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2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ЭтаКнига"/>
  <mc:AlternateContent xmlns:mc="http://schemas.openxmlformats.org/markup-compatibility/2006">
    <mc:Choice Requires="x15">
      <x15ac:absPath xmlns:x15ac="http://schemas.microsoft.com/office/spreadsheetml/2010/11/ac" url="https://drylocktechnologies.sharepoint.com/sites/NiznyNovgorod_Group_msteams_d452d9/Shared Documents/General/Документация/"/>
    </mc:Choice>
  </mc:AlternateContent>
  <xr:revisionPtr revIDLastSave="15334" documentId="11_AD4DF75460589B3ACB728449A71B5BE45BDEDD92" xr6:coauthVersionLast="47" xr6:coauthVersionMax="47" xr10:uidLastSave="{EA561F88-93F1-4E38-BC56-91BEB94E751D}"/>
  <bookViews>
    <workbookView xWindow="-90" yWindow="-90" windowWidth="19380" windowHeight="10380" tabRatio="583" activeTab="1" xr2:uid="{00000000-000D-0000-FFFF-FFFF00000000}"/>
  </bookViews>
  <sheets>
    <sheet name="Считаем вес" sheetId="1" r:id="rId1"/>
    <sheet name="Общая таблица (new)" sheetId="11" r:id="rId2"/>
    <sheet name="Лист2" sheetId="16" r:id="rId3"/>
    <sheet name="Лист4" sheetId="19" state="hidden" r:id="rId4"/>
    <sheet name="Лист1" sheetId="14" r:id="rId5"/>
    <sheet name="Raw materials" sheetId="13" r:id="rId6"/>
    <sheet name="Raw materials упаковка" sheetId="15" r:id="rId7"/>
    <sheet name="Формат упаковки" sheetId="17" r:id="rId8"/>
    <sheet name="Схема данных по сырью и упак" sheetId="18" r:id="rId9"/>
    <sheet name="Свод" sheetId="12" r:id="rId10"/>
    <sheet name="Общая таблица" sheetId="2" state="hidden" r:id="rId11"/>
    <sheet name="Связка сырья и ПФ" sheetId="9" r:id="rId12"/>
    <sheet name="Связь слоев" sheetId="10" state="hidden" r:id="rId13"/>
    <sheet name="БД цветов (NT3)" sheetId="8" state="hidden" r:id="rId14"/>
    <sheet name="заявка" sheetId="3" r:id="rId15"/>
    <sheet name="Лист3" sheetId="4" r:id="rId16"/>
  </sheets>
  <definedNames>
    <definedName name="_xlcn.WorksheetConnection_RawmaterialsA1O6641" hidden="1">'Raw materials'!$A$1:$P$3</definedName>
    <definedName name="_xlnm._FilterDatabase" localSheetId="5" hidden="1">'Raw materials'!$A$1:$P$660</definedName>
    <definedName name="_xlnm._FilterDatabase" localSheetId="6" hidden="1">'Raw materials упаковка'!$A$1:$S$976</definedName>
    <definedName name="_xlnm._FilterDatabase" localSheetId="2" hidden="1">Лист2!$F$3:$G$643</definedName>
    <definedName name="_xlnm._FilterDatabase" localSheetId="10" hidden="1">'Общая таблица'!$J$1:$J$329</definedName>
    <definedName name="_xlnm._FilterDatabase" localSheetId="1" hidden="1">'Общая таблица (new)'!$A$19:$CV$19</definedName>
    <definedName name="_xlnm._FilterDatabase" localSheetId="11" hidden="1">'Связка сырья и ПФ'!$U$1:$W$266</definedName>
    <definedName name="_xlnm._FilterDatabase" localSheetId="7" hidden="1">'Формат упаковки'!$A$2:$F$142</definedName>
  </definedNames>
  <calcPr calcId="191028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Raw materials!$A$1:$O$66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4" i="11" l="1"/>
  <c r="X33" i="11"/>
  <c r="X76" i="11"/>
  <c r="L3" i="12"/>
  <c r="BO362" i="11" l="1"/>
  <c r="BN362" i="11"/>
  <c r="BM362" i="11"/>
  <c r="BL362" i="11"/>
  <c r="BK362" i="11"/>
  <c r="BJ362" i="11"/>
  <c r="BI362" i="11"/>
  <c r="BH362" i="11"/>
  <c r="BG362" i="11"/>
  <c r="BF362" i="11"/>
  <c r="BE362" i="11"/>
  <c r="BD362" i="11"/>
  <c r="BC362" i="11"/>
  <c r="BB362" i="11"/>
  <c r="BA362" i="11"/>
  <c r="AZ362" i="11"/>
  <c r="AY362" i="11"/>
  <c r="AX362" i="11"/>
  <c r="AW362" i="11"/>
  <c r="AV362" i="11"/>
  <c r="AU362" i="11"/>
  <c r="AT362" i="11"/>
  <c r="AS362" i="11"/>
  <c r="AR362" i="11"/>
  <c r="AQ362" i="11"/>
  <c r="AP362" i="11"/>
  <c r="AO362" i="11"/>
  <c r="AN362" i="11"/>
  <c r="AM362" i="11"/>
  <c r="AL362" i="11"/>
  <c r="AK362" i="11"/>
  <c r="AJ362" i="11"/>
  <c r="AI362" i="11"/>
  <c r="AH362" i="11"/>
  <c r="AG362" i="11"/>
  <c r="AF362" i="11"/>
  <c r="AE362" i="11"/>
  <c r="AD362" i="11"/>
  <c r="AC362" i="11"/>
  <c r="AB362" i="11"/>
  <c r="AA362" i="11"/>
  <c r="BO351" i="11"/>
  <c r="BN351" i="11"/>
  <c r="BM351" i="11"/>
  <c r="BL351" i="11"/>
  <c r="BK351" i="11"/>
  <c r="BJ351" i="11"/>
  <c r="BI351" i="11"/>
  <c r="BH351" i="11"/>
  <c r="BG351" i="11"/>
  <c r="BF351" i="11"/>
  <c r="BE351" i="11"/>
  <c r="BD351" i="11"/>
  <c r="BC351" i="11"/>
  <c r="BB351" i="11"/>
  <c r="BA351" i="11"/>
  <c r="AZ351" i="11"/>
  <c r="AY351" i="11"/>
  <c r="AX351" i="11"/>
  <c r="AW351" i="11"/>
  <c r="AV351" i="11"/>
  <c r="AU351" i="11"/>
  <c r="AT351" i="11"/>
  <c r="AS351" i="11"/>
  <c r="AR351" i="11"/>
  <c r="AQ351" i="11"/>
  <c r="AP351" i="11"/>
  <c r="AO351" i="11"/>
  <c r="AN351" i="11"/>
  <c r="AM351" i="11"/>
  <c r="AL351" i="11"/>
  <c r="AK351" i="11"/>
  <c r="AJ351" i="11"/>
  <c r="AI351" i="11"/>
  <c r="AH351" i="11"/>
  <c r="AG351" i="11"/>
  <c r="AF351" i="11"/>
  <c r="AE351" i="11"/>
  <c r="AD351" i="11"/>
  <c r="AC351" i="11"/>
  <c r="AB351" i="11"/>
  <c r="AA351" i="11"/>
  <c r="BO332" i="11"/>
  <c r="BN332" i="11"/>
  <c r="BM332" i="11"/>
  <c r="BL332" i="11"/>
  <c r="BK332" i="11"/>
  <c r="BJ332" i="11"/>
  <c r="BI332" i="11"/>
  <c r="BH332" i="11"/>
  <c r="BG332" i="11"/>
  <c r="BF332" i="11"/>
  <c r="BE332" i="11"/>
  <c r="BD332" i="11"/>
  <c r="BC332" i="11"/>
  <c r="BB332" i="11"/>
  <c r="BA332" i="11"/>
  <c r="AZ332" i="11"/>
  <c r="AY332" i="11"/>
  <c r="AX332" i="11"/>
  <c r="AW332" i="11"/>
  <c r="AV332" i="11"/>
  <c r="AU332" i="11"/>
  <c r="AT332" i="11"/>
  <c r="AS332" i="11"/>
  <c r="AR332" i="11"/>
  <c r="AQ332" i="11"/>
  <c r="AP332" i="11"/>
  <c r="AO332" i="11"/>
  <c r="AN332" i="11"/>
  <c r="AM332" i="11"/>
  <c r="AL332" i="11"/>
  <c r="AK332" i="11"/>
  <c r="AJ332" i="11"/>
  <c r="AI332" i="11"/>
  <c r="AH332" i="11"/>
  <c r="AG332" i="11"/>
  <c r="AF332" i="11"/>
  <c r="AE332" i="11"/>
  <c r="AD332" i="11"/>
  <c r="AC332" i="11"/>
  <c r="AB332" i="11"/>
  <c r="AA332" i="11"/>
  <c r="BO323" i="11"/>
  <c r="BN323" i="11"/>
  <c r="BM323" i="11"/>
  <c r="BL323" i="11"/>
  <c r="BK323" i="11"/>
  <c r="BJ323" i="11"/>
  <c r="BI323" i="11"/>
  <c r="BH323" i="11"/>
  <c r="BG323" i="11"/>
  <c r="BF323" i="11"/>
  <c r="BE323" i="11"/>
  <c r="BD323" i="11"/>
  <c r="BC323" i="11"/>
  <c r="BB323" i="11"/>
  <c r="BA323" i="11"/>
  <c r="AZ323" i="11"/>
  <c r="AY323" i="11"/>
  <c r="AX323" i="11"/>
  <c r="AW323" i="11"/>
  <c r="AV323" i="11"/>
  <c r="AU323" i="11"/>
  <c r="AT323" i="11"/>
  <c r="AS323" i="11"/>
  <c r="AR323" i="11"/>
  <c r="AQ323" i="11"/>
  <c r="AP323" i="11"/>
  <c r="AO323" i="11"/>
  <c r="AN323" i="11"/>
  <c r="AM323" i="11"/>
  <c r="AL323" i="11"/>
  <c r="AK323" i="11"/>
  <c r="AJ323" i="11"/>
  <c r="AI323" i="11"/>
  <c r="AH323" i="11"/>
  <c r="AG323" i="11"/>
  <c r="AF323" i="11"/>
  <c r="AE323" i="11"/>
  <c r="AD323" i="11"/>
  <c r="AC323" i="11"/>
  <c r="AB323" i="11"/>
  <c r="AA323" i="11"/>
  <c r="BO314" i="11"/>
  <c r="BN314" i="11"/>
  <c r="BM314" i="11"/>
  <c r="BL314" i="11"/>
  <c r="BK314" i="11"/>
  <c r="BJ314" i="11"/>
  <c r="BI314" i="11"/>
  <c r="BH314" i="11"/>
  <c r="BG314" i="11"/>
  <c r="BF314" i="11"/>
  <c r="BE314" i="11"/>
  <c r="BD314" i="11"/>
  <c r="BC314" i="11"/>
  <c r="BB314" i="11"/>
  <c r="BA314" i="11"/>
  <c r="AZ314" i="11"/>
  <c r="AY314" i="11"/>
  <c r="AX314" i="11"/>
  <c r="AW314" i="11"/>
  <c r="AV314" i="11"/>
  <c r="AU314" i="11"/>
  <c r="AT314" i="11"/>
  <c r="AS314" i="11"/>
  <c r="AR314" i="11"/>
  <c r="AQ314" i="11"/>
  <c r="AP314" i="11"/>
  <c r="AO314" i="11"/>
  <c r="AN314" i="11"/>
  <c r="AM314" i="11"/>
  <c r="AL314" i="11"/>
  <c r="AK314" i="11"/>
  <c r="AJ314" i="11"/>
  <c r="AI314" i="11"/>
  <c r="AH314" i="11"/>
  <c r="AG314" i="11"/>
  <c r="AF314" i="11"/>
  <c r="AE314" i="11"/>
  <c r="AD314" i="11"/>
  <c r="AC314" i="11"/>
  <c r="AB314" i="11"/>
  <c r="AA314" i="11"/>
  <c r="BO271" i="11"/>
  <c r="BN271" i="11"/>
  <c r="BM271" i="11"/>
  <c r="BL271" i="11"/>
  <c r="BK271" i="11"/>
  <c r="BJ271" i="11"/>
  <c r="BI271" i="11"/>
  <c r="BH271" i="11"/>
  <c r="BG271" i="11"/>
  <c r="BF271" i="11"/>
  <c r="BE271" i="11"/>
  <c r="BD271" i="11"/>
  <c r="BC271" i="11"/>
  <c r="BB271" i="11"/>
  <c r="BA271" i="11"/>
  <c r="AZ271" i="11"/>
  <c r="AY271" i="11"/>
  <c r="AX271" i="11"/>
  <c r="AW271" i="11"/>
  <c r="AV271" i="11"/>
  <c r="AU271" i="11"/>
  <c r="AT271" i="11"/>
  <c r="AS271" i="11"/>
  <c r="AR271" i="11"/>
  <c r="AQ271" i="11"/>
  <c r="AP271" i="11"/>
  <c r="AO271" i="11"/>
  <c r="AN271" i="11"/>
  <c r="AM271" i="11"/>
  <c r="AL271" i="11"/>
  <c r="AK271" i="11"/>
  <c r="AJ271" i="11"/>
  <c r="AI271" i="11"/>
  <c r="AH271" i="11"/>
  <c r="AG271" i="11"/>
  <c r="AF271" i="11"/>
  <c r="AE271" i="11"/>
  <c r="AD271" i="11"/>
  <c r="AC271" i="11"/>
  <c r="AB271" i="11"/>
  <c r="AA271" i="11"/>
  <c r="BO94" i="11"/>
  <c r="BN94" i="11"/>
  <c r="BM94" i="11"/>
  <c r="BL94" i="11"/>
  <c r="BK94" i="11"/>
  <c r="BJ94" i="11"/>
  <c r="BI94" i="11"/>
  <c r="BH94" i="11"/>
  <c r="BG94" i="11"/>
  <c r="BF94" i="11"/>
  <c r="BE94" i="11"/>
  <c r="BD94" i="11"/>
  <c r="BC94" i="11"/>
  <c r="BB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BO85" i="11"/>
  <c r="BN85" i="11"/>
  <c r="BM85" i="11"/>
  <c r="BL85" i="11"/>
  <c r="BK85" i="11"/>
  <c r="BJ85" i="11"/>
  <c r="BI85" i="11"/>
  <c r="BH85" i="11"/>
  <c r="BG85" i="11"/>
  <c r="BF85" i="11"/>
  <c r="BE85" i="11"/>
  <c r="BD85" i="11"/>
  <c r="BC85" i="11"/>
  <c r="BB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BP324" i="11" l="1"/>
  <c r="BP20" i="11"/>
  <c r="N3" i="12" s="1"/>
  <c r="BP352" i="11"/>
  <c r="BP86" i="11"/>
  <c r="BP33" i="11"/>
  <c r="BP286" i="11"/>
  <c r="BP272" i="11"/>
  <c r="BP319" i="11"/>
  <c r="BP315" i="11"/>
  <c r="BP95" i="11"/>
  <c r="BP333" i="11"/>
  <c r="BP345" i="11"/>
  <c r="BP339" i="11"/>
  <c r="BP356" i="11"/>
  <c r="AF5" i="14" l="1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237" i="14"/>
  <c r="AF238" i="14"/>
  <c r="AF239" i="14"/>
  <c r="AF240" i="14"/>
  <c r="AF241" i="14"/>
  <c r="AF242" i="14"/>
  <c r="AF243" i="14"/>
  <c r="AF244" i="14"/>
  <c r="AF245" i="14"/>
  <c r="AF246" i="14"/>
  <c r="AF247" i="14"/>
  <c r="AF248" i="14"/>
  <c r="AF249" i="14"/>
  <c r="AF250" i="14"/>
  <c r="AF251" i="14"/>
  <c r="AF252" i="14"/>
  <c r="AF253" i="14"/>
  <c r="AF254" i="14"/>
  <c r="AF255" i="14"/>
  <c r="AF256" i="14"/>
  <c r="AF257" i="14"/>
  <c r="AF258" i="14"/>
  <c r="AF259" i="14"/>
  <c r="AF260" i="14"/>
  <c r="AF261" i="14"/>
  <c r="AF262" i="14"/>
  <c r="AF263" i="14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318" i="14"/>
  <c r="AF319" i="14"/>
  <c r="AF320" i="14"/>
  <c r="AF321" i="14"/>
  <c r="AF322" i="14"/>
  <c r="AF323" i="14"/>
  <c r="AF324" i="14"/>
  <c r="AF325" i="14"/>
  <c r="AF326" i="14"/>
  <c r="AF327" i="14"/>
  <c r="AF328" i="14"/>
  <c r="AF329" i="14"/>
  <c r="AF330" i="14"/>
  <c r="AF331" i="14"/>
  <c r="AF332" i="14"/>
  <c r="AF333" i="14"/>
  <c r="AF334" i="14"/>
  <c r="AF335" i="14"/>
  <c r="AF336" i="14"/>
  <c r="AF337" i="14"/>
  <c r="AF338" i="14"/>
  <c r="AF339" i="14"/>
  <c r="AF340" i="14"/>
  <c r="AF341" i="14"/>
  <c r="AF342" i="14"/>
  <c r="AF343" i="14"/>
  <c r="AF344" i="14"/>
  <c r="AF345" i="14"/>
  <c r="AF346" i="14"/>
  <c r="AF347" i="14"/>
  <c r="AF348" i="14"/>
  <c r="AF349" i="14"/>
  <c r="AF350" i="14"/>
  <c r="AF351" i="14"/>
  <c r="AF352" i="14"/>
  <c r="AF353" i="14"/>
  <c r="AF354" i="14"/>
  <c r="AF355" i="14"/>
  <c r="AF356" i="14"/>
  <c r="AF357" i="14"/>
  <c r="AF358" i="14"/>
  <c r="AF359" i="14"/>
  <c r="AF360" i="14"/>
  <c r="AF361" i="14"/>
  <c r="AF362" i="14"/>
  <c r="AF363" i="14"/>
  <c r="AF364" i="14"/>
  <c r="AF365" i="14"/>
  <c r="AF366" i="14"/>
  <c r="AF367" i="14"/>
  <c r="AF368" i="14"/>
  <c r="AF369" i="14"/>
  <c r="AF370" i="14"/>
  <c r="AF371" i="14"/>
  <c r="AF372" i="14"/>
  <c r="AF373" i="14"/>
  <c r="AF374" i="14"/>
  <c r="AF375" i="14"/>
  <c r="AF376" i="14"/>
  <c r="AF377" i="14"/>
  <c r="AF378" i="14"/>
  <c r="AF379" i="14"/>
  <c r="AF380" i="14"/>
  <c r="AF381" i="14"/>
  <c r="AF382" i="14"/>
  <c r="AF383" i="14"/>
  <c r="AF384" i="14"/>
  <c r="AF385" i="14"/>
  <c r="AF386" i="14"/>
  <c r="AF387" i="14"/>
  <c r="AF388" i="14"/>
  <c r="AF389" i="14"/>
  <c r="AF390" i="14"/>
  <c r="AF391" i="14"/>
  <c r="AF392" i="14"/>
  <c r="AF393" i="14"/>
  <c r="AF394" i="14"/>
  <c r="AF395" i="14"/>
  <c r="AF396" i="14"/>
  <c r="AF397" i="14"/>
  <c r="AF398" i="14"/>
  <c r="AF399" i="14"/>
  <c r="AF400" i="14"/>
  <c r="AF401" i="14"/>
  <c r="AF402" i="14"/>
  <c r="AF403" i="14"/>
  <c r="AF404" i="14"/>
  <c r="AF405" i="14"/>
  <c r="AF406" i="14"/>
  <c r="AF407" i="14"/>
  <c r="AF408" i="14"/>
  <c r="AF409" i="14"/>
  <c r="AF410" i="14"/>
  <c r="AF411" i="14"/>
  <c r="AF412" i="14"/>
  <c r="AF413" i="14"/>
  <c r="AF414" i="14"/>
  <c r="AF415" i="14"/>
  <c r="AF416" i="14"/>
  <c r="AF417" i="14"/>
  <c r="AF418" i="14"/>
  <c r="AF419" i="14"/>
  <c r="AF420" i="14"/>
  <c r="AF421" i="14"/>
  <c r="AF422" i="14"/>
  <c r="AF423" i="14"/>
  <c r="AF424" i="14"/>
  <c r="AF425" i="14"/>
  <c r="AF426" i="14"/>
  <c r="AF427" i="14"/>
  <c r="AF428" i="14"/>
  <c r="AF429" i="14"/>
  <c r="AF430" i="14"/>
  <c r="AF431" i="14"/>
  <c r="AF432" i="14"/>
  <c r="AF433" i="14"/>
  <c r="AF434" i="14"/>
  <c r="AF435" i="14"/>
  <c r="AF436" i="14"/>
  <c r="AF437" i="14"/>
  <c r="AF438" i="14"/>
  <c r="AF439" i="14"/>
  <c r="AF440" i="14"/>
  <c r="AF441" i="14"/>
  <c r="AF442" i="14"/>
  <c r="AF443" i="14"/>
  <c r="AF444" i="14"/>
  <c r="AF445" i="14"/>
  <c r="AF446" i="14"/>
  <c r="AF447" i="14"/>
  <c r="AF448" i="14"/>
  <c r="AF449" i="14"/>
  <c r="AF450" i="14"/>
  <c r="AF451" i="14"/>
  <c r="AF452" i="14"/>
  <c r="AF453" i="14"/>
  <c r="AF454" i="14"/>
  <c r="AF455" i="14"/>
  <c r="AF456" i="14"/>
  <c r="AF457" i="14"/>
  <c r="AF458" i="14"/>
  <c r="AF459" i="14"/>
  <c r="AF460" i="14"/>
  <c r="AF461" i="14"/>
  <c r="AF462" i="14"/>
  <c r="AF463" i="14"/>
  <c r="AF464" i="14"/>
  <c r="AF465" i="14"/>
  <c r="AF466" i="14"/>
  <c r="AF467" i="14"/>
  <c r="AF468" i="14"/>
  <c r="AF469" i="14"/>
  <c r="AF470" i="14"/>
  <c r="AF471" i="14"/>
  <c r="AF472" i="14"/>
  <c r="AF473" i="14"/>
  <c r="AF474" i="14"/>
  <c r="AF475" i="14"/>
  <c r="AF476" i="14"/>
  <c r="AF477" i="14"/>
  <c r="AF478" i="14"/>
  <c r="AF479" i="14"/>
  <c r="AF480" i="14"/>
  <c r="AF481" i="14"/>
  <c r="AF482" i="14"/>
  <c r="AF483" i="14"/>
  <c r="AF484" i="14"/>
  <c r="AF485" i="14"/>
  <c r="AF486" i="14"/>
  <c r="AF487" i="14"/>
  <c r="AF488" i="14"/>
  <c r="AF489" i="14"/>
  <c r="AF490" i="14"/>
  <c r="AF491" i="14"/>
  <c r="AF492" i="14"/>
  <c r="AF493" i="14"/>
  <c r="AF494" i="14"/>
  <c r="AF495" i="14"/>
  <c r="AF496" i="14"/>
  <c r="AF497" i="14"/>
  <c r="AF498" i="14"/>
  <c r="AF499" i="14"/>
  <c r="AF500" i="14"/>
  <c r="AF501" i="14"/>
  <c r="AF502" i="14"/>
  <c r="AF503" i="14"/>
  <c r="AF504" i="14"/>
  <c r="AF505" i="14"/>
  <c r="AF506" i="14"/>
  <c r="AF507" i="14"/>
  <c r="AF508" i="14"/>
  <c r="AF509" i="14"/>
  <c r="AF510" i="14"/>
  <c r="AF511" i="14"/>
  <c r="AF512" i="14"/>
  <c r="AF513" i="14"/>
  <c r="AF514" i="14"/>
  <c r="AF515" i="14"/>
  <c r="AF516" i="14"/>
  <c r="AF517" i="14"/>
  <c r="AF518" i="14"/>
  <c r="AF519" i="14"/>
  <c r="AF520" i="14"/>
  <c r="AF521" i="14"/>
  <c r="AF522" i="14"/>
  <c r="AF523" i="14"/>
  <c r="AF524" i="14"/>
  <c r="AF525" i="14"/>
  <c r="AF526" i="14"/>
  <c r="AF527" i="14"/>
  <c r="AF528" i="14"/>
  <c r="AF529" i="14"/>
  <c r="AF530" i="14"/>
  <c r="AF531" i="14"/>
  <c r="AF532" i="14"/>
  <c r="AF533" i="14"/>
  <c r="AF534" i="14"/>
  <c r="AF535" i="14"/>
  <c r="AF536" i="14"/>
  <c r="AF537" i="14"/>
  <c r="AF538" i="14"/>
  <c r="AF539" i="14"/>
  <c r="AF540" i="14"/>
  <c r="AF541" i="14"/>
  <c r="AF542" i="14"/>
  <c r="AF543" i="14"/>
  <c r="AF544" i="14"/>
  <c r="AF545" i="14"/>
  <c r="AF546" i="14"/>
  <c r="AF547" i="14"/>
  <c r="AF548" i="14"/>
  <c r="AF549" i="14"/>
  <c r="AF550" i="14"/>
  <c r="AF551" i="14"/>
  <c r="AF552" i="14"/>
  <c r="AF553" i="14"/>
  <c r="AF554" i="14"/>
  <c r="AF555" i="14"/>
  <c r="AF556" i="14"/>
  <c r="AF557" i="14"/>
  <c r="AF558" i="14"/>
  <c r="AF559" i="14"/>
  <c r="AF560" i="14"/>
  <c r="AF561" i="14"/>
  <c r="AF562" i="14"/>
  <c r="AF563" i="14"/>
  <c r="AF564" i="14"/>
  <c r="AF565" i="14"/>
  <c r="AF566" i="14"/>
  <c r="AF567" i="14"/>
  <c r="AF568" i="14"/>
  <c r="AF569" i="14"/>
  <c r="AF570" i="14"/>
  <c r="AF571" i="14"/>
  <c r="AF572" i="14"/>
  <c r="AF573" i="14"/>
  <c r="AF574" i="14"/>
  <c r="AF575" i="14"/>
  <c r="AF576" i="14"/>
  <c r="AF577" i="14"/>
  <c r="AF578" i="14"/>
  <c r="AF579" i="14"/>
  <c r="AF580" i="14"/>
  <c r="AF581" i="14"/>
  <c r="AF582" i="14"/>
  <c r="AF583" i="14"/>
  <c r="AF584" i="14"/>
  <c r="AF585" i="14"/>
  <c r="AF586" i="14"/>
  <c r="AF587" i="14"/>
  <c r="AF588" i="14"/>
  <c r="AF589" i="14"/>
  <c r="AF590" i="14"/>
  <c r="AF591" i="14"/>
  <c r="AF592" i="14"/>
  <c r="AF593" i="14"/>
  <c r="AF594" i="14"/>
  <c r="AF595" i="14"/>
  <c r="AF596" i="14"/>
  <c r="AF597" i="14"/>
  <c r="AF598" i="14"/>
  <c r="AF599" i="14"/>
  <c r="AF600" i="14"/>
  <c r="AF601" i="14"/>
  <c r="AF602" i="14"/>
  <c r="AF603" i="14"/>
  <c r="AF604" i="14"/>
  <c r="AF605" i="14"/>
  <c r="AF606" i="14"/>
  <c r="AF607" i="14"/>
  <c r="AF608" i="14"/>
  <c r="AF609" i="14"/>
  <c r="AF610" i="14"/>
  <c r="AF611" i="14"/>
  <c r="AF612" i="14"/>
  <c r="AF613" i="14"/>
  <c r="AF614" i="14"/>
  <c r="AF615" i="14"/>
  <c r="AF616" i="14"/>
  <c r="AF617" i="14"/>
  <c r="AF618" i="14"/>
  <c r="AF619" i="14"/>
  <c r="AF620" i="14"/>
  <c r="AF621" i="14"/>
  <c r="AF622" i="14"/>
  <c r="AF623" i="14"/>
  <c r="AF624" i="14"/>
  <c r="AF625" i="14"/>
  <c r="AF626" i="14"/>
  <c r="AF627" i="14"/>
  <c r="AF628" i="14"/>
  <c r="AF629" i="14"/>
  <c r="AF630" i="14"/>
  <c r="AB4" i="14"/>
  <c r="AF4" i="14" s="1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131" i="14"/>
  <c r="AB132" i="14"/>
  <c r="AB133" i="14"/>
  <c r="AB134" i="14"/>
  <c r="AB135" i="14"/>
  <c r="AB136" i="14"/>
  <c r="AB137" i="14"/>
  <c r="AB138" i="14"/>
  <c r="AB139" i="14"/>
  <c r="AB140" i="14"/>
  <c r="AB141" i="14"/>
  <c r="AB142" i="14"/>
  <c r="AB143" i="14"/>
  <c r="AB144" i="14"/>
  <c r="AB145" i="14"/>
  <c r="AB146" i="14"/>
  <c r="AB147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160" i="14"/>
  <c r="AB161" i="14"/>
  <c r="AB162" i="14"/>
  <c r="AB163" i="14"/>
  <c r="AB164" i="14"/>
  <c r="AB165" i="14"/>
  <c r="AB166" i="14"/>
  <c r="AB167" i="14"/>
  <c r="AB168" i="14"/>
  <c r="AB169" i="14"/>
  <c r="AB170" i="14"/>
  <c r="AB171" i="14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3" i="14"/>
  <c r="AF3" i="14" s="1"/>
  <c r="W4" i="14"/>
  <c r="Z4" i="14" s="1"/>
  <c r="W5" i="14"/>
  <c r="Z5" i="14" s="1"/>
  <c r="W6" i="14"/>
  <c r="Z6" i="14" s="1"/>
  <c r="W7" i="14"/>
  <c r="Z7" i="14" s="1"/>
  <c r="W8" i="14"/>
  <c r="Z8" i="14" s="1"/>
  <c r="W9" i="14"/>
  <c r="Z9" i="14" s="1"/>
  <c r="W10" i="14"/>
  <c r="Z10" i="14" s="1"/>
  <c r="W11" i="14"/>
  <c r="Z11" i="14" s="1"/>
  <c r="W12" i="14"/>
  <c r="Z12" i="14" s="1"/>
  <c r="W13" i="14"/>
  <c r="Z13" i="14" s="1"/>
  <c r="W14" i="14"/>
  <c r="Z14" i="14" s="1"/>
  <c r="W15" i="14"/>
  <c r="Z15" i="14" s="1"/>
  <c r="W16" i="14"/>
  <c r="Z16" i="14" s="1"/>
  <c r="W17" i="14"/>
  <c r="Z17" i="14" s="1"/>
  <c r="W18" i="14"/>
  <c r="Z18" i="14" s="1"/>
  <c r="W19" i="14"/>
  <c r="Z19" i="14" s="1"/>
  <c r="W20" i="14"/>
  <c r="Z20" i="14" s="1"/>
  <c r="W21" i="14"/>
  <c r="Z21" i="14" s="1"/>
  <c r="W22" i="14"/>
  <c r="Z22" i="14" s="1"/>
  <c r="W23" i="14"/>
  <c r="Z23" i="14" s="1"/>
  <c r="W24" i="14"/>
  <c r="Z24" i="14" s="1"/>
  <c r="W25" i="14"/>
  <c r="Z25" i="14" s="1"/>
  <c r="W26" i="14"/>
  <c r="Z26" i="14" s="1"/>
  <c r="W27" i="14"/>
  <c r="Z27" i="14" s="1"/>
  <c r="W28" i="14"/>
  <c r="Z28" i="14" s="1"/>
  <c r="W29" i="14"/>
  <c r="Z29" i="14" s="1"/>
  <c r="W30" i="14"/>
  <c r="Z30" i="14" s="1"/>
  <c r="W31" i="14"/>
  <c r="Z31" i="14" s="1"/>
  <c r="W32" i="14"/>
  <c r="Z32" i="14" s="1"/>
  <c r="W33" i="14"/>
  <c r="Z33" i="14" s="1"/>
  <c r="W34" i="14"/>
  <c r="Z34" i="14" s="1"/>
  <c r="W35" i="14"/>
  <c r="Z35" i="14" s="1"/>
  <c r="W36" i="14"/>
  <c r="Z36" i="14" s="1"/>
  <c r="W37" i="14"/>
  <c r="Z37" i="14" s="1"/>
  <c r="W38" i="14"/>
  <c r="Z38" i="14" s="1"/>
  <c r="W39" i="14"/>
  <c r="Z39" i="14" s="1"/>
  <c r="W40" i="14"/>
  <c r="Z40" i="14" s="1"/>
  <c r="W41" i="14"/>
  <c r="Z41" i="14" s="1"/>
  <c r="W42" i="14"/>
  <c r="Z42" i="14" s="1"/>
  <c r="W43" i="14"/>
  <c r="Z43" i="14" s="1"/>
  <c r="W44" i="14"/>
  <c r="Z44" i="14" s="1"/>
  <c r="W45" i="14"/>
  <c r="Z45" i="14" s="1"/>
  <c r="W46" i="14"/>
  <c r="Z46" i="14" s="1"/>
  <c r="W47" i="14"/>
  <c r="Z47" i="14" s="1"/>
  <c r="W48" i="14"/>
  <c r="Z48" i="14" s="1"/>
  <c r="W49" i="14"/>
  <c r="Z49" i="14" s="1"/>
  <c r="W50" i="14"/>
  <c r="Z50" i="14" s="1"/>
  <c r="W51" i="14"/>
  <c r="Z51" i="14" s="1"/>
  <c r="W52" i="14"/>
  <c r="Z52" i="14" s="1"/>
  <c r="W53" i="14"/>
  <c r="Z53" i="14" s="1"/>
  <c r="W3" i="14"/>
  <c r="Z3" i="14" s="1"/>
  <c r="Q24" i="14"/>
  <c r="U24" i="14" s="1"/>
  <c r="Q25" i="14"/>
  <c r="U25" i="14" s="1"/>
  <c r="Q26" i="14"/>
  <c r="U26" i="14" s="1"/>
  <c r="Q27" i="14"/>
  <c r="U27" i="14" s="1"/>
  <c r="Q28" i="14"/>
  <c r="U28" i="14" s="1"/>
  <c r="Q29" i="14"/>
  <c r="U29" i="14" s="1"/>
  <c r="Q30" i="14"/>
  <c r="U30" i="14" s="1"/>
  <c r="Q31" i="14"/>
  <c r="U31" i="14" s="1"/>
  <c r="Q32" i="14"/>
  <c r="U32" i="14" s="1"/>
  <c r="Q33" i="14"/>
  <c r="U33" i="14" s="1"/>
  <c r="Q34" i="14"/>
  <c r="U34" i="14" s="1"/>
  <c r="Q35" i="14"/>
  <c r="U35" i="14" s="1"/>
  <c r="Q36" i="14"/>
  <c r="U36" i="14" s="1"/>
  <c r="Q37" i="14"/>
  <c r="U37" i="14" s="1"/>
  <c r="Q38" i="14"/>
  <c r="U38" i="14" s="1"/>
  <c r="Q39" i="14"/>
  <c r="U39" i="14" s="1"/>
  <c r="Q40" i="14"/>
  <c r="U40" i="14" s="1"/>
  <c r="Q41" i="14"/>
  <c r="U41" i="14" s="1"/>
  <c r="Q42" i="14"/>
  <c r="U42" i="14" s="1"/>
  <c r="Q43" i="14"/>
  <c r="U43" i="14" s="1"/>
  <c r="Q44" i="14"/>
  <c r="U44" i="14" s="1"/>
  <c r="Q45" i="14"/>
  <c r="U45" i="14" s="1"/>
  <c r="Q46" i="14"/>
  <c r="U46" i="14" s="1"/>
  <c r="Q47" i="14"/>
  <c r="U47" i="14" s="1"/>
  <c r="Q48" i="14"/>
  <c r="U48" i="14" s="1"/>
  <c r="Q49" i="14"/>
  <c r="U49" i="14" s="1"/>
  <c r="Q50" i="14"/>
  <c r="U50" i="14" s="1"/>
  <c r="Q51" i="14"/>
  <c r="U51" i="14" s="1"/>
  <c r="Q52" i="14"/>
  <c r="U52" i="14" s="1"/>
  <c r="Q53" i="14"/>
  <c r="U53" i="14" s="1"/>
  <c r="Q54" i="14"/>
  <c r="U54" i="14" s="1"/>
  <c r="Q55" i="14"/>
  <c r="U55" i="14" s="1"/>
  <c r="Q4" i="14"/>
  <c r="U4" i="14" s="1"/>
  <c r="Q5" i="14"/>
  <c r="U5" i="14" s="1"/>
  <c r="Q6" i="14"/>
  <c r="U6" i="14" s="1"/>
  <c r="Q7" i="14"/>
  <c r="U7" i="14" s="1"/>
  <c r="Q8" i="14"/>
  <c r="U8" i="14" s="1"/>
  <c r="Q9" i="14"/>
  <c r="U9" i="14" s="1"/>
  <c r="Q10" i="14"/>
  <c r="U10" i="14" s="1"/>
  <c r="Q11" i="14"/>
  <c r="U11" i="14" s="1"/>
  <c r="Q12" i="14"/>
  <c r="U12" i="14" s="1"/>
  <c r="Q13" i="14"/>
  <c r="U13" i="14" s="1"/>
  <c r="Q14" i="14"/>
  <c r="U14" i="14" s="1"/>
  <c r="Q15" i="14"/>
  <c r="U15" i="14" s="1"/>
  <c r="Q16" i="14"/>
  <c r="U16" i="14" s="1"/>
  <c r="Q17" i="14"/>
  <c r="U17" i="14" s="1"/>
  <c r="Q18" i="14"/>
  <c r="U18" i="14" s="1"/>
  <c r="Q19" i="14"/>
  <c r="U19" i="14" s="1"/>
  <c r="Q20" i="14"/>
  <c r="U20" i="14" s="1"/>
  <c r="Q21" i="14"/>
  <c r="U21" i="14" s="1"/>
  <c r="Q22" i="14"/>
  <c r="U22" i="14" s="1"/>
  <c r="Q23" i="14"/>
  <c r="U23" i="14" s="1"/>
  <c r="Q3" i="14"/>
  <c r="U3" i="14" s="1"/>
  <c r="N4" i="14"/>
  <c r="N5" i="14"/>
  <c r="N6" i="14"/>
  <c r="N7" i="14"/>
  <c r="N8" i="14"/>
  <c r="N9" i="14"/>
  <c r="N10" i="14"/>
  <c r="N11" i="14"/>
  <c r="N12" i="14"/>
  <c r="N3" i="14"/>
  <c r="I4" i="14"/>
  <c r="I3" i="14"/>
  <c r="X117" i="11" l="1"/>
  <c r="X365" i="11" l="1"/>
  <c r="Y365" i="11" s="1"/>
  <c r="X364" i="11"/>
  <c r="Y364" i="11" s="1"/>
  <c r="X363" i="11"/>
  <c r="Y363" i="11" s="1"/>
  <c r="X361" i="11"/>
  <c r="X360" i="11"/>
  <c r="X359" i="11"/>
  <c r="X358" i="11"/>
  <c r="X357" i="11"/>
  <c r="X356" i="11"/>
  <c r="X355" i="11"/>
  <c r="X354" i="11"/>
  <c r="X353" i="11"/>
  <c r="X352" i="11"/>
  <c r="X350" i="11"/>
  <c r="X349" i="11"/>
  <c r="X348" i="11"/>
  <c r="X347" i="11"/>
  <c r="X346" i="11"/>
  <c r="X345" i="11"/>
  <c r="X344" i="11"/>
  <c r="X343" i="11"/>
  <c r="X342" i="11"/>
  <c r="X341" i="11"/>
  <c r="X340" i="11"/>
  <c r="X339" i="11"/>
  <c r="X338" i="11"/>
  <c r="X337" i="11"/>
  <c r="X336" i="11"/>
  <c r="X335" i="11"/>
  <c r="X334" i="11"/>
  <c r="X333" i="11"/>
  <c r="X331" i="11"/>
  <c r="X330" i="11"/>
  <c r="X329" i="11"/>
  <c r="X328" i="11"/>
  <c r="X327" i="11"/>
  <c r="X326" i="11"/>
  <c r="X325" i="11"/>
  <c r="X324" i="11"/>
  <c r="X322" i="11"/>
  <c r="Y322" i="11" s="1"/>
  <c r="X321" i="11"/>
  <c r="Y321" i="11" s="1"/>
  <c r="X320" i="11"/>
  <c r="Y320" i="11" s="1"/>
  <c r="X319" i="11"/>
  <c r="Y319" i="11" s="1"/>
  <c r="X318" i="11"/>
  <c r="Y318" i="11" s="1"/>
  <c r="X317" i="11"/>
  <c r="Y317" i="11" s="1"/>
  <c r="X316" i="11"/>
  <c r="Y316" i="11" s="1"/>
  <c r="X315" i="11"/>
  <c r="Y315" i="11" s="1"/>
  <c r="X313" i="11"/>
  <c r="X312" i="11"/>
  <c r="X311" i="11"/>
  <c r="X310" i="11"/>
  <c r="X309" i="11"/>
  <c r="X308" i="11"/>
  <c r="X307" i="11"/>
  <c r="X306" i="11"/>
  <c r="X305" i="11"/>
  <c r="X304" i="11"/>
  <c r="X303" i="11"/>
  <c r="X302" i="11"/>
  <c r="X301" i="11"/>
  <c r="X300" i="11"/>
  <c r="X299" i="11"/>
  <c r="X298" i="11"/>
  <c r="X297" i="11"/>
  <c r="X296" i="11"/>
  <c r="X295" i="11"/>
  <c r="X294" i="11"/>
  <c r="X293" i="11"/>
  <c r="X292" i="11"/>
  <c r="X291" i="11"/>
  <c r="X290" i="11"/>
  <c r="X289" i="11"/>
  <c r="X288" i="11"/>
  <c r="X287" i="11"/>
  <c r="X286" i="11"/>
  <c r="X285" i="11"/>
  <c r="X284" i="11"/>
  <c r="X283" i="11"/>
  <c r="X282" i="11"/>
  <c r="X281" i="11"/>
  <c r="X280" i="11"/>
  <c r="X279" i="11"/>
  <c r="X278" i="11"/>
  <c r="X277" i="11"/>
  <c r="X276" i="11"/>
  <c r="X275" i="11"/>
  <c r="X274" i="11"/>
  <c r="X273" i="11"/>
  <c r="X272" i="11"/>
  <c r="X270" i="11"/>
  <c r="X269" i="11"/>
  <c r="X268" i="11"/>
  <c r="X267" i="11"/>
  <c r="X266" i="11"/>
  <c r="X265" i="11"/>
  <c r="X264" i="11"/>
  <c r="X263" i="11"/>
  <c r="X262" i="11"/>
  <c r="X261" i="11"/>
  <c r="X260" i="11"/>
  <c r="X259" i="11"/>
  <c r="X258" i="11"/>
  <c r="X257" i="11"/>
  <c r="X256" i="11"/>
  <c r="X255" i="11"/>
  <c r="X254" i="11"/>
  <c r="X253" i="11"/>
  <c r="X252" i="11"/>
  <c r="X251" i="11"/>
  <c r="X250" i="11"/>
  <c r="X249" i="11"/>
  <c r="X248" i="11"/>
  <c r="X247" i="11"/>
  <c r="X246" i="11"/>
  <c r="X245" i="11"/>
  <c r="X244" i="11"/>
  <c r="X243" i="11"/>
  <c r="X242" i="11"/>
  <c r="X241" i="11"/>
  <c r="X240" i="11"/>
  <c r="X239" i="11"/>
  <c r="X238" i="11"/>
  <c r="X237" i="11"/>
  <c r="X236" i="11"/>
  <c r="X235" i="11"/>
  <c r="X234" i="11"/>
  <c r="X233" i="11"/>
  <c r="X232" i="11"/>
  <c r="X231" i="11"/>
  <c r="X230" i="11"/>
  <c r="X229" i="11"/>
  <c r="X228" i="11"/>
  <c r="X227" i="11"/>
  <c r="X226" i="11"/>
  <c r="X225" i="11"/>
  <c r="X224" i="11"/>
  <c r="X223" i="11"/>
  <c r="X222" i="11"/>
  <c r="X221" i="11"/>
  <c r="X220" i="11"/>
  <c r="X219" i="11"/>
  <c r="X218" i="11"/>
  <c r="X217" i="11"/>
  <c r="X216" i="11"/>
  <c r="X215" i="11"/>
  <c r="X214" i="11"/>
  <c r="X213" i="11"/>
  <c r="X212" i="11"/>
  <c r="X211" i="11"/>
  <c r="X210" i="11"/>
  <c r="X209" i="11"/>
  <c r="X208" i="11"/>
  <c r="X207" i="11"/>
  <c r="X206" i="11"/>
  <c r="X205" i="11"/>
  <c r="X204" i="11"/>
  <c r="X203" i="11"/>
  <c r="X202" i="11"/>
  <c r="X201" i="11"/>
  <c r="X200" i="11"/>
  <c r="X199" i="11"/>
  <c r="X198" i="11"/>
  <c r="X197" i="11"/>
  <c r="X196" i="11"/>
  <c r="X195" i="11"/>
  <c r="X194" i="11"/>
  <c r="X193" i="11"/>
  <c r="X192" i="11"/>
  <c r="X191" i="11"/>
  <c r="X190" i="11"/>
  <c r="X189" i="11"/>
  <c r="X188" i="11"/>
  <c r="X187" i="11"/>
  <c r="X186" i="11"/>
  <c r="X185" i="11"/>
  <c r="X184" i="11"/>
  <c r="X183" i="11"/>
  <c r="X182" i="11"/>
  <c r="X181" i="11"/>
  <c r="X180" i="11"/>
  <c r="X179" i="11"/>
  <c r="X178" i="11"/>
  <c r="X177" i="11"/>
  <c r="X176" i="11"/>
  <c r="X175" i="11"/>
  <c r="X174" i="11"/>
  <c r="X173" i="11"/>
  <c r="X172" i="11"/>
  <c r="X171" i="11"/>
  <c r="X170" i="11"/>
  <c r="X169" i="11"/>
  <c r="X168" i="11"/>
  <c r="X167" i="11"/>
  <c r="X166" i="11"/>
  <c r="X165" i="11"/>
  <c r="X164" i="11"/>
  <c r="X163" i="11"/>
  <c r="X162" i="11"/>
  <c r="X161" i="11"/>
  <c r="X160" i="11"/>
  <c r="X159" i="11"/>
  <c r="X158" i="11"/>
  <c r="X157" i="11"/>
  <c r="X156" i="11"/>
  <c r="X155" i="11"/>
  <c r="X154" i="11"/>
  <c r="X153" i="11"/>
  <c r="X152" i="11"/>
  <c r="X151" i="11"/>
  <c r="X150" i="11"/>
  <c r="X149" i="11"/>
  <c r="X148" i="11"/>
  <c r="X147" i="11"/>
  <c r="X146" i="11"/>
  <c r="X145" i="11"/>
  <c r="X144" i="11"/>
  <c r="X143" i="11"/>
  <c r="X142" i="11"/>
  <c r="X141" i="11"/>
  <c r="X140" i="11"/>
  <c r="X139" i="11"/>
  <c r="X138" i="11"/>
  <c r="X137" i="11"/>
  <c r="X136" i="11"/>
  <c r="X135" i="11"/>
  <c r="X134" i="11"/>
  <c r="X133" i="11"/>
  <c r="X132" i="11"/>
  <c r="X131" i="11"/>
  <c r="X130" i="11"/>
  <c r="X129" i="11"/>
  <c r="X128" i="11"/>
  <c r="X127" i="11"/>
  <c r="X126" i="11"/>
  <c r="X125" i="11"/>
  <c r="X124" i="11"/>
  <c r="X123" i="11"/>
  <c r="X122" i="11"/>
  <c r="X121" i="11"/>
  <c r="X120" i="11"/>
  <c r="X119" i="11"/>
  <c r="X118" i="11"/>
  <c r="X116" i="11"/>
  <c r="X115" i="11"/>
  <c r="X114" i="11"/>
  <c r="X113" i="11"/>
  <c r="X112" i="11"/>
  <c r="X111" i="11"/>
  <c r="X110" i="11"/>
  <c r="X109" i="11"/>
  <c r="X108" i="11"/>
  <c r="X107" i="11"/>
  <c r="X106" i="11"/>
  <c r="X105" i="11"/>
  <c r="X104" i="11"/>
  <c r="X103" i="11"/>
  <c r="X102" i="11"/>
  <c r="X101" i="11"/>
  <c r="X100" i="11"/>
  <c r="X99" i="11"/>
  <c r="X98" i="11"/>
  <c r="X97" i="11"/>
  <c r="X96" i="11"/>
  <c r="X95" i="11"/>
  <c r="X93" i="11"/>
  <c r="X92" i="11"/>
  <c r="X91" i="11"/>
  <c r="X90" i="11"/>
  <c r="X89" i="11"/>
  <c r="X88" i="11"/>
  <c r="X87" i="11"/>
  <c r="X86" i="11"/>
  <c r="X84" i="11"/>
  <c r="X80" i="11"/>
  <c r="X72" i="11"/>
  <c r="X68" i="11"/>
  <c r="X64" i="11"/>
  <c r="X60" i="11"/>
  <c r="X56" i="11"/>
  <c r="X52" i="11"/>
  <c r="X50" i="11"/>
  <c r="X48" i="11"/>
  <c r="X46" i="11"/>
  <c r="X44" i="11"/>
  <c r="X42" i="11"/>
  <c r="X40" i="11"/>
  <c r="X38" i="11"/>
  <c r="X36" i="11"/>
  <c r="X35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W50" i="2" l="1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86" i="2" l="1"/>
  <c r="W85" i="2"/>
  <c r="W297" i="2" l="1"/>
  <c r="W296" i="2"/>
  <c r="W295" i="2"/>
  <c r="W294" i="2"/>
  <c r="W293" i="2"/>
  <c r="W292" i="2"/>
  <c r="W291" i="2"/>
  <c r="W290" i="2"/>
  <c r="W330" i="2" l="1"/>
  <c r="W331" i="2"/>
  <c r="W329" i="2"/>
  <c r="W327" i="2"/>
  <c r="W326" i="2"/>
  <c r="W325" i="2"/>
  <c r="W324" i="2"/>
  <c r="W323" i="2"/>
  <c r="W322" i="2"/>
  <c r="W321" i="2"/>
  <c r="W320" i="2"/>
  <c r="W319" i="2"/>
  <c r="W318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88" i="2"/>
  <c r="W282" i="2"/>
  <c r="W283" i="2"/>
  <c r="W284" i="2"/>
  <c r="W285" i="2"/>
  <c r="W286" i="2"/>
  <c r="W287" i="2"/>
  <c r="W281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23" i="2"/>
  <c r="W224" i="2"/>
  <c r="W225" i="2"/>
  <c r="W226" i="2"/>
  <c r="W227" i="2"/>
  <c r="W228" i="2"/>
  <c r="W222" i="2"/>
  <c r="W216" i="2"/>
  <c r="W217" i="2"/>
  <c r="W218" i="2"/>
  <c r="W219" i="2"/>
  <c r="W220" i="2"/>
  <c r="W221" i="2"/>
  <c r="W215" i="2"/>
  <c r="W209" i="2"/>
  <c r="W210" i="2"/>
  <c r="W211" i="2"/>
  <c r="W212" i="2"/>
  <c r="W213" i="2"/>
  <c r="W214" i="2"/>
  <c r="W208" i="2"/>
  <c r="W202" i="2"/>
  <c r="W203" i="2"/>
  <c r="W204" i="2"/>
  <c r="W205" i="2"/>
  <c r="W206" i="2"/>
  <c r="W207" i="2"/>
  <c r="W201" i="2"/>
  <c r="W195" i="2"/>
  <c r="W196" i="2"/>
  <c r="W197" i="2"/>
  <c r="W198" i="2"/>
  <c r="W199" i="2"/>
  <c r="W200" i="2"/>
  <c r="W194" i="2"/>
  <c r="W193" i="2"/>
  <c r="W188" i="2"/>
  <c r="W189" i="2"/>
  <c r="W190" i="2"/>
  <c r="W191" i="2"/>
  <c r="W192" i="2"/>
  <c r="W187" i="2"/>
  <c r="W181" i="2"/>
  <c r="W182" i="2"/>
  <c r="W183" i="2"/>
  <c r="W184" i="2"/>
  <c r="W185" i="2"/>
  <c r="W186" i="2"/>
  <c r="W180" i="2"/>
  <c r="W179" i="2"/>
  <c r="W174" i="2"/>
  <c r="W175" i="2"/>
  <c r="W176" i="2"/>
  <c r="W177" i="2"/>
  <c r="W178" i="2"/>
  <c r="W173" i="2"/>
  <c r="W167" i="2"/>
  <c r="W168" i="2"/>
  <c r="W169" i="2"/>
  <c r="W170" i="2"/>
  <c r="W171" i="2"/>
  <c r="W172" i="2"/>
  <c r="W166" i="2"/>
  <c r="W128" i="2" l="1"/>
  <c r="W127" i="2"/>
  <c r="W70" i="2"/>
  <c r="W229" i="2"/>
  <c r="W230" i="2"/>
  <c r="W231" i="2"/>
  <c r="W232" i="2"/>
  <c r="W233" i="2"/>
  <c r="W234" i="2"/>
  <c r="W235" i="2"/>
  <c r="W236" i="2"/>
  <c r="W59" i="2"/>
  <c r="W58" i="2"/>
  <c r="W57" i="2"/>
  <c r="W5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69" i="2"/>
  <c r="W68" i="2"/>
  <c r="W67" i="2"/>
  <c r="W66" i="2"/>
  <c r="W65" i="2"/>
  <c r="W64" i="2"/>
  <c r="W63" i="2"/>
  <c r="W62" i="2"/>
  <c r="W61" i="2"/>
  <c r="W55" i="2"/>
  <c r="W54" i="2"/>
  <c r="W53" i="2"/>
  <c r="W52" i="2"/>
  <c r="D9" i="3" l="1"/>
  <c r="D8" i="3"/>
  <c r="D7" i="3"/>
  <c r="D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tc={65CC68D0-E468-4CB0-86A4-E945CF647BD0}</author>
    <author>tc={5AD3B0C4-0623-41B6-A7C3-1D0FAF9E1DEE}</author>
    <author>tc={A7B59CA7-55E2-44DD-B6B5-1C00E95BF6CF}</author>
    <author>tc={A96D04D0-A614-4BAD-B217-FEBC5DC44239}</author>
    <author>tc={E3C75ACF-02B5-43A9-B8D6-D3FD6FFBAAA1}</author>
    <author>Sergey Smakhtin</author>
  </authors>
  <commentList>
    <comment ref="E1" authorId="0" shapeId="0" xr:uid="{65CC68D0-E468-4CB0-86A4-E945CF647BD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F1" authorId="1" shapeId="0" xr:uid="{5AD3B0C4-0623-41B6-A7C3-1D0FAF9E1DE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G1" authorId="2" shapeId="0" xr:uid="{A7B59CA7-55E2-44DD-B6B5-1C00E95BF6CF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K1" authorId="3" shapeId="0" xr:uid="{A96D04D0-A614-4BAD-B217-FEBC5DC4423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BK3" authorId="4" shapeId="0" xr:uid="{E3C75ACF-02B5-43A9-B8D6-D3FD6FFBAAA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Вопрос по отдушке, она не константа, как обозначить?
Ответить:
    Дополнительным полем при формировании набора данных полуфабриката. В таблице связи это не нужно, думаю. Там надо только обозначить наличие связи для формирования выбора сырья.</t>
      </text>
    </comment>
    <comment ref="H86" authorId="5" shapeId="0" xr:uid="{2BF07857-1F29-48D8-BE0A-3089D22715CD}">
      <text>
        <r>
          <rPr>
            <b/>
            <sz val="9"/>
            <color indexed="81"/>
            <rFont val="Tahoma"/>
            <family val="2"/>
            <charset val="204"/>
          </rPr>
          <t>Sergey Smakhtin:</t>
        </r>
        <r>
          <rPr>
            <sz val="9"/>
            <color indexed="81"/>
            <rFont val="Tahoma"/>
            <family val="2"/>
            <charset val="204"/>
          </rPr>
          <t xml:space="preserve">
Ничего нет, а слои есть в синем… Думаю, неверная привязка. Или здесь что-то должно быть, чтобы связать это с сырьем.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tc={D29D21F5-3E68-4FB9-A018-9F5588784C71}</author>
    <author>tc={C63467C7-503F-4D55-8F35-7458B417C62D}</author>
    <author>tc={B162852A-E903-4EEB-BE76-91A29E889769}</author>
  </authors>
  <commentList>
    <comment ref="J1" authorId="0" shapeId="0" xr:uid="{D29D21F5-3E68-4FB9-A018-9F5588784C7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Определяет конструктор</t>
      </text>
    </comment>
    <comment ref="K1" authorId="1" shapeId="0" xr:uid="{C63467C7-503F-4D55-8F35-7458B417C62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Технолог сохраняет викет (для Коробочек, Пакетиков, пленки)</t>
      </text>
    </comment>
    <comment ref="L1" authorId="2" shapeId="0" xr:uid="{B162852A-E903-4EEB-BE76-91A29E889769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Заоплняют конструктора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tc={B1A8B538-7880-4B49-97AF-E67D7093B577}</author>
    <author>tc={DA3559E9-252F-4A5B-B494-893501738F2D}</author>
    <author>tc={1B7F92C1-7690-4F37-B112-A15D911353E8}</author>
    <author>tc={AB0EC736-AA07-4033-9074-7221DB83DF97}</author>
    <author>tc={92FAC48D-263F-4E29-87A9-7634E7B9797A}</author>
    <author>Sergey Smakhtin</author>
  </authors>
  <commentList>
    <comment ref="E1" authorId="0" shapeId="0" xr:uid="{B1A8B538-7880-4B49-97AF-E67D7093B57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F1" authorId="1" shapeId="0" xr:uid="{DA3559E9-252F-4A5B-B494-893501738F2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G1" authorId="2" shapeId="0" xr:uid="{1B7F92C1-7690-4F37-B112-A15D911353E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J1" authorId="3" shapeId="0" xr:uid="{AB0EC736-AA07-4033-9074-7221DB83DF9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Нужно поле для картинки в БД</t>
      </text>
    </comment>
    <comment ref="BL3" authorId="4" shapeId="0" xr:uid="{92FAC48D-263F-4E29-87A9-7634E7B9797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Вопрос по отдушке, она не константа, как обозначить?
Ответить:
    Дополнительным полем при формировании набора данных полуфабриката. В таблице связи это не нужно, думаю. Там надо только обозначить наличие связи для формирования выбора сырья.</t>
      </text>
    </comment>
    <comment ref="H52" authorId="5" shapeId="0" xr:uid="{012445B9-DAA3-4642-828A-2FE943712762}">
      <text>
        <r>
          <rPr>
            <b/>
            <sz val="9"/>
            <color indexed="81"/>
            <rFont val="Tahoma"/>
            <family val="2"/>
            <charset val="204"/>
          </rPr>
          <t>Sergey Smakhtin:</t>
        </r>
        <r>
          <rPr>
            <sz val="9"/>
            <color indexed="81"/>
            <rFont val="Tahoma"/>
            <family val="2"/>
            <charset val="204"/>
          </rPr>
          <t xml:space="preserve">
Ничего нет, а слои есть в синем… Думаю, неверная привязка. Или здесь что-то должно быть, чтобы связать это с сырьем.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7DA43-840F-422B-A0F4-4CA098B7F87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D3EE83-86EB-43D4-8FE2-826D63E43D43}" name="WorksheetConnection_Raw materials!$A$1:$O$664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RawmaterialsA1O6641"/>
        </x15:connection>
      </ext>
    </extLst>
  </connection>
</connections>
</file>

<file path=xl/sharedStrings.xml><?xml version="1.0" encoding="utf-8"?>
<sst xmlns="http://schemas.openxmlformats.org/spreadsheetml/2006/main" count="20259" uniqueCount="4044">
  <si>
    <t>Название параметра</t>
  </si>
  <si>
    <t>тип продукта</t>
  </si>
  <si>
    <t>линия</t>
  </si>
  <si>
    <t>форма продукта</t>
  </si>
  <si>
    <t>внутр. тиснение</t>
  </si>
  <si>
    <t>форма впит.слоя</t>
  </si>
  <si>
    <t>тип впит.слоя</t>
  </si>
  <si>
    <t>тип покрытия</t>
  </si>
  <si>
    <t>принтинг</t>
  </si>
  <si>
    <t>Впитываемость</t>
  </si>
  <si>
    <t>продукт</t>
  </si>
  <si>
    <t>Код SAP</t>
  </si>
  <si>
    <t>Наименование</t>
  </si>
  <si>
    <t>Вес полуфабриката, гр</t>
  </si>
  <si>
    <t>Вес целлюлозы</t>
  </si>
  <si>
    <t>Вес суперабсорбента</t>
  </si>
  <si>
    <t>Количество позиционного клея на продукт, гр</t>
  </si>
  <si>
    <t>Количество отдушки, гр.</t>
  </si>
  <si>
    <t>Диаметр рулона</t>
  </si>
  <si>
    <t>Диаметр втулки</t>
  </si>
  <si>
    <t>По формуле</t>
  </si>
  <si>
    <t>Таблица</t>
  </si>
  <si>
    <t>prod_types</t>
  </si>
  <si>
    <t>lines</t>
  </si>
  <si>
    <t>prod_forms</t>
  </si>
  <si>
    <t>embossy_types</t>
  </si>
  <si>
    <t>core_forms</t>
  </si>
  <si>
    <t>core_types</t>
  </si>
  <si>
    <t>topsheet_types</t>
  </si>
  <si>
    <t>printings</t>
  </si>
  <si>
    <t>absorption</t>
  </si>
  <si>
    <t>Привязка</t>
  </si>
  <si>
    <t>Одинаковые цвета ячеек в одной строке обозначают, что эти колокни связаны. Связей для каждого столбца может быть несолько (несколько строк)</t>
  </si>
  <si>
    <t>Цвет меняйте для каждой строки!!!!</t>
  </si>
  <si>
    <t>Связи не должны дублироваться</t>
  </si>
  <si>
    <t> </t>
  </si>
  <si>
    <t>В каждой строке только пара колонок</t>
  </si>
  <si>
    <t>У каждой строки свой цвет</t>
  </si>
  <si>
    <t>Прокладки ежедневные айрлэйдные</t>
  </si>
  <si>
    <t>NP01</t>
  </si>
  <si>
    <t>panty1</t>
  </si>
  <si>
    <t>original</t>
  </si>
  <si>
    <t>soft</t>
  </si>
  <si>
    <t>box</t>
  </si>
  <si>
    <t>perf</t>
  </si>
  <si>
    <t>flexi</t>
  </si>
  <si>
    <t>your style</t>
  </si>
  <si>
    <t>flexi your style</t>
  </si>
  <si>
    <t>string</t>
  </si>
  <si>
    <t>песочные часы</t>
  </si>
  <si>
    <t>no embossing</t>
  </si>
  <si>
    <t>Прокладки ежедневные целлюлозные</t>
  </si>
  <si>
    <t>NP03</t>
  </si>
  <si>
    <t>panty3</t>
  </si>
  <si>
    <t>classic</t>
  </si>
  <si>
    <t>discrete</t>
  </si>
  <si>
    <t>цветочки</t>
  </si>
  <si>
    <t>pinroll</t>
  </si>
  <si>
    <t>smoothroll</t>
  </si>
  <si>
    <t>две волны</t>
  </si>
  <si>
    <t>discrete figure</t>
  </si>
  <si>
    <t>ultra mini</t>
  </si>
  <si>
    <t>fluff+SAP</t>
  </si>
  <si>
    <t>fluff</t>
  </si>
  <si>
    <t>bag</t>
  </si>
  <si>
    <t>Прокладки критика целлюлозные</t>
  </si>
  <si>
    <t>NT02</t>
  </si>
  <si>
    <t>Comfort</t>
  </si>
  <si>
    <t>normal original</t>
  </si>
  <si>
    <t>Soft</t>
  </si>
  <si>
    <t>Soft&amp;Dry</t>
  </si>
  <si>
    <t>normal no emb</t>
  </si>
  <si>
    <t>maxi original</t>
  </si>
  <si>
    <t>maxi no emb</t>
  </si>
  <si>
    <t>Прокладки критика ультратонкие</t>
  </si>
  <si>
    <t>NT03</t>
  </si>
  <si>
    <t xml:space="preserve">Ultra </t>
  </si>
  <si>
    <t xml:space="preserve">normal </t>
  </si>
  <si>
    <t>airlaid</t>
  </si>
  <si>
    <t>BV</t>
  </si>
  <si>
    <t>JP</t>
  </si>
  <si>
    <t>GDS</t>
  </si>
  <si>
    <t>BDS</t>
  </si>
  <si>
    <t>JGP</t>
  </si>
  <si>
    <t>AP</t>
  </si>
  <si>
    <t>SM</t>
  </si>
  <si>
    <t>NP</t>
  </si>
  <si>
    <t xml:space="preserve">SM </t>
  </si>
  <si>
    <t>Soft&amp;Dry perf</t>
  </si>
  <si>
    <t>figure</t>
  </si>
  <si>
    <t>highloft</t>
  </si>
  <si>
    <t>Soft highloft</t>
  </si>
  <si>
    <t>Soft&amp;Dry highloft</t>
  </si>
  <si>
    <t>normal siempre</t>
  </si>
  <si>
    <t xml:space="preserve">Soft </t>
  </si>
  <si>
    <t xml:space="preserve">Soft&amp;Dry </t>
  </si>
  <si>
    <t>super</t>
  </si>
  <si>
    <t>super no emb</t>
  </si>
  <si>
    <t>night</t>
  </si>
  <si>
    <t>night no emb</t>
  </si>
  <si>
    <t>Пеленки одноразовые</t>
  </si>
  <si>
    <t>NU01</t>
  </si>
  <si>
    <t>60х40</t>
  </si>
  <si>
    <t>embossing</t>
  </si>
  <si>
    <t>60х60</t>
  </si>
  <si>
    <t>60х90</t>
  </si>
  <si>
    <t>90х180</t>
  </si>
  <si>
    <t>NU02</t>
  </si>
  <si>
    <t>Тампоны</t>
  </si>
  <si>
    <t>NTA1</t>
  </si>
  <si>
    <t>mini</t>
  </si>
  <si>
    <t>normal</t>
  </si>
  <si>
    <t>super plus</t>
  </si>
  <si>
    <t>mini appl</t>
  </si>
  <si>
    <t>normal appl</t>
  </si>
  <si>
    <t>super appl</t>
  </si>
  <si>
    <t>super plus appl</t>
  </si>
  <si>
    <t xml:space="preserve">Подгузники для взрослых </t>
  </si>
  <si>
    <t>JAD1</t>
  </si>
  <si>
    <t>AD Small</t>
  </si>
  <si>
    <t>Extra Plus</t>
  </si>
  <si>
    <t>Super</t>
  </si>
  <si>
    <t>AD Medium</t>
  </si>
  <si>
    <t>AD Large</t>
  </si>
  <si>
    <t>AD Xlarge</t>
  </si>
  <si>
    <t>Подгузники детские</t>
  </si>
  <si>
    <t>JBD1</t>
  </si>
  <si>
    <t>BD mini</t>
  </si>
  <si>
    <t>BD midi 1</t>
  </si>
  <si>
    <t>BD maxi 1</t>
  </si>
  <si>
    <t>JBD2</t>
  </si>
  <si>
    <t>BD midi 2</t>
  </si>
  <si>
    <t>BD maxi 2</t>
  </si>
  <si>
    <t>BD junior 2</t>
  </si>
  <si>
    <t>JBD3</t>
  </si>
  <si>
    <t>BD maxi 3</t>
  </si>
  <si>
    <t>BD junior 3</t>
  </si>
  <si>
    <t>BD xl</t>
  </si>
  <si>
    <t>Подгузники трусики</t>
  </si>
  <si>
    <t>JBP1</t>
  </si>
  <si>
    <t>BP midi</t>
  </si>
  <si>
    <t>BP maxi 1</t>
  </si>
  <si>
    <t>JBP2</t>
  </si>
  <si>
    <t>BP maxi 2</t>
  </si>
  <si>
    <t xml:space="preserve">BP junior </t>
  </si>
  <si>
    <t>BP xl</t>
  </si>
  <si>
    <t>Перфорированный нетканый материал</t>
  </si>
  <si>
    <t>JTE1</t>
  </si>
  <si>
    <t>NW85</t>
  </si>
  <si>
    <t>NW170</t>
  </si>
  <si>
    <t>NW600</t>
  </si>
  <si>
    <t>RA*</t>
  </si>
  <si>
    <t>RO*</t>
  </si>
  <si>
    <t>RO540024</t>
  </si>
  <si>
    <t xml:space="preserve">Чернила голубые </t>
  </si>
  <si>
    <t>INK GA6P500009:AQUATHENE RAU BLU 297C:FJ</t>
  </si>
  <si>
    <t>Голубые</t>
  </si>
  <si>
    <t>RO540025</t>
  </si>
  <si>
    <t>INK GA6P700011:AQUATHENE RAU GRN 368U (c</t>
  </si>
  <si>
    <t>Зеленые</t>
  </si>
  <si>
    <t>RO540026</t>
  </si>
  <si>
    <t>INK GA6P600023:AQUATHENE RAU VIO 2645U:F</t>
  </si>
  <si>
    <t>Фиолетовые</t>
  </si>
  <si>
    <t>RO540043</t>
  </si>
  <si>
    <t>INK GA6P500021:AQUA RAU BLU 306U:FJ04</t>
  </si>
  <si>
    <t>Голубые SIEMPRE</t>
  </si>
  <si>
    <t>айрлайд</t>
  </si>
  <si>
    <t>спанлейс</t>
  </si>
  <si>
    <t>Вносится иницатором (текст)</t>
  </si>
  <si>
    <t>Наименование SAP</t>
  </si>
  <si>
    <t xml:space="preserve">Шаблон этикетки </t>
  </si>
  <si>
    <t>standart</t>
  </si>
  <si>
    <t>white</t>
  </si>
  <si>
    <t>color</t>
  </si>
  <si>
    <t>pinroll/ no pinpoll</t>
  </si>
  <si>
    <t>сырье</t>
  </si>
  <si>
    <t>NW phobic</t>
  </si>
  <si>
    <t>впит.слой</t>
  </si>
  <si>
    <t>покрытие</t>
  </si>
  <si>
    <t>siliconized</t>
  </si>
  <si>
    <t>арт SAP</t>
  </si>
  <si>
    <t>,,,,,,</t>
  </si>
  <si>
    <t>сил.бумага</t>
  </si>
  <si>
    <t>инд.упак.</t>
  </si>
  <si>
    <t>new</t>
  </si>
  <si>
    <t>carton box</t>
  </si>
  <si>
    <t>pallet</t>
  </si>
  <si>
    <t>защ.слой</t>
  </si>
  <si>
    <t>отдушка</t>
  </si>
  <si>
    <t>упаковка продукции</t>
  </si>
  <si>
    <t>упаковка</t>
  </si>
  <si>
    <t>шт. в упак.</t>
  </si>
  <si>
    <t>Маркировка упаковки</t>
  </si>
  <si>
    <t>укладка</t>
  </si>
  <si>
    <t>шт. в коробе</t>
  </si>
  <si>
    <t>кор. на паллете</t>
  </si>
  <si>
    <t>max высота</t>
  </si>
  <si>
    <t>тип паллета</t>
  </si>
  <si>
    <t>этикетка</t>
  </si>
  <si>
    <t>Название</t>
  </si>
  <si>
    <t>Ultra mini</t>
  </si>
  <si>
    <t>ТУ</t>
  </si>
  <si>
    <t>ШК на короб</t>
  </si>
  <si>
    <t>Артикул клиента</t>
  </si>
  <si>
    <t>аналог арт.SAP</t>
  </si>
  <si>
    <t>air&amp;soft</t>
  </si>
  <si>
    <t>Blue Vivi</t>
  </si>
  <si>
    <t>jenna blue&amp; purp</t>
  </si>
  <si>
    <t>Green day spa</t>
  </si>
  <si>
    <t>Blue day spa</t>
  </si>
  <si>
    <t>flexi form your style</t>
  </si>
  <si>
    <t>jenna green&amp; purp</t>
  </si>
  <si>
    <t>Aushan purp</t>
  </si>
  <si>
    <t>night original</t>
  </si>
  <si>
    <t>Siempre</t>
  </si>
  <si>
    <t>no print</t>
  </si>
  <si>
    <t>Comfort maxi</t>
  </si>
  <si>
    <t>Comfort normal</t>
  </si>
  <si>
    <t>super original</t>
  </si>
  <si>
    <t>ultra mini original</t>
  </si>
  <si>
    <t xml:space="preserve">discrete </t>
  </si>
  <si>
    <t>normal с аппл</t>
  </si>
  <si>
    <t>panty</t>
  </si>
  <si>
    <t>super plus с аппл</t>
  </si>
  <si>
    <t>super с аппл</t>
  </si>
  <si>
    <t>Ultra night</t>
  </si>
  <si>
    <t>Ultra normal</t>
  </si>
  <si>
    <t>Ultra super</t>
  </si>
  <si>
    <t>RN* &amp;SEMI</t>
  </si>
  <si>
    <t>RP*</t>
  </si>
  <si>
    <t>RF*</t>
  </si>
  <si>
    <t>RG*</t>
  </si>
  <si>
    <t>RC*</t>
  </si>
  <si>
    <t>RL*</t>
  </si>
  <si>
    <t>RE*</t>
  </si>
  <si>
    <t>слой</t>
  </si>
  <si>
    <t>?</t>
  </si>
  <si>
    <t>Perf</t>
  </si>
  <si>
    <t>Цветочки с пин роллом</t>
  </si>
  <si>
    <t>link_lines_prod_types</t>
  </si>
  <si>
    <t>link_lines_prod_forms</t>
  </si>
  <si>
    <t>link_prod_forms_embossy_types</t>
  </si>
  <si>
    <t>link_lines_embossy_types</t>
  </si>
  <si>
    <t>link_embossy_types_core_forms</t>
  </si>
  <si>
    <t>link_core_forms_core_types</t>
  </si>
  <si>
    <t>link_lines_core_types</t>
  </si>
  <si>
    <t>link_prod_forms_topsheet_types</t>
  </si>
  <si>
    <t>link_prod_forms_core_types</t>
  </si>
  <si>
    <t>link_lines_printings</t>
  </si>
  <si>
    <t>link_core_types_printings</t>
  </si>
  <si>
    <t>Ultra</t>
  </si>
  <si>
    <t>RA</t>
  </si>
  <si>
    <t>RF</t>
  </si>
  <si>
    <t>RO</t>
  </si>
  <si>
    <t>СЛОИ</t>
  </si>
  <si>
    <t>REP</t>
  </si>
  <si>
    <t>Айрлайд</t>
  </si>
  <si>
    <t>Целлюлоза необр</t>
  </si>
  <si>
    <t>Целлюлоза обр</t>
  </si>
  <si>
    <t>САП</t>
  </si>
  <si>
    <t>RN*SEMI</t>
  </si>
  <si>
    <t>Нетканый материал на крылья</t>
  </si>
  <si>
    <t>Нетканый материал на поверхностный слой</t>
  </si>
  <si>
    <t>Перфорированный материал на поверхностный слой</t>
  </si>
  <si>
    <t>Нетканый материал на впитывающий слой верх.</t>
  </si>
  <si>
    <t>Нетканый материал на впитывающий слой нижн.</t>
  </si>
  <si>
    <t>Нетканый материал на пояс передний</t>
  </si>
  <si>
    <t>Нетканый материал на пояс задний</t>
  </si>
  <si>
    <t>Распределительный нетканый материал (highloft)</t>
  </si>
  <si>
    <t>Ушки из нетканого материала</t>
  </si>
  <si>
    <t>Полиэтиленовая пленка</t>
  </si>
  <si>
    <t>Чернила 1</t>
  </si>
  <si>
    <t>Чернила 2</t>
  </si>
  <si>
    <t>Гидрофобный нетканый материал</t>
  </si>
  <si>
    <t>Клей конструкционный</t>
  </si>
  <si>
    <t>Клей позиционный</t>
  </si>
  <si>
    <t>Клей упаковочный</t>
  </si>
  <si>
    <t>RG</t>
  </si>
  <si>
    <t>RC</t>
  </si>
  <si>
    <t>Отдушка</t>
  </si>
  <si>
    <t>Силиконизированная бумага ежедневные прокадки</t>
  </si>
  <si>
    <t xml:space="preserve">Силиконизированная бумага на крылья </t>
  </si>
  <si>
    <t>Сетка</t>
  </si>
  <si>
    <t>Упаковочная пленка</t>
  </si>
  <si>
    <t>RL</t>
  </si>
  <si>
    <t>Ламинированый нетканый материал</t>
  </si>
  <si>
    <t>Индикатор влажности</t>
  </si>
  <si>
    <t>Клей для резиночек</t>
  </si>
  <si>
    <t>Резиночка</t>
  </si>
  <si>
    <t>RE</t>
  </si>
  <si>
    <t xml:space="preserve">Застежка правая </t>
  </si>
  <si>
    <t xml:space="preserve">Застежка левая </t>
  </si>
  <si>
    <t>Эластичная лента</t>
  </si>
  <si>
    <t>Силиконизированная бумага центр</t>
  </si>
  <si>
    <t>link_lines_absorption</t>
  </si>
  <si>
    <t>Фронтальная лента</t>
  </si>
  <si>
    <t>Манжеты из нетканого материала</t>
  </si>
  <si>
    <t>RN</t>
  </si>
  <si>
    <t>Эластичные задние ушки</t>
  </si>
  <si>
    <t>Лента для утилизации</t>
  </si>
  <si>
    <t>Резинка на ножки и
на манжеты
800 dtex</t>
  </si>
  <si>
    <t>Резинка на пояс
передняя и задняя
стороны
1100 dtex</t>
  </si>
  <si>
    <t>Резинка на пояс
нарезанные
940 dtex</t>
  </si>
  <si>
    <t>Втулка</t>
  </si>
  <si>
    <t>RP</t>
  </si>
  <si>
    <t>Полиэтиленовый защитный слой</t>
  </si>
  <si>
    <t>Резинка на пояс передняя и задняя стороны 1100 dtex</t>
  </si>
  <si>
    <t>Резинка на ножки и на манжеты 800 dtex</t>
  </si>
  <si>
    <t>Резинка на пояс нарезанные 940 dtex</t>
  </si>
  <si>
    <t>Название группы</t>
  </si>
  <si>
    <t>Впитывающий слой</t>
  </si>
  <si>
    <t>Линия</t>
  </si>
  <si>
    <t>Покрытие</t>
  </si>
  <si>
    <t>Чернила</t>
  </si>
  <si>
    <t>Привязка групп сырья</t>
  </si>
  <si>
    <t>id группы</t>
  </si>
  <si>
    <t>префиксы</t>
  </si>
  <si>
    <t>RN*SEMI,RF</t>
  </si>
  <si>
    <t>RC,RE,RG,RF,RL,RO,RN,RP</t>
  </si>
  <si>
    <t>Префикс</t>
  </si>
  <si>
    <t>Суперабсорбент</t>
  </si>
  <si>
    <t>Нетканый материал на покрытие</t>
  </si>
  <si>
    <t>Перфорированная сетка</t>
  </si>
  <si>
    <t>Хайлофт</t>
  </si>
  <si>
    <t>coatings</t>
  </si>
  <si>
    <t>link_lines_coatings</t>
  </si>
  <si>
    <t>Эластичный материал на ушки</t>
  </si>
  <si>
    <t xml:space="preserve">Силиконизированная бумага </t>
  </si>
  <si>
    <t xml:space="preserve">Перфорированный нетканый материал </t>
  </si>
  <si>
    <t>Клей для резинок</t>
  </si>
  <si>
    <t>Нетканый материал на внешний пояс</t>
  </si>
  <si>
    <t>Нетканый материал на внутренний пояс</t>
  </si>
  <si>
    <t>Нетканый материал на ушки</t>
  </si>
  <si>
    <t>Нетканый материал на защ.слой</t>
  </si>
  <si>
    <t>Втулки для полуфабриката нетканого материала</t>
  </si>
  <si>
    <t>original p1</t>
  </si>
  <si>
    <t>original s</t>
  </si>
  <si>
    <t>original пч</t>
  </si>
  <si>
    <t>smoothroll p3</t>
  </si>
  <si>
    <t xml:space="preserve">Резинка на пояс </t>
  </si>
  <si>
    <t>pinroll d</t>
  </si>
  <si>
    <t>smoothroll d</t>
  </si>
  <si>
    <t>original um</t>
  </si>
  <si>
    <t>pinroll df</t>
  </si>
  <si>
    <t>smoothroll df</t>
  </si>
  <si>
    <t>smoothroll um</t>
  </si>
  <si>
    <t>Вкладыш</t>
  </si>
  <si>
    <t>airlaid p1</t>
  </si>
  <si>
    <t>fluff p3</t>
  </si>
  <si>
    <t>fluff d</t>
  </si>
  <si>
    <t>Нетканый материал на манжеты</t>
  </si>
  <si>
    <t>fluff+SAP um</t>
  </si>
  <si>
    <t>fluff um</t>
  </si>
  <si>
    <t>Dry</t>
  </si>
  <si>
    <t>airlaid s</t>
  </si>
  <si>
    <t>airlaid пч</t>
  </si>
  <si>
    <t>Защитная пленка</t>
  </si>
  <si>
    <t xml:space="preserve">Упаковочная пленка </t>
  </si>
  <si>
    <t xml:space="preserve">Застежка - липучка левая </t>
  </si>
  <si>
    <t>SEMI</t>
  </si>
  <si>
    <t>Нетканый материал на вкладыш</t>
  </si>
  <si>
    <t>Нетканый материал на вкладыш Flash Drу</t>
  </si>
  <si>
    <t>normal original c2</t>
  </si>
  <si>
    <t>normal no emb c2</t>
  </si>
  <si>
    <t>maxi original c2</t>
  </si>
  <si>
    <t>maxi no emb c2</t>
  </si>
  <si>
    <t>fluff+SAP c2</t>
  </si>
  <si>
    <t>Dry perf</t>
  </si>
  <si>
    <t xml:space="preserve">Dry </t>
  </si>
  <si>
    <t>normal original c3</t>
  </si>
  <si>
    <t>normal no emb c3</t>
  </si>
  <si>
    <t>maxi original c3</t>
  </si>
  <si>
    <t>maxi no emb c3</t>
  </si>
  <si>
    <t>fluff+SAP c3</t>
  </si>
  <si>
    <t>BVN</t>
  </si>
  <si>
    <t>JPN</t>
  </si>
  <si>
    <t>GDSN</t>
  </si>
  <si>
    <t>BDSN</t>
  </si>
  <si>
    <t>JGPN</t>
  </si>
  <si>
    <t>APN</t>
  </si>
  <si>
    <t>SMN</t>
  </si>
  <si>
    <t>BVS</t>
  </si>
  <si>
    <t>JPS</t>
  </si>
  <si>
    <t>GDSS</t>
  </si>
  <si>
    <t>BDSS</t>
  </si>
  <si>
    <t>JGPS</t>
  </si>
  <si>
    <t>APS</t>
  </si>
  <si>
    <t>original n</t>
  </si>
  <si>
    <t>original nt</t>
  </si>
  <si>
    <t>airlaid nt</t>
  </si>
  <si>
    <t>airlaid n</t>
  </si>
  <si>
    <t>airlaid ns</t>
  </si>
  <si>
    <t>figure ns</t>
  </si>
  <si>
    <t>figure nhl</t>
  </si>
  <si>
    <t>BVNT</t>
  </si>
  <si>
    <t>JPNT</t>
  </si>
  <si>
    <t>GDSNT</t>
  </si>
  <si>
    <t>BDSNT</t>
  </si>
  <si>
    <t>JGPNT</t>
  </si>
  <si>
    <t>APNT</t>
  </si>
  <si>
    <t>ССЫЛКА</t>
  </si>
  <si>
    <t>no embossing u1</t>
  </si>
  <si>
    <t>embossing u1</t>
  </si>
  <si>
    <t>fluff u1</t>
  </si>
  <si>
    <t>no embossing u2</t>
  </si>
  <si>
    <t>embossing u2</t>
  </si>
  <si>
    <t>fluff u2</t>
  </si>
  <si>
    <t>fluff+SAP u2</t>
  </si>
  <si>
    <t>Эластичный пояс</t>
  </si>
  <si>
    <t>Целлюлоза</t>
  </si>
  <si>
    <t xml:space="preserve">Фронтальная лента </t>
  </si>
  <si>
    <t>Застежка правая</t>
  </si>
  <si>
    <t>Застежка левая</t>
  </si>
  <si>
    <t xml:space="preserve">Клей конструкционный </t>
  </si>
  <si>
    <t>Ламинированный нетканый материал</t>
  </si>
  <si>
    <t xml:space="preserve">Чернила </t>
  </si>
  <si>
    <t xml:space="preserve">Застежка - липучка правая </t>
  </si>
  <si>
    <t xml:space="preserve">Лента для утилизации </t>
  </si>
  <si>
    <t>Product segment key</t>
  </si>
  <si>
    <t>Product segment description</t>
  </si>
  <si>
    <t>Product group key</t>
  </si>
  <si>
    <t>Product group description</t>
  </si>
  <si>
    <t>Product subgroup key</t>
  </si>
  <si>
    <t>Product subgroup description</t>
  </si>
  <si>
    <t>Артикул</t>
  </si>
  <si>
    <t>Central creation category</t>
  </si>
  <si>
    <t>HQ Buyer</t>
  </si>
  <si>
    <t>A80</t>
  </si>
  <si>
    <t>Raw materials</t>
  </si>
  <si>
    <t>B800</t>
  </si>
  <si>
    <t>Absorbants</t>
  </si>
  <si>
    <t>C800</t>
  </si>
  <si>
    <t>Superabsorbant</t>
  </si>
  <si>
    <t>RA010001</t>
  </si>
  <si>
    <t>SAP OC AQUA KEEP HP650</t>
  </si>
  <si>
    <t>Strategic raw material</t>
  </si>
  <si>
    <t>Ting Ting Qin</t>
  </si>
  <si>
    <t>RA010002</t>
  </si>
  <si>
    <t>SAP OC EK-X EN72</t>
  </si>
  <si>
    <t>RA010003</t>
  </si>
  <si>
    <t>SAP OC EK-X EN67</t>
  </si>
  <si>
    <t>RA010006</t>
  </si>
  <si>
    <t>SAP OC EK-X EN72A</t>
  </si>
  <si>
    <t>RA010007</t>
  </si>
  <si>
    <t>SAP POLVERE ODOUR CONTROL EK-X-EN52</t>
  </si>
  <si>
    <t>RA010009</t>
  </si>
  <si>
    <t>SAP RedCert2 HySorb B 6600 MB BASF</t>
  </si>
  <si>
    <t>RA010010</t>
  </si>
  <si>
    <t>SAP OC CR-650</t>
  </si>
  <si>
    <t>RA010011</t>
  </si>
  <si>
    <t>SAP OC LG GS-802NY</t>
  </si>
  <si>
    <t>RA010012</t>
  </si>
  <si>
    <t>SAP OC EK-X EN75 mix</t>
  </si>
  <si>
    <t>RA010014</t>
  </si>
  <si>
    <t>SAP OC EK-X EN75</t>
  </si>
  <si>
    <t>RA010016</t>
  </si>
  <si>
    <t>SAP NOC HYSORB B 6600 PP BASF</t>
  </si>
  <si>
    <t>RA010017</t>
  </si>
  <si>
    <t>SAP RedCert2 HySorb 6600 BASF</t>
  </si>
  <si>
    <t>RA010018</t>
  </si>
  <si>
    <t>SAP OC FAVOR Z 3884 EVONIK</t>
  </si>
  <si>
    <t>RA010022</t>
  </si>
  <si>
    <t>SAP NOC HYSORB B 6600 PP wood pal</t>
  </si>
  <si>
    <t>RA010023</t>
  </si>
  <si>
    <t>SAP NOC HySorb N 7059 BASF</t>
  </si>
  <si>
    <t>QUANZHOU GOOOING CORPORATION</t>
  </si>
  <si>
    <t>RA010024</t>
  </si>
  <si>
    <t>SAP NOC TAISAP BC 388SDA</t>
  </si>
  <si>
    <t>SHENYANG SHENGRUI CONSULTING</t>
  </si>
  <si>
    <t>RA010013</t>
  </si>
  <si>
    <t>SAP OC NMSK 71</t>
  </si>
  <si>
    <t>C801</t>
  </si>
  <si>
    <t>Fluff pulp</t>
  </si>
  <si>
    <t>RA020001</t>
  </si>
  <si>
    <t>FLUFF U PEFC ECF 8% STORA 500mm</t>
  </si>
  <si>
    <t>RA020002</t>
  </si>
  <si>
    <t>FLUFF U PEFC ECF 8% GP 4881 485mm</t>
  </si>
  <si>
    <t>RA020003</t>
  </si>
  <si>
    <t>FLUFF U FSC ECF 8% STORA 500mm</t>
  </si>
  <si>
    <t>RA020005</t>
  </si>
  <si>
    <t>FLUFF U PEFC ECF 8% LIGHTHOUSE 500mm</t>
  </si>
  <si>
    <t>RA020006</t>
  </si>
  <si>
    <t>FLUFF U FSC ECF 8% LIGHTHOUSE 500mm</t>
  </si>
  <si>
    <t>RA020008</t>
  </si>
  <si>
    <t>FLUFF T PEFC ECF 8% STORA 500mm</t>
  </si>
  <si>
    <t>RA020012</t>
  </si>
  <si>
    <t>FLUFF U PEFC ECF 8% IP NB416 480mm</t>
  </si>
  <si>
    <t>RA020021</t>
  </si>
  <si>
    <t>FLUFF U ECF 8% STORA ENSO 250MM</t>
  </si>
  <si>
    <t>RA020022</t>
  </si>
  <si>
    <t>FLUFF U PEFC ECF 8% DOMTAR MILL 502MM</t>
  </si>
  <si>
    <t>RA020023</t>
  </si>
  <si>
    <t>FLUFF U FSC  8% DNV-COC-000692 500MM</t>
  </si>
  <si>
    <t>RA020024</t>
  </si>
  <si>
    <t>FLUFF U PEFC ECF 8% NB416 480MM</t>
  </si>
  <si>
    <t>RA020025</t>
  </si>
  <si>
    <t>FLUFF U PEFC ECF 8% PINEFLUFFPULP 500MM</t>
  </si>
  <si>
    <t>RA020040</t>
  </si>
  <si>
    <t>Fluff untreated GP 4881 254 mm</t>
  </si>
  <si>
    <t>RA020042</t>
  </si>
  <si>
    <t>FLUFF U ECF 490mm RAUMA</t>
  </si>
  <si>
    <t>RA020051</t>
  </si>
  <si>
    <t>FLUFF U PEFC ECF EUCAFLUFF 490mm</t>
  </si>
  <si>
    <t>RA020052</t>
  </si>
  <si>
    <t>FLUFF U PEFC ECF 9% RAYFLOC-J-LD-E 452mm</t>
  </si>
  <si>
    <t>RA020028</t>
  </si>
  <si>
    <t>FLUFF T PEFC ECF 8% STORA 250MM</t>
  </si>
  <si>
    <t>RA020029</t>
  </si>
  <si>
    <t>FLUFF U FSC ECF 8% DNV-COC-000692 250mm</t>
  </si>
  <si>
    <t>RA020030</t>
  </si>
  <si>
    <t>FLUFF T FSC ECF 8% DNV-COC-000692 250mm</t>
  </si>
  <si>
    <t>RA020041</t>
  </si>
  <si>
    <t>FLUFF T ECF 500mm RAUMA</t>
  </si>
  <si>
    <t>RA020044</t>
  </si>
  <si>
    <t>FLUFF U FSC ECF SCS-COC-006016 254mm GP</t>
  </si>
  <si>
    <t>RA020050</t>
  </si>
  <si>
    <t>FLUFF T PEFC ECF 8% STORA 500mm 1.95mm</t>
  </si>
  <si>
    <t>RA020053</t>
  </si>
  <si>
    <t>FLUFF ST PEFC ECF 9% GP 4725 254mm</t>
  </si>
  <si>
    <t>C802</t>
  </si>
  <si>
    <t>Airlaid</t>
  </si>
  <si>
    <t>RA030019</t>
  </si>
  <si>
    <t>AIRLAID SUPERSOFT 06-S 90/60g Plain FSC</t>
  </si>
  <si>
    <t>RA030027</t>
  </si>
  <si>
    <t>AIRLAID 1000001177 165/80G PLAIN</t>
  </si>
  <si>
    <t>RA030028</t>
  </si>
  <si>
    <t>AIRLAID 1000001154 95/70G PLAIN</t>
  </si>
  <si>
    <t>RA030029</t>
  </si>
  <si>
    <t>AIRLAID 146445 95/70G PLAIN</t>
  </si>
  <si>
    <t>RA030030</t>
  </si>
  <si>
    <t>AIRLAID DS-70 95/70G EMBOS</t>
  </si>
  <si>
    <t>RA030031</t>
  </si>
  <si>
    <t>AIRLAID DS-70 95/70G FSC EMBOS</t>
  </si>
  <si>
    <t>RA030033</t>
  </si>
  <si>
    <t>AIRLAID 165/35g Plain</t>
  </si>
  <si>
    <t>RA030040</t>
  </si>
  <si>
    <t>AIRLAID GLATFELTER 95/120G PLAIN</t>
  </si>
  <si>
    <t>C803</t>
  </si>
  <si>
    <t>Premade core</t>
  </si>
  <si>
    <t>C804</t>
  </si>
  <si>
    <t>Spunlace Layer</t>
  </si>
  <si>
    <t>RA050004</t>
  </si>
  <si>
    <t>SPUNLACE IDSLXB01789 100VIS 170/80G</t>
  </si>
  <si>
    <t>B801</t>
  </si>
  <si>
    <t>Closing Systems</t>
  </si>
  <si>
    <t>C806</t>
  </si>
  <si>
    <t>Frontal Tapes</t>
  </si>
  <si>
    <t>RC020002</t>
  </si>
  <si>
    <t>FT M2018T 155/40g UP TRANSPARENT</t>
  </si>
  <si>
    <t>RC020024</t>
  </si>
  <si>
    <t>FT 135/45g UP TRANSPARENT BAFT</t>
  </si>
  <si>
    <t>RC020025</t>
  </si>
  <si>
    <t>FT SL100VS 155/37g UP TRANSPARENT</t>
  </si>
  <si>
    <t>RC020035</t>
  </si>
  <si>
    <t>FT SL100VS 190/37g UP TRANSPARENT</t>
  </si>
  <si>
    <t>RC020135</t>
  </si>
  <si>
    <t>FT SL100VS 135/37g TRA NB-MN w/o OB</t>
  </si>
  <si>
    <t>RC020141</t>
  </si>
  <si>
    <t>FT SL100VS 190/37g TRA XL w/o OB</t>
  </si>
  <si>
    <t>RC020155</t>
  </si>
  <si>
    <t>FT TBW20 188/37g TRANSPARENT XL w/o OB</t>
  </si>
  <si>
    <t>RC020190</t>
  </si>
  <si>
    <t>FT TBW10P1 135/37g TRA NB-MN w/o OB</t>
  </si>
  <si>
    <t>RC020209</t>
  </si>
  <si>
    <t>FT FS13G0137LT1M-5DA29A 137/37G A BALL</t>
  </si>
  <si>
    <t>RC020210</t>
  </si>
  <si>
    <t>FT FS13G0154LT1M-5DA29A 154/37G A BALL</t>
  </si>
  <si>
    <t>RC020211</t>
  </si>
  <si>
    <t>FT 137/45G HAPPY FISHES BAFT</t>
  </si>
  <si>
    <t>RC020212</t>
  </si>
  <si>
    <t>FT 135/60G BRICKS</t>
  </si>
  <si>
    <t>RC020213</t>
  </si>
  <si>
    <t>FT 190/37G Air Balloon</t>
  </si>
  <si>
    <t>RC020214</t>
  </si>
  <si>
    <t>FT 154/45G HAPPY FISHES BAFT</t>
  </si>
  <si>
    <t>RC020215</t>
  </si>
  <si>
    <t>FT MFT2026WP_0407_2 175/ 46G P HUPER JR</t>
  </si>
  <si>
    <t>RC020216</t>
  </si>
  <si>
    <t>FT190/45g TRANSPARENT XL BAFT</t>
  </si>
  <si>
    <t>RC020218</t>
  </si>
  <si>
    <t>FT 137/37G Air Balloon</t>
  </si>
  <si>
    <t>RC020219</t>
  </si>
  <si>
    <t>FT 154/37G Air Balloon</t>
  </si>
  <si>
    <t>RC020224</t>
  </si>
  <si>
    <t>FT MFT2026WP_0294_2 135/ 46G P HUPERS MI</t>
  </si>
  <si>
    <t>RC020225</t>
  </si>
  <si>
    <t>FT MFT2026WP_0295_2 155/ 46G P HUPERS JR</t>
  </si>
  <si>
    <t>RC020226</t>
  </si>
  <si>
    <t>FT 155/60g BRICKS JR</t>
  </si>
  <si>
    <t>RC020228</t>
  </si>
  <si>
    <t>UNPRINTED 135mm W/O OB</t>
  </si>
  <si>
    <t>RC020243</t>
  </si>
  <si>
    <t>FT 137/37G FT10L0135L010 PANDA</t>
  </si>
  <si>
    <t>RC020276</t>
  </si>
  <si>
    <t>FT TBW10P1 137/37g RA MY BUNNY</t>
  </si>
  <si>
    <t>RC020280</t>
  </si>
  <si>
    <t>FT TBW10 155/37g RE38 INSEENSE P2</t>
  </si>
  <si>
    <t>RC020295</t>
  </si>
  <si>
    <t>FT 190/45G HAPPY FISHES BAFT</t>
  </si>
  <si>
    <t>C805</t>
  </si>
  <si>
    <t>Tapes</t>
  </si>
  <si>
    <t>RC010005</t>
  </si>
  <si>
    <t>TAPE NW ST45WN1 03 WHI/WHI FL R SP</t>
  </si>
  <si>
    <t>RC010022</t>
  </si>
  <si>
    <t>TAPE NW ST46WNC3 01 WHI/WHI FL R SP</t>
  </si>
  <si>
    <t>RC010047</t>
  </si>
  <si>
    <t>Tape CP 2 MY 46 NG FHL1 H9 WHI/WHI FL R</t>
  </si>
  <si>
    <t>RC010056</t>
  </si>
  <si>
    <t>TAPE CP2MY46NGH1 R</t>
  </si>
  <si>
    <t>RC010058</t>
  </si>
  <si>
    <t>TAPE CP2 Y 71 NG FHL2 BLU R</t>
  </si>
  <si>
    <t>RC010059</t>
  </si>
  <si>
    <t>TAPE CP2 XY 71 NG FHL2 BLU R</t>
  </si>
  <si>
    <t>RC010041</t>
  </si>
  <si>
    <t>TAPE DISP STD69TF0_04R TRA/PUR FL SP</t>
  </si>
  <si>
    <t>RC010042</t>
  </si>
  <si>
    <t>TAPE DISP STD69TF0_05R TRA/WHI FL SP</t>
  </si>
  <si>
    <t>RC010062</t>
  </si>
  <si>
    <t>TAPE LW HOOKS 45 PUR R</t>
  </si>
  <si>
    <t>RC010064</t>
  </si>
  <si>
    <t>TAPE CP 2 MY 46 NG FHL1 H9 BLUE FL R</t>
  </si>
  <si>
    <t>RC010066</t>
  </si>
  <si>
    <t>TAPE HOOKS 45 R</t>
  </si>
  <si>
    <t>RC010068</t>
  </si>
  <si>
    <t>Tape NW CP2YS Com71NGFHL2H6 WHI/AZR FL-R</t>
  </si>
  <si>
    <t>RC010070</t>
  </si>
  <si>
    <t>TAPE CP 2 MY 46 NG FHL1 H9 WHI/WHI FL R</t>
  </si>
  <si>
    <t>RC010080</t>
  </si>
  <si>
    <t>Tape NW PH hook YEL/TRA FL-R  Multiflex</t>
  </si>
  <si>
    <t>RC010082</t>
  </si>
  <si>
    <t>Tape NW PH hook GRN/TRA FL-R  Multiflex</t>
  </si>
  <si>
    <t>RC010084</t>
  </si>
  <si>
    <t>Tape NW PH hook WHI/TRA FL-R  Multiflex</t>
  </si>
  <si>
    <t>RC010086</t>
  </si>
  <si>
    <t>Tape CP2MY 46NG FHL1 H9 WHI/WHI FL R glu</t>
  </si>
  <si>
    <t>RC010092</t>
  </si>
  <si>
    <t>Tape CP2MY 46NG FHL1 H9 WHI/BLU FL R glu</t>
  </si>
  <si>
    <t>RC010095</t>
  </si>
  <si>
    <t>Tape Disp STD62TF0_11RT_1 TRA/PUR FL</t>
  </si>
  <si>
    <t>RC010098</t>
  </si>
  <si>
    <t>Tape NW CP2XY Com71NGFHL2H6 WHI/AZR FL-R</t>
  </si>
  <si>
    <t>RC010100</t>
  </si>
  <si>
    <t>Tape NW CP2XY Com71NGFHL2H6 WHI/GRN FL-R</t>
  </si>
  <si>
    <t>RC010106</t>
  </si>
  <si>
    <t>Tape CP2MY 46NG FHL1 H8 WHI/BLU FL R glu</t>
  </si>
  <si>
    <t>RC010109</t>
  </si>
  <si>
    <t>TAPE ST62WF0_10 R WHI</t>
  </si>
  <si>
    <t>RC010111</t>
  </si>
  <si>
    <t>Tape CP2MY 46NG FHL1 H8 WHI/WHI FL R glu</t>
  </si>
  <si>
    <t>RC010125</t>
  </si>
  <si>
    <t>TAPE ST71WN3_01R_1 WHI/WHI</t>
  </si>
  <si>
    <t>Printed strategic material</t>
  </si>
  <si>
    <t>RC010127</t>
  </si>
  <si>
    <t>TAPE ST46WNC3 WHI/BLUE R</t>
  </si>
  <si>
    <t>RC010129</t>
  </si>
  <si>
    <t>TAPE ST46WNX1_20 WHI/GRN FL R</t>
  </si>
  <si>
    <t>RC010130</t>
  </si>
  <si>
    <t>TAPE NW NST4612-01 WHI/BLU R</t>
  </si>
  <si>
    <t>RC010132</t>
  </si>
  <si>
    <t>TAPE NW 60mm Korozo WHI R SP</t>
  </si>
  <si>
    <t>RC010134</t>
  </si>
  <si>
    <t>Tape CP2MY 46NG FHL1 H1 WHI/GRN FL R</t>
  </si>
  <si>
    <t>RC010136</t>
  </si>
  <si>
    <t>Tape CP2MY 46NG H1 WHI/WHI FL R</t>
  </si>
  <si>
    <t>RC010006</t>
  </si>
  <si>
    <t>TAPE NW ST45WN1 03 WHI/WHI FL L SP</t>
  </si>
  <si>
    <t>RC010023</t>
  </si>
  <si>
    <t>TAPE NW ST46WNC3 01 WHI/WHI FL L SP</t>
  </si>
  <si>
    <t>RC010048</t>
  </si>
  <si>
    <t>Tape CP 2 MY 46 NG FHL1 H9 WHI/WHI FL L</t>
  </si>
  <si>
    <t>RC010057</t>
  </si>
  <si>
    <t>TAPE CP2MY46NGH1 L</t>
  </si>
  <si>
    <t>RC010060</t>
  </si>
  <si>
    <t>TAPE CP2 Y 71 NG FHL2 BLU L</t>
  </si>
  <si>
    <t>RC010061</t>
  </si>
  <si>
    <t>TAPE CP2 XY 71 NG FHL2 BLU L</t>
  </si>
  <si>
    <t>RC010063</t>
  </si>
  <si>
    <t>TAPE LW HOOKS 45 PUR L</t>
  </si>
  <si>
    <t>RC010065</t>
  </si>
  <si>
    <t>TAPE CP 2 MY 46 NG FHL1 H9 BLUE FL L</t>
  </si>
  <si>
    <t>RC010067</t>
  </si>
  <si>
    <t>TAPE HOOKS 45 L</t>
  </si>
  <si>
    <t>RC010069</t>
  </si>
  <si>
    <t>Tape NW CP2YS Com71NGFHL2H6 WHI/AZR FL-L</t>
  </si>
  <si>
    <t>RC010071</t>
  </si>
  <si>
    <t>TAPE CP 2 MY 46 NG FHL1 H9 WHI/WHI FL L</t>
  </si>
  <si>
    <t>RC010081</t>
  </si>
  <si>
    <t>Tape NW PH hook YEL/TRA FL-L  Multiflex</t>
  </si>
  <si>
    <t>RC010083</t>
  </si>
  <si>
    <t>Tape NW PH hook GRN/TRA FL-L  Multiflex</t>
  </si>
  <si>
    <t>RC010085</t>
  </si>
  <si>
    <t>Tape NW PH hook WHI/TRA FL-L  Multiflex</t>
  </si>
  <si>
    <t>RC010087</t>
  </si>
  <si>
    <t>Tape CP2MY 46NG FHL1 H9 WHI/WHI FL L glu</t>
  </si>
  <si>
    <t>RC010093</t>
  </si>
  <si>
    <t>Tape CP2MY 46NG FHL1 H9 WHI/BLU FL L glu</t>
  </si>
  <si>
    <t>RC010099</t>
  </si>
  <si>
    <t>Tape NW CP2XY Com71NGFHL2H6 WHI/AZR FL-L</t>
  </si>
  <si>
    <t>RC010107</t>
  </si>
  <si>
    <t>Tape CP2MY 46NG FHL1 H8 WHI/BLU FL L glu</t>
  </si>
  <si>
    <t>RC010108</t>
  </si>
  <si>
    <t>TAPE ST62WF0_10 L WHI</t>
  </si>
  <si>
    <t>RC010110</t>
  </si>
  <si>
    <t>Tape CP2MY 46NG FHL1 H8 WHI/WHI FL L glu</t>
  </si>
  <si>
    <t>RC010124</t>
  </si>
  <si>
    <t>TAPE ST71WN3_01L_1 WHI/WHI</t>
  </si>
  <si>
    <t>RC010126</t>
  </si>
  <si>
    <t>TAPE ST46WNC3 WHI/BLUE L</t>
  </si>
  <si>
    <t>RC010128</t>
  </si>
  <si>
    <t>TAPE ST46WNX1_20 WHI/GRN FL L</t>
  </si>
  <si>
    <t>RC010131</t>
  </si>
  <si>
    <t>TAPE NW NST4612-01 WHI/BLU L</t>
  </si>
  <si>
    <t>RC010133</t>
  </si>
  <si>
    <t>TAPE NW 60mm Korozo WHI L SP</t>
  </si>
  <si>
    <t>RC010135</t>
  </si>
  <si>
    <t>Tape CP2MY 46NG FHL1 H1 WHI/GRN FL L</t>
  </si>
  <si>
    <t>RC010137</t>
  </si>
  <si>
    <t>Tape CP2MY 46NG H1 WHI/WHI FL L</t>
  </si>
  <si>
    <t>C807</t>
  </si>
  <si>
    <t>Elastic ears</t>
  </si>
  <si>
    <t>RC030001</t>
  </si>
  <si>
    <t>EL EAR BENTO EE1510_2   75/104g WHI</t>
  </si>
  <si>
    <t>RC030002</t>
  </si>
  <si>
    <t>EL EAR GPF ZENFLEX 25 75/97g WHI</t>
  </si>
  <si>
    <t>RC030003</t>
  </si>
  <si>
    <t>EL EAR BENTO EE1510_5  140/104g WHI</t>
  </si>
  <si>
    <t>RC030004</t>
  </si>
  <si>
    <t>EL EAR GPF ZENFLEX 25 140/97g WHI</t>
  </si>
  <si>
    <t>RC030015</t>
  </si>
  <si>
    <t>EL EAR PANTEX EL260S3 75/100g WHI</t>
  </si>
  <si>
    <t>RC030020</t>
  </si>
  <si>
    <t>EL EAR 108R7KODV20 75/108g w/oOB Breeze</t>
  </si>
  <si>
    <t>RC030021</t>
  </si>
  <si>
    <t>EL EAR 108R7KODV20 140/108g w/oOB Breeze</t>
  </si>
  <si>
    <t>RC030028</t>
  </si>
  <si>
    <t>EL EAR FlexEar Pure plus 75/104g w/o OB</t>
  </si>
  <si>
    <t>RC030029</t>
  </si>
  <si>
    <t>EL EAR FlexEar Pure plus 140/104g w/o OB</t>
  </si>
  <si>
    <t>RC030035</t>
  </si>
  <si>
    <t>EL EAR EL108R7KPV4 75/108g w/oOB Breeze</t>
  </si>
  <si>
    <t>RC030036</t>
  </si>
  <si>
    <t>EL EAR EL108R7KPV4 140/108g w/oOB Breeze</t>
  </si>
  <si>
    <t>Rik Demeyer</t>
  </si>
  <si>
    <t>C808</t>
  </si>
  <si>
    <t>Silicon release paper</t>
  </si>
  <si>
    <t>RC040002</t>
  </si>
  <si>
    <t>SILIC PAP 70/36g WHI UP - "SP"</t>
  </si>
  <si>
    <t>RC040005</t>
  </si>
  <si>
    <t>SILIC PAP 60/36G WHI UP - "SP"</t>
  </si>
  <si>
    <t>RC040078</t>
  </si>
  <si>
    <t>SIL PAPER SIEMPRE 50/38g P2175 FSC</t>
  </si>
  <si>
    <t>RC040104</t>
  </si>
  <si>
    <t>SILIC PAP 155/39G UP WHI ROSSELLA</t>
  </si>
  <si>
    <t>Sofie Parewijck</t>
  </si>
  <si>
    <t>RC040105</t>
  </si>
  <si>
    <t>SILIC PAP 65/39G UP WHI ROSSELLA</t>
  </si>
  <si>
    <t>RC040106</t>
  </si>
  <si>
    <t>SILIC PAP 45/36G UP WHI  PASACO</t>
  </si>
  <si>
    <t>RC040107</t>
  </si>
  <si>
    <t>SILIC PAP 155/36 UP WHI PASACO</t>
  </si>
  <si>
    <t>RC040108</t>
  </si>
  <si>
    <t>SILIC PAP 65/36G UP WHI PASACO</t>
  </si>
  <si>
    <t>TBC</t>
  </si>
  <si>
    <t>RC040109</t>
  </si>
  <si>
    <t>SILIC PAP 45/51G UP WHI PASACO</t>
  </si>
  <si>
    <t>RC040110</t>
  </si>
  <si>
    <t>SILIC PAP 65/51G VIO PANTONE 2597C</t>
  </si>
  <si>
    <t>RC040111</t>
  </si>
  <si>
    <t>SILIC PAP 65/35G PIN PANTONE 211C</t>
  </si>
  <si>
    <t>RC040113</t>
  </si>
  <si>
    <t>SILIC PAP 140/39G UP WHI ROSSELLA</t>
  </si>
  <si>
    <t>RC040114</t>
  </si>
  <si>
    <t>SILIC PAP 65/36G UP WHI FSC PASACO</t>
  </si>
  <si>
    <t>Non strategic material (local number range)</t>
  </si>
  <si>
    <t>RC040115</t>
  </si>
  <si>
    <t>SILICON PAPER WHI 45/51g  FSC</t>
  </si>
  <si>
    <t>RC040117</t>
  </si>
  <si>
    <t>SILIC PAP 65/36G WHI PANTONE 367 PASACO</t>
  </si>
  <si>
    <t>RC040118</t>
  </si>
  <si>
    <t>SILIC PAP 75/51g WHI UP</t>
  </si>
  <si>
    <t>RC040120</t>
  </si>
  <si>
    <t>SILIC PAP 50/51g PASACO</t>
  </si>
  <si>
    <t>RC040121</t>
  </si>
  <si>
    <t>SILIC PAP 65/36g BLU P7466 JENNA</t>
  </si>
  <si>
    <t>RC040122</t>
  </si>
  <si>
    <t>SILIC PAP 140/36g BLU P7466 JENNA</t>
  </si>
  <si>
    <t>RC040150</t>
  </si>
  <si>
    <t>SILIC PAP 140/36 UP WHI PASACO</t>
  </si>
  <si>
    <t>RC040157</t>
  </si>
  <si>
    <t>SILIC PAP 65/35g WHI UP NEVA-SODIS</t>
  </si>
  <si>
    <t>RC040158</t>
  </si>
  <si>
    <t>SILIC PAP 140/35g WHI UP NEVA-SODIS</t>
  </si>
  <si>
    <t>RC040162</t>
  </si>
  <si>
    <t>SILIC PAP 50/36g WHI UP</t>
  </si>
  <si>
    <t>RC040167</t>
  </si>
  <si>
    <t>SILIC PAP 45/35g WHI UP NEVA-SODIS</t>
  </si>
  <si>
    <t>RC040168</t>
  </si>
  <si>
    <t>SILIC PAP 50/51g PEFC WHI UP SODIS</t>
  </si>
  <si>
    <t>RC040169</t>
  </si>
  <si>
    <t>SILIC PAP 50/36g PEFC  WHI UP SODIS</t>
  </si>
  <si>
    <t>RC040170</t>
  </si>
  <si>
    <t>SILIC PAP 65/51 g PEFC WHI UP SODIS</t>
  </si>
  <si>
    <t>RC040172</t>
  </si>
  <si>
    <t>SIL PAPER PEFC 65/50g Neva Violet</t>
  </si>
  <si>
    <t>Non strategic material</t>
  </si>
  <si>
    <t>RC040173</t>
  </si>
  <si>
    <t>SIL PAPER PEFC 65/35g Neva Pink</t>
  </si>
  <si>
    <t>RC040174</t>
  </si>
  <si>
    <t>SIL PAPER PEFC 65/35g Neva Green</t>
  </si>
  <si>
    <t>RC040175</t>
  </si>
  <si>
    <t>SIL PAPER PEFC 65/35g Neva Blue</t>
  </si>
  <si>
    <t>RC040176</t>
  </si>
  <si>
    <t>SIL PAPER PEFC 140/35g Neva Blue</t>
  </si>
  <si>
    <t>B802</t>
  </si>
  <si>
    <t>Elastics</t>
  </si>
  <si>
    <t>C809</t>
  </si>
  <si>
    <t>Yarn Elastics</t>
  </si>
  <si>
    <t>Резинка на ноги и манжеты</t>
  </si>
  <si>
    <t>RE010002</t>
  </si>
  <si>
    <t>YARN EL CREORA 800DTEX SD WHI 4,5KG</t>
  </si>
  <si>
    <t>RE010003</t>
  </si>
  <si>
    <t>YARN EL CREORA 940DTEX SD WHI 3KG</t>
  </si>
  <si>
    <t>RE010004</t>
  </si>
  <si>
    <t>YARN EL CREORA 1100DTEX SD WHI 3KG</t>
  </si>
  <si>
    <t>Xavier Speeleveld</t>
  </si>
  <si>
    <t>RE010007</t>
  </si>
  <si>
    <t>YARN EL SPANDEX BARE 800 DTEX SD WHI</t>
  </si>
  <si>
    <t>RE010008</t>
  </si>
  <si>
    <t>YARN EL  KG6422.120 90MM WHI</t>
  </si>
  <si>
    <t>RE010009</t>
  </si>
  <si>
    <t>YARN EL KC6325.210 95MM WHI</t>
  </si>
  <si>
    <t>RE010018</t>
  </si>
  <si>
    <t>YARN EL 800DTEX WHI 4,5KG H100</t>
  </si>
  <si>
    <t>RE010023</t>
  </si>
  <si>
    <t>YARN EL 800DTEX WHI 3KG H100</t>
  </si>
  <si>
    <t>RE010024</t>
  </si>
  <si>
    <t>YARN EL 940 DTEX WHI 3KG H100</t>
  </si>
  <si>
    <t>RE010025</t>
  </si>
  <si>
    <t>YARN EL 1100DTEX WHI 3KG H100</t>
  </si>
  <si>
    <t>C810</t>
  </si>
  <si>
    <t>Film Elastics</t>
  </si>
  <si>
    <t>RE020016</t>
  </si>
  <si>
    <t>FILM EL KG6422.120 90mm/52g WHI</t>
  </si>
  <si>
    <t>C811</t>
  </si>
  <si>
    <t>Foam</t>
  </si>
  <si>
    <t>B803</t>
  </si>
  <si>
    <t>Film</t>
  </si>
  <si>
    <t>C814</t>
  </si>
  <si>
    <t>Pouch PE</t>
  </si>
  <si>
    <t>Упаковочная пленка силиконизированная</t>
  </si>
  <si>
    <t>RF030097</t>
  </si>
  <si>
    <t>POUCH PE NB 225/18my P3265 SIEMPRE</t>
  </si>
  <si>
    <t>RF030153</t>
  </si>
  <si>
    <t>POUCH PE NB 25µ 215/24G WHI UP</t>
  </si>
  <si>
    <t>RF030154</t>
  </si>
  <si>
    <t>POUCH PE NB 25µ 215/24G GRE UP</t>
  </si>
  <si>
    <t>RF030155</t>
  </si>
  <si>
    <t>POUCH PE NB 25µ 255/24G PIN UP</t>
  </si>
  <si>
    <t>RF030156</t>
  </si>
  <si>
    <t>POUCH PE NB 25µ 255/24G WHI UP</t>
  </si>
  <si>
    <t>RF030157</t>
  </si>
  <si>
    <t>POUCH PE NB 25µ 255/24G GRE UP</t>
  </si>
  <si>
    <t>RF030158</t>
  </si>
  <si>
    <t>POUCH PE NB 25µ 255/24G RED UP</t>
  </si>
  <si>
    <t>RF030159</t>
  </si>
  <si>
    <t>POUCH PE NB 25µ 215/24G YEL UP</t>
  </si>
  <si>
    <t>RF030160</t>
  </si>
  <si>
    <t>POUCH PE NB 25µ 300/24G WHI UP</t>
  </si>
  <si>
    <t xml:space="preserve"> </t>
  </si>
  <si>
    <t>RF030161</t>
  </si>
  <si>
    <t>POUCH PE NB 25µ 300/24G PUR UP</t>
  </si>
  <si>
    <t>RF030162</t>
  </si>
  <si>
    <t>POUCH PE NB 22µ 215/21G GRE UP</t>
  </si>
  <si>
    <t>RF030163</t>
  </si>
  <si>
    <t>POUCH PE NB 22µ 255/21G UP</t>
  </si>
  <si>
    <t>RF030164</t>
  </si>
  <si>
    <t>POUCH PE NB 20µ 255/19G WHI UP</t>
  </si>
  <si>
    <t>RF030165</t>
  </si>
  <si>
    <t>POUCH PE NB 20µ 215/19G WHI UP</t>
  </si>
  <si>
    <t>RF030166</t>
  </si>
  <si>
    <t>RF030168</t>
  </si>
  <si>
    <t>RF030169</t>
  </si>
  <si>
    <t>POUCH PE NB 25µ 215/23g PIN UP</t>
  </si>
  <si>
    <t>RF030247</t>
  </si>
  <si>
    <t>POUCH PE NB 215/19g WHI UP POLIGOF SPA</t>
  </si>
  <si>
    <t>RF030248</t>
  </si>
  <si>
    <t>POUCH PE NB 255/19g WHI UP POLIGOF SPA</t>
  </si>
  <si>
    <t>RF030255</t>
  </si>
  <si>
    <t>POUCH PE 225/20g WHITE PLASTIK SPA</t>
  </si>
  <si>
    <t>C812</t>
  </si>
  <si>
    <t>Topsheet PE</t>
  </si>
  <si>
    <t>RF010013</t>
  </si>
  <si>
    <t>TS PE T38L24018 80/24GSM</t>
  </si>
  <si>
    <t>RF010014</t>
  </si>
  <si>
    <t>TS PE TC0D16008 80/16gsm</t>
  </si>
  <si>
    <t>RF010016</t>
  </si>
  <si>
    <t>TS PE P 75/24g EXTREME 3</t>
  </si>
  <si>
    <t>C813</t>
  </si>
  <si>
    <t>Backsheet PE</t>
  </si>
  <si>
    <t>RF020120</t>
  </si>
  <si>
    <t>BS PE B 300/25g POLIGOF WHI UP</t>
  </si>
  <si>
    <t>RF020134</t>
  </si>
  <si>
    <t>BS PE NB 595/14g WHI RA AUCHAN ANIMALS</t>
  </si>
  <si>
    <t>RF020135</t>
  </si>
  <si>
    <t>BS PE NB 595/14g WHI RA AUCHAN BABY</t>
  </si>
  <si>
    <t>RF020016</t>
  </si>
  <si>
    <t>FILM PE NB 595/14g UnP BLU UP</t>
  </si>
  <si>
    <t>RF020084</t>
  </si>
  <si>
    <t>BS PE NB 20µ 175/19G VIO UP RKW</t>
  </si>
  <si>
    <t>RF020085</t>
  </si>
  <si>
    <t>BS PE NB 25µ 175/24G BLU UP</t>
  </si>
  <si>
    <t>RF020086</t>
  </si>
  <si>
    <t>BS PE NB 20µ 175/19G WHI UP RKW</t>
  </si>
  <si>
    <t>RF020087</t>
  </si>
  <si>
    <t>BS PE NB 15µ 595/14G RA MAGICS</t>
  </si>
  <si>
    <t>RF020088</t>
  </si>
  <si>
    <t>BS PE NB 15µ 595/14G RA MAGICSPRE</t>
  </si>
  <si>
    <t>RF020089</t>
  </si>
  <si>
    <t>BS PE NB 15µ 595/14G RA FUNNYRAB</t>
  </si>
  <si>
    <t>RF020090</t>
  </si>
  <si>
    <t>BS PE NB 15µ 595/14G BLU UP</t>
  </si>
  <si>
    <t>RF020091</t>
  </si>
  <si>
    <t>BS PE NB 15µ 595/14G WHI UP</t>
  </si>
  <si>
    <t>RF020092</t>
  </si>
  <si>
    <t>BS PE NB 20µ 170/19G WHI UP</t>
  </si>
  <si>
    <t>RF020093</t>
  </si>
  <si>
    <t>RF020094</t>
  </si>
  <si>
    <t>BS PE NB 20µ 80/19G WHI UP</t>
  </si>
  <si>
    <t>RF020095</t>
  </si>
  <si>
    <t>BS PE NB 15µ 595/14G RA MERRY</t>
  </si>
  <si>
    <t>RF020096</t>
  </si>
  <si>
    <t>BS PE NB 20µ 175/19G WHI UP</t>
  </si>
  <si>
    <t>RF020097</t>
  </si>
  <si>
    <t>RF020098</t>
  </si>
  <si>
    <t>BS PE NB 20µ 90/19G WHI UP</t>
  </si>
  <si>
    <t>RF020099</t>
  </si>
  <si>
    <t>BS PE 175/25G BIO TEKSIS</t>
  </si>
  <si>
    <t>RF020100</t>
  </si>
  <si>
    <t>BS PE 80/25G BIO TEKSIS</t>
  </si>
  <si>
    <t>RF020101</t>
  </si>
  <si>
    <t>RF020113</t>
  </si>
  <si>
    <t>BS PE NB 175/19g VIO RA P2562 JENNA</t>
  </si>
  <si>
    <t>RF020116</t>
  </si>
  <si>
    <t>BS PE NB 595/14g RKW BLU UP</t>
  </si>
  <si>
    <t>RF020117</t>
  </si>
  <si>
    <t>BS PE NB 595/21g WHI UP Poligof RU</t>
  </si>
  <si>
    <t>RF020118</t>
  </si>
  <si>
    <t>BS PE NB 595/18g WHI UP Poligof RU</t>
  </si>
  <si>
    <t>RF020119</t>
  </si>
  <si>
    <t>BS PE NB 215/19g RKW WHI UP</t>
  </si>
  <si>
    <t>RF020121</t>
  </si>
  <si>
    <t>BS PE NB 595/14g RKW WHI UP</t>
  </si>
  <si>
    <t>RF020126</t>
  </si>
  <si>
    <t>FILM PE NB 595/21g UnP WHI UP</t>
  </si>
  <si>
    <t>RF020132</t>
  </si>
  <si>
    <t>RF020133</t>
  </si>
  <si>
    <t>BS PE NB 595/18WHI RA AUCHAN ANIMALS</t>
  </si>
  <si>
    <t>RF020181</t>
  </si>
  <si>
    <t>BS PE NB 170/19g WHI UP POLIGOF SPA</t>
  </si>
  <si>
    <t>RF020182</t>
  </si>
  <si>
    <t>BS PE NB 80/19g WHI UP POLIGOF SPA</t>
  </si>
  <si>
    <t>RF020183</t>
  </si>
  <si>
    <t>BS PE NB 175/19g WHI UP POLIGOF SPA</t>
  </si>
  <si>
    <t>RF020184</t>
  </si>
  <si>
    <t>BS PE NB 595/14g BLU UP POLIGOF SPA</t>
  </si>
  <si>
    <t>RF020185</t>
  </si>
  <si>
    <t>BS PE NB 595/14g WHI UP POLIGOF SPA</t>
  </si>
  <si>
    <t>RF020187</t>
  </si>
  <si>
    <t>BS PE NB 595/14g EMB WHI UP DANAFLEX</t>
  </si>
  <si>
    <t>RF020188</t>
  </si>
  <si>
    <t>BS PE NB 170/14g WHI UP POLIGOF RU</t>
  </si>
  <si>
    <t>RF020190</t>
  </si>
  <si>
    <t>BS PE NB 175/14g WHI UP POLIGOF RU</t>
  </si>
  <si>
    <t>C815</t>
  </si>
  <si>
    <t>Pouch siliconized PE</t>
  </si>
  <si>
    <t>C816</t>
  </si>
  <si>
    <t>Film ADL</t>
  </si>
  <si>
    <t>B804</t>
  </si>
  <si>
    <t>Glue</t>
  </si>
  <si>
    <t>C817</t>
  </si>
  <si>
    <t>Construction</t>
  </si>
  <si>
    <t>RG010001</t>
  </si>
  <si>
    <t>GLUE CONSTRU TECHNOMELT DM COOL 1106 BOX</t>
  </si>
  <si>
    <t>RG010006</t>
  </si>
  <si>
    <t>GLUE CONSTRU FOCUS T127</t>
  </si>
  <si>
    <t>RG010007</t>
  </si>
  <si>
    <t>GLUE CONSTRU FOCUS T178</t>
  </si>
  <si>
    <t>RG010008</t>
  </si>
  <si>
    <t>GLUE CONSTRU FOCUS HOT MELT T183 BOX</t>
  </si>
  <si>
    <t>C818</t>
  </si>
  <si>
    <t>Positioning</t>
  </si>
  <si>
    <t>RG020005</t>
  </si>
  <si>
    <t>GLUE POSITIO T267 BOX</t>
  </si>
  <si>
    <t>C819</t>
  </si>
  <si>
    <t>RG030006</t>
  </si>
  <si>
    <t>GLUE ELASTIC FOCUS T333 BOX</t>
  </si>
  <si>
    <t>RG030010</t>
  </si>
  <si>
    <t>GLUE ELASTIC FOCUS T310</t>
  </si>
  <si>
    <t>RG030011</t>
  </si>
  <si>
    <t>GLUE ELASTIC DISPOMELT 757E</t>
  </si>
  <si>
    <t>RG030013</t>
  </si>
  <si>
    <t>GLUE ELASTIC FOCUS T313 BOX</t>
  </si>
  <si>
    <t>C820</t>
  </si>
  <si>
    <t>Packaging</t>
  </si>
  <si>
    <t>RG040002</t>
  </si>
  <si>
    <t>GLUE PACKAGING DM 9600/SUPRA 60</t>
  </si>
  <si>
    <t>RG040007</t>
  </si>
  <si>
    <t>GLUE PACK TECHNOMELT 715</t>
  </si>
  <si>
    <t>RG040006</t>
  </si>
  <si>
    <t>GLUE PACK SANYHOT E-4045</t>
  </si>
  <si>
    <t>C851</t>
  </si>
  <si>
    <t>Wettnes</t>
  </si>
  <si>
    <t>RG030003</t>
  </si>
  <si>
    <t>GLUE ELASTIC DM 850 WETTNES INDIC BOX</t>
  </si>
  <si>
    <t>RG030012</t>
  </si>
  <si>
    <t>GLUE ELASTIC DM 9819 WETTNES INDIC BOX</t>
  </si>
  <si>
    <t>RG050002</t>
  </si>
  <si>
    <t>GLUE WETNESS 5601</t>
  </si>
  <si>
    <t>B805</t>
  </si>
  <si>
    <t>Laminated PE &amp; NW</t>
  </si>
  <si>
    <t>C821</t>
  </si>
  <si>
    <t>Textile backsheet</t>
  </si>
  <si>
    <t>RL010012</t>
  </si>
  <si>
    <t>BTBS STD 220/28g P4 DRYLOCK MD</t>
  </si>
  <si>
    <t>RL010144</t>
  </si>
  <si>
    <t>BTBS EUR C 200/30G P6 KAUFLAND MN</t>
  </si>
  <si>
    <t>RL010145</t>
  </si>
  <si>
    <t>BTBS EUR C 220/30G P6 KAUFLAND MD</t>
  </si>
  <si>
    <t>RL010146</t>
  </si>
  <si>
    <t>BTBS EUR C 220/30G P6 KAUFLAND MX</t>
  </si>
  <si>
    <t>RL010149</t>
  </si>
  <si>
    <t>BTBS STD 220/28g low breathable BD White</t>
  </si>
  <si>
    <t>RL010252</t>
  </si>
  <si>
    <t>BTBS EUR 220/30g P4 AHOLD CZ MX</t>
  </si>
  <si>
    <t>RL010373</t>
  </si>
  <si>
    <t>BTBS EUR 220/30g P4 PICK&amp;PAY GIRAFFE MX</t>
  </si>
  <si>
    <t>RL010375</t>
  </si>
  <si>
    <t>BTBS EUR 220/32g P4 PICK&amp;PAY GIRAFFE JR</t>
  </si>
  <si>
    <t>RL010376</t>
  </si>
  <si>
    <t>BTBS EUR 220/32g P4 PICK&amp;PAY GIRAFFE XL</t>
  </si>
  <si>
    <t>RL010813</t>
  </si>
  <si>
    <t>BTBS EUR C 210/29g P6 BP Levevis JR</t>
  </si>
  <si>
    <t>RL010892</t>
  </si>
  <si>
    <t>BTBS EUR C 210/29g P4 SWMP MAGICS MD</t>
  </si>
  <si>
    <t>RL010893</t>
  </si>
  <si>
    <t>BTBS EUR C 210/29g P4 SWMP MAGICS MX</t>
  </si>
  <si>
    <t>RL010894</t>
  </si>
  <si>
    <t>BTBS EUR C 210/29g P4 SWMP MAGICS JR</t>
  </si>
  <si>
    <t>RL014000</t>
  </si>
  <si>
    <t>BTBS STAND 220/28G WHI P DOBRUSHA</t>
  </si>
  <si>
    <t>RL014001</t>
  </si>
  <si>
    <t>BTBS STAND 220/28G WHI P2 KASPER</t>
  </si>
  <si>
    <t>RL014002</t>
  </si>
  <si>
    <t>BTBS STAND 220/28G WHI P KITTY</t>
  </si>
  <si>
    <t>RL014003</t>
  </si>
  <si>
    <t>BTBS EUR 220/30G WHI P TORTOISE</t>
  </si>
  <si>
    <t>RL014004</t>
  </si>
  <si>
    <t>BTBS EUR 220/30G WHI P GIRAFFE MX</t>
  </si>
  <si>
    <t>RL014005</t>
  </si>
  <si>
    <t>BTBS EUR C 220/30G WHI P ZEBRA JR</t>
  </si>
  <si>
    <t>RL014006</t>
  </si>
  <si>
    <t>BTBS CUSHION 220/42G WHI P6 KAUFLAND MX</t>
  </si>
  <si>
    <t>RL014007</t>
  </si>
  <si>
    <t>BTBS STAND 210/28G WHI P MONKEY M</t>
  </si>
  <si>
    <t>RL014008</t>
  </si>
  <si>
    <t>BTBS EUR C 210/29G WHI P3 MONKEY M</t>
  </si>
  <si>
    <t>RL014009</t>
  </si>
  <si>
    <t>BTBS STAND 210/28G WHI P MONKEY L</t>
  </si>
  <si>
    <t>RL014010</t>
  </si>
  <si>
    <t>BTBS EUR C 210/29G WHI P3 MONKEY L</t>
  </si>
  <si>
    <t>RL014011</t>
  </si>
  <si>
    <t>BTBS STAND 210/28G WHI P MONKEY XL</t>
  </si>
  <si>
    <t>RL014012</t>
  </si>
  <si>
    <t>BTBS EUR C 210/29G WHI P3 MONKEY XL</t>
  </si>
  <si>
    <t>RL014013</t>
  </si>
  <si>
    <t>BTBS EUR C 220/29G WHI P MY BUNNY</t>
  </si>
  <si>
    <t>RL014014</t>
  </si>
  <si>
    <t>BTBS STAND 210/28G WHI P MUSIC TOOLS M</t>
  </si>
  <si>
    <t>RL014015</t>
  </si>
  <si>
    <t>BTBS STAND 210/28G WHI P MUSIC TOOLS L</t>
  </si>
  <si>
    <t>RL014016</t>
  </si>
  <si>
    <t>BTBS STAND 210/28G WHI P MUSIC TOOLS XL</t>
  </si>
  <si>
    <t>RL014017</t>
  </si>
  <si>
    <t>BTBS EUR C 210/29G WHI P4 KASPER L</t>
  </si>
  <si>
    <t>RL014018</t>
  </si>
  <si>
    <t>BTBS EUR C 210/29G WHI P4 KASPER M</t>
  </si>
  <si>
    <t>RL014019</t>
  </si>
  <si>
    <t>BTBS STAND 200/28G WHI UP MINI</t>
  </si>
  <si>
    <t>RL014020</t>
  </si>
  <si>
    <t>BTBS EUR C 210/29G WHI P4 KASPER XL</t>
  </si>
  <si>
    <t>RL014021</t>
  </si>
  <si>
    <t>BTBS STAND 220/28G WHI P FLEXIDRY MD DRY</t>
  </si>
  <si>
    <t>RL014022</t>
  </si>
  <si>
    <t>BTBS STAND 220/28G WHI P  FLEXIDRY MX DR</t>
  </si>
  <si>
    <t>RL014023</t>
  </si>
  <si>
    <t>BTBS STAND 220/28G WHI P MAGICS JR NO 5</t>
  </si>
  <si>
    <t>RL014024</t>
  </si>
  <si>
    <t>BTBS STAND 220/28G WHI P FLEXIDRY JR DRY</t>
  </si>
  <si>
    <t>RL014025</t>
  </si>
  <si>
    <t>BTBS STAND 220/28G WHI UP</t>
  </si>
  <si>
    <t>RL014026</t>
  </si>
  <si>
    <t>RL014027</t>
  </si>
  <si>
    <t>BTBS STAND 220/28G P MAGICS XL FLEXIDRY</t>
  </si>
  <si>
    <t>RL014028</t>
  </si>
  <si>
    <t>RL014029</t>
  </si>
  <si>
    <t>BTBS STAND 300/28G WHI UP</t>
  </si>
  <si>
    <t>RL014030</t>
  </si>
  <si>
    <t>BTBS STAND 220/28G WHI P3 INFINITY MD</t>
  </si>
  <si>
    <t>RL014031</t>
  </si>
  <si>
    <t>BTBS STAND 220/28G WHI P3 INFINITY MX</t>
  </si>
  <si>
    <t>RL014032</t>
  </si>
  <si>
    <t>BTBS STAND 220/28G WHI P3 INFINITY JR</t>
  </si>
  <si>
    <t>RL014033</t>
  </si>
  <si>
    <t>BTBS STAND 220/28G WHI P3 INFINITY XL</t>
  </si>
  <si>
    <t>RL014034</t>
  </si>
  <si>
    <t>BTBS CUSHION 200/42G WHI UP</t>
  </si>
  <si>
    <t>RL014035</t>
  </si>
  <si>
    <t>BTBS EUR C 220/30G WHI P6 KAUFLAND JR</t>
  </si>
  <si>
    <t>RL014036</t>
  </si>
  <si>
    <t>BTBS STD 300/28g UnP WHI AD</t>
  </si>
  <si>
    <t>RL014037</t>
  </si>
  <si>
    <t>RL014038</t>
  </si>
  <si>
    <t>RL014044</t>
  </si>
  <si>
    <t>BS HYFOL PE-SOFT 300/18G WHI UP</t>
  </si>
  <si>
    <t>RL014045</t>
  </si>
  <si>
    <t>BS HYFOL PE-SOFT 220/18G WHI UP</t>
  </si>
  <si>
    <t>RL014046</t>
  </si>
  <si>
    <t>BS 200/37G P WHI NANI MINI</t>
  </si>
  <si>
    <t>RL014047</t>
  </si>
  <si>
    <t>BS 220/37G P WHI NANI MIDI</t>
  </si>
  <si>
    <t>RL014048</t>
  </si>
  <si>
    <t>BS 220/37G P WHI NANI MAXI</t>
  </si>
  <si>
    <t>RL014049</t>
  </si>
  <si>
    <t>BS 220/37G P WHI NANI JUNIOR</t>
  </si>
  <si>
    <t>RL014050</t>
  </si>
  <si>
    <t>BS 210/37G P WHI NANI M</t>
  </si>
  <si>
    <t>RL014051</t>
  </si>
  <si>
    <t>BS 210/37G P WHI NANI L</t>
  </si>
  <si>
    <t>RL014052</t>
  </si>
  <si>
    <t>BS 210/37G P WHI NANI XL</t>
  </si>
  <si>
    <t>RL014053</t>
  </si>
  <si>
    <t>BS SOFT ATB 210/39G P4WHI LITTLE TIMES M</t>
  </si>
  <si>
    <t>RL014054</t>
  </si>
  <si>
    <t>BS SOFT ATB 210/39G P4WHI LITTLE TIMES L</t>
  </si>
  <si>
    <t>RL014055</t>
  </si>
  <si>
    <t>BS SOFT ATB 210/39G P4WHI LITTLETIMES XL</t>
  </si>
  <si>
    <t>RL014056</t>
  </si>
  <si>
    <t>BTBS CUSHION 220/41G WHI UP</t>
  </si>
  <si>
    <t>RL014057</t>
  </si>
  <si>
    <t>BS 210/39G P WHI LITTLE TIMES XL</t>
  </si>
  <si>
    <t>RL014058</t>
  </si>
  <si>
    <t>BS 210/39G P WHI LITTLE TIMES L</t>
  </si>
  <si>
    <t>RL014059</t>
  </si>
  <si>
    <t>BS 210/39G P WHI LITTLE TIMES M</t>
  </si>
  <si>
    <t>RL014060</t>
  </si>
  <si>
    <t>RL014061</t>
  </si>
  <si>
    <t>04BS STAND 210/37G 3 P3 Lillydoo JR</t>
  </si>
  <si>
    <t>RL014062</t>
  </si>
  <si>
    <t>BTBS STAN 200/30G WHI P GIRAFFE</t>
  </si>
  <si>
    <t>RL014063</t>
  </si>
  <si>
    <t>BTBS EUR C 210/29G WHI P4 MY BUNNY M</t>
  </si>
  <si>
    <t>RL014064</t>
  </si>
  <si>
    <t>BTBS EUR C 210/29G WHI P4 MY BUNNY XL</t>
  </si>
  <si>
    <t>RL014065</t>
  </si>
  <si>
    <t>BTBS EUR C 210/29G WHI P4 MY BUNNY L</t>
  </si>
  <si>
    <t>RL014066</t>
  </si>
  <si>
    <t>BTBS STAND 210/28G WHI P3 MONKEY M</t>
  </si>
  <si>
    <t>RL014067</t>
  </si>
  <si>
    <t>RL014068</t>
  </si>
  <si>
    <t>RL014069</t>
  </si>
  <si>
    <t>BTBS STAND 210/28G WHI P4 KASPER L</t>
  </si>
  <si>
    <t>RL014070</t>
  </si>
  <si>
    <t>BTBS STAND 210/28G WHI P KASPER M</t>
  </si>
  <si>
    <t>RL014071</t>
  </si>
  <si>
    <t>BTBS STAND 210/28G WHI P KASPER XL</t>
  </si>
  <si>
    <t>RL014072</t>
  </si>
  <si>
    <t>BTBS CUS 210/42g P2 Inseense</t>
  </si>
  <si>
    <t>RL014073</t>
  </si>
  <si>
    <t>BTBS 300/26g WHI UP SOHIM</t>
  </si>
  <si>
    <t>RL014074</t>
  </si>
  <si>
    <t>BTBS 220/26g WHI UP SOHIM</t>
  </si>
  <si>
    <t>RL014075</t>
  </si>
  <si>
    <t>BTBS STD 220/28g WHI P4 WINDEL 1</t>
  </si>
  <si>
    <t>RL014076</t>
  </si>
  <si>
    <t>BTBS STD 220/28g WHI P4 WINDEL 2</t>
  </si>
  <si>
    <t>RL014077</t>
  </si>
  <si>
    <t>BTBS STAND 210/28G WHI UP</t>
  </si>
  <si>
    <t>RL014078</t>
  </si>
  <si>
    <t>BTBS CUSHION 200/41G WHI UP</t>
  </si>
  <si>
    <t>RL014079</t>
  </si>
  <si>
    <t>RL014080</t>
  </si>
  <si>
    <t>BS 210/37G P3 WHI PERFORMER FESTIVAL</t>
  </si>
  <si>
    <t>RL014081</t>
  </si>
  <si>
    <t>BTBS STD 220/26G P3 INFINITY XL</t>
  </si>
  <si>
    <t>RL014082</t>
  </si>
  <si>
    <t>BTBS STD 220/26G P3 INFINITY MX</t>
  </si>
  <si>
    <t>RL014083</t>
  </si>
  <si>
    <t>BTBS STAND 220/26G WHI</t>
  </si>
  <si>
    <t>RL014084</t>
  </si>
  <si>
    <t>BTBS STAND 220/26G INFINITY JR P3</t>
  </si>
  <si>
    <t>C822</t>
  </si>
  <si>
    <t>Laminated topsheet</t>
  </si>
  <si>
    <t>C852</t>
  </si>
  <si>
    <t>Textile Cuff</t>
  </si>
  <si>
    <t>B806</t>
  </si>
  <si>
    <t>Nonwovens</t>
  </si>
  <si>
    <t>C830</t>
  </si>
  <si>
    <t>Outer NW</t>
  </si>
  <si>
    <t>RN080009</t>
  </si>
  <si>
    <t>NW S OUT WB 380/14g PHO SSOFT WHI TEXBON</t>
  </si>
  <si>
    <t>RN080011</t>
  </si>
  <si>
    <t>NW S OUT WB 430/14g PHO SSOFT WHI TEXBON</t>
  </si>
  <si>
    <t>RN080018</t>
  </si>
  <si>
    <t>NW S OUT WB 380/14g P5 PHO SSOFT DEL MX</t>
  </si>
  <si>
    <t>RN080047</t>
  </si>
  <si>
    <t>NW S OUT WB 405/14g PHO SSOFT WHI TEXBON</t>
  </si>
  <si>
    <t>RN080056</t>
  </si>
  <si>
    <t>NW S OUT WB 430/14g PHO STAND WHI PEGAS</t>
  </si>
  <si>
    <t>RN080060</t>
  </si>
  <si>
    <t>NW S OUT WB 415/14G WHI XL</t>
  </si>
  <si>
    <t>RN080067</t>
  </si>
  <si>
    <t>NW S OUT WB 405/14g P7 PHO SSOFT AHOL JR</t>
  </si>
  <si>
    <t>RN080068</t>
  </si>
  <si>
    <t>NW S OUT WB 430/14g P7 PHO SSOFT AHOL XL</t>
  </si>
  <si>
    <t>RN080070</t>
  </si>
  <si>
    <t>NW S OUT WB 380/14g P6 PHO SSOFT JUMB MX</t>
  </si>
  <si>
    <t>RN080071</t>
  </si>
  <si>
    <t>NW S OUT WB 405/14g P6 PHO SSOFT JUMB JR</t>
  </si>
  <si>
    <t>RN080072</t>
  </si>
  <si>
    <t>NW S OUT WB 430/14g P6 PHO SSOFT JUMB XL</t>
  </si>
  <si>
    <t>RN080081</t>
  </si>
  <si>
    <t>NW S OUT WB 380/12g PHO SSOFT WHI TEXBON</t>
  </si>
  <si>
    <t>RN080082</t>
  </si>
  <si>
    <t>NW S OUT WB 405/12g PHO SSOFT WHI TEXBON</t>
  </si>
  <si>
    <t>RN080083</t>
  </si>
  <si>
    <t>NW S OUT WB 430/12g PHO SSOFT WHI TEXBON</t>
  </si>
  <si>
    <t>C823</t>
  </si>
  <si>
    <t>Topsheet NW</t>
  </si>
  <si>
    <t>RN010005</t>
  </si>
  <si>
    <t>NW SB SS TS 610/15g PHI CD-ROD WHI</t>
  </si>
  <si>
    <t>RN010006</t>
  </si>
  <si>
    <t>NW SB SS TS 170/13g PHI CD-ROD WHI</t>
  </si>
  <si>
    <t>RN010008</t>
  </si>
  <si>
    <t>NW TS 170/24g PHI EMBOSS WHI JOFO</t>
  </si>
  <si>
    <t>RN010067</t>
  </si>
  <si>
    <t>NW CS TS 180/35g PHI PERF WHI COTTON BIO</t>
  </si>
  <si>
    <t>RN010119</t>
  </si>
  <si>
    <t>NW TS 170/33G WHI</t>
  </si>
  <si>
    <t>RN010120</t>
  </si>
  <si>
    <t>NW SMS CUFF 175/22G PHO STAND WHI</t>
  </si>
  <si>
    <t>RN010121</t>
  </si>
  <si>
    <t>NW S TS 165/12G PHI STAND WHI</t>
  </si>
  <si>
    <t>RN010122</t>
  </si>
  <si>
    <t>NW S TS 180/24G PHI EMBOSS WHI</t>
  </si>
  <si>
    <t>RN010123</t>
  </si>
  <si>
    <t>NW S TS 165/12G PHI SOFT WHI</t>
  </si>
  <si>
    <t>RN010124</t>
  </si>
  <si>
    <t>NW S TS 975/22G PHI WHI</t>
  </si>
  <si>
    <t>RN010125</t>
  </si>
  <si>
    <t>NW S TS 200/12G PHI WHI</t>
  </si>
  <si>
    <t>RN010126</t>
  </si>
  <si>
    <t>NW S TS 170/12G PHI WHI</t>
  </si>
  <si>
    <t>RN010127</t>
  </si>
  <si>
    <t>NW S TS 950/22G PHI WHI</t>
  </si>
  <si>
    <t>RN010128</t>
  </si>
  <si>
    <t>NW TS 165/15G PHI WHI</t>
  </si>
  <si>
    <t>RN010129</t>
  </si>
  <si>
    <t>NW TS 170/38g PHI EMBOSS WHI</t>
  </si>
  <si>
    <t>RN010130</t>
  </si>
  <si>
    <t>NW TS 170/24g PHI EMBOSS WHI</t>
  </si>
  <si>
    <t>RN010135</t>
  </si>
  <si>
    <t>NW S TS 165/18g PHI STD PRNT S-TEX</t>
  </si>
  <si>
    <t>RN010136</t>
  </si>
  <si>
    <t>NW S TS 165/24g PHI STD PRNT PT940-104</t>
  </si>
  <si>
    <t>RN010137</t>
  </si>
  <si>
    <t>NW S TS 165/20g PHI STD PRNT FW320</t>
  </si>
  <si>
    <t>RN010154</t>
  </si>
  <si>
    <t>NW SB TS 975/24g PHI SUPERSOFT WHI</t>
  </si>
  <si>
    <t>RN010164</t>
  </si>
  <si>
    <t>NW SB TS 170/12g PHI SSOFT CD-ROD WHI</t>
  </si>
  <si>
    <t>RN010232</t>
  </si>
  <si>
    <t>NW S TS 200/12G PHI WHI SOHIM</t>
  </si>
  <si>
    <t>RN010021</t>
  </si>
  <si>
    <t>NW S TS 605/10g PHI STAND WHI NEOTEX</t>
  </si>
  <si>
    <t>RN010080</t>
  </si>
  <si>
    <t>NW S TS 80/35g PHI WHI SOFT COTTON</t>
  </si>
  <si>
    <t>RN010139</t>
  </si>
  <si>
    <t>NW S TS 165/18G PHI SOFT WHI</t>
  </si>
  <si>
    <t>RN010140</t>
  </si>
  <si>
    <t>NW S TS 80/18G PHI SOFT WHI</t>
  </si>
  <si>
    <t>RN010141</t>
  </si>
  <si>
    <t>NW S TS 80/18g PHI STD PRNT S-TEX</t>
  </si>
  <si>
    <t>RN010142</t>
  </si>
  <si>
    <t>NW S TS 175/12G PHI SOFT WHI</t>
  </si>
  <si>
    <t>RN010143</t>
  </si>
  <si>
    <t>NW S TS 80/22g PHI STD PRNT PT320-105</t>
  </si>
  <si>
    <t>RN010144</t>
  </si>
  <si>
    <t>NW S TS 80/20g PHI STD PRNT FW320</t>
  </si>
  <si>
    <t>RN010149</t>
  </si>
  <si>
    <t>NW SMS TS 90/18 PHI STAND WHI</t>
  </si>
  <si>
    <t>RN010151</t>
  </si>
  <si>
    <t>NW S TS 120/18G PHI SOFT WHI</t>
  </si>
  <si>
    <t>RN010159</t>
  </si>
  <si>
    <t>NW S TS 85/24g PHI STAND A16 ATB</t>
  </si>
  <si>
    <t>RN010160</t>
  </si>
  <si>
    <t>NW S TS 95/18g PHI STAND N14310 ATB</t>
  </si>
  <si>
    <t>RN010161</t>
  </si>
  <si>
    <t>NW S TS 85/24g PHI STAND A4 ATB</t>
  </si>
  <si>
    <t>RN010162</t>
  </si>
  <si>
    <t>NW S TS 170/24g PHI STAND A15 ATB</t>
  </si>
  <si>
    <t>RN010163</t>
  </si>
  <si>
    <t>NW S TS 95/20g PHI STAND N03123 ATB</t>
  </si>
  <si>
    <t>RN010192</t>
  </si>
  <si>
    <t>NW SMS TS 90/40g PHI STAND WHI</t>
  </si>
  <si>
    <t>RN010194</t>
  </si>
  <si>
    <t>NW S TS 165/24g PHI STAND PIN/GRE DAYUAN</t>
  </si>
  <si>
    <t>RN010206</t>
  </si>
  <si>
    <t>NW S TS 165/16g PHI STAND WHI</t>
  </si>
  <si>
    <t>RN010207</t>
  </si>
  <si>
    <t>NW S TS 120/16g PHI STAND WHI</t>
  </si>
  <si>
    <t>RN010208</t>
  </si>
  <si>
    <t>NW S TS 80/16g PHI STAND WHI</t>
  </si>
  <si>
    <t>RN010209</t>
  </si>
  <si>
    <t>NW S TS 90/16G PHI SOFT WHI</t>
  </si>
  <si>
    <t>RN010237</t>
  </si>
  <si>
    <t>NW S TS 95/24g PHI STAND A16 ATB</t>
  </si>
  <si>
    <t>RN010238</t>
  </si>
  <si>
    <t>NW S TS 605/11g PHI STAND WHI SOHIM</t>
  </si>
  <si>
    <t>RN020010</t>
  </si>
  <si>
    <t>NW SMS TS 80/18G PHO SOFT WHI</t>
  </si>
  <si>
    <t>RN020011</t>
  </si>
  <si>
    <t>NW SMS BS 80/14G PHO STAND WHI</t>
  </si>
  <si>
    <t>RN020045</t>
  </si>
  <si>
    <t>NW SMS BS 80/12g PHO STAND WHI</t>
  </si>
  <si>
    <t>C824</t>
  </si>
  <si>
    <t>Backsheet NW</t>
  </si>
  <si>
    <t>C825</t>
  </si>
  <si>
    <t>Cuff</t>
  </si>
  <si>
    <t>RN030008</t>
  </si>
  <si>
    <t>NW SMMS SS CUFF 175/15g PHO CD-ROD GRN</t>
  </si>
  <si>
    <t>RN030014</t>
  </si>
  <si>
    <t>NW SMS CUFF 160/16g PHO STAND GRN</t>
  </si>
  <si>
    <t>RN030016</t>
  </si>
  <si>
    <t>NW SMMS SS CUFF 165/15g PHO CD-ROD WHI</t>
  </si>
  <si>
    <t>RN030017</t>
  </si>
  <si>
    <t>NW SMMS SS CUFF 160/15g PHO CD-ROD GRN</t>
  </si>
  <si>
    <t>RN030023</t>
  </si>
  <si>
    <t>NW SMS CUFF 160/14g PHO SOFT WHI</t>
  </si>
  <si>
    <t>RN030024</t>
  </si>
  <si>
    <t>NW SMS CUFF 160/14g PHO SOFT GRE</t>
  </si>
  <si>
    <t>RN030025</t>
  </si>
  <si>
    <t>NW SMS CUFF 175/14g PHO GRE</t>
  </si>
  <si>
    <t>RN030026</t>
  </si>
  <si>
    <t>NW SMS CUFF 214/14G PHO SOFT WHI</t>
  </si>
  <si>
    <t>RN030027</t>
  </si>
  <si>
    <t>NW SMS CUFF 214/14G PHO WHI</t>
  </si>
  <si>
    <t>RN030028</t>
  </si>
  <si>
    <t>NW SMS CUFF 175/14g PHO SOFT WHI</t>
  </si>
  <si>
    <t>RN030029</t>
  </si>
  <si>
    <t>NW SMS CUFF 175/14G PHO SOFT WHI</t>
  </si>
  <si>
    <t>RN030030</t>
  </si>
  <si>
    <t>NW SMS CUFF 165/14G PHO SOFT WHI</t>
  </si>
  <si>
    <t>RN030031</t>
  </si>
  <si>
    <t>NW SMS CUFF 175/14g PHO STAND BLU</t>
  </si>
  <si>
    <t>RN030033</t>
  </si>
  <si>
    <t>RN030034</t>
  </si>
  <si>
    <t>NW SMS CUFF 214/22G PHO SOFT WHI</t>
  </si>
  <si>
    <t>RN030035</t>
  </si>
  <si>
    <t>NW SMS SS CUFF 160/15G PHO CD-ROD WHI</t>
  </si>
  <si>
    <t>RN030036</t>
  </si>
  <si>
    <t>NW SMS SS CUFF 175/15G PHO CD-ROD WHI</t>
  </si>
  <si>
    <t>RN030037</t>
  </si>
  <si>
    <t>NW SMS CUFF 214/14g PHO STAND WHI</t>
  </si>
  <si>
    <t>RN030038</t>
  </si>
  <si>
    <t>NW SMS CUFF 175/14g PHO STAND WHI</t>
  </si>
  <si>
    <t>RN030039</t>
  </si>
  <si>
    <t>NW SMS CUFF 165/14g PHO STAND WHI</t>
  </si>
  <si>
    <t>RN030045</t>
  </si>
  <si>
    <t>NW SMMS SS CUFF 175/14g PHO CD-ROD WHI</t>
  </si>
  <si>
    <t>RN030046</t>
  </si>
  <si>
    <t>NW SMMS SS  CUFF 160/14g PHO CD-ROD WHI</t>
  </si>
  <si>
    <t>RN030049</t>
  </si>
  <si>
    <t>NW SMMS SS CUFF 165/14g PHO CD-ROD WHI</t>
  </si>
  <si>
    <t>RN030059</t>
  </si>
  <si>
    <t>NW SMMS CUFF 165/15g PHO KAMISOFT WHI</t>
  </si>
  <si>
    <t>RN030060</t>
  </si>
  <si>
    <t>NW SMMS CUFF 165/14g PHO KAMISOFT WHI</t>
  </si>
  <si>
    <t>RN030072</t>
  </si>
  <si>
    <t>NW SMS CUFF 175/12g PHO SOFT WHI</t>
  </si>
  <si>
    <t>RN030073</t>
  </si>
  <si>
    <t>NW SMS CUFF 165/12G PHO SOFT WHI</t>
  </si>
  <si>
    <t>RN030078</t>
  </si>
  <si>
    <t>NW SMS CUFF 214/12g PHO WHI</t>
  </si>
  <si>
    <t>RN030091</t>
  </si>
  <si>
    <t>NW SMS CUFF 175/12g PHO SOFT GRN NETKAN</t>
  </si>
  <si>
    <t>RN030092</t>
  </si>
  <si>
    <t>NW SMS CUFF 160/12g PHO SOFT WHI NETKAN</t>
  </si>
  <si>
    <t>RN040046</t>
  </si>
  <si>
    <t>NW SMS CW 150/12g PHO STAND WHI</t>
  </si>
  <si>
    <t>C826</t>
  </si>
  <si>
    <t>Corewrap</t>
  </si>
  <si>
    <t>RN040004</t>
  </si>
  <si>
    <t>NW SMS CW 150/8G HYDROPHILIC GRN</t>
  </si>
  <si>
    <t>RN040005</t>
  </si>
  <si>
    <t>NW SMS CW 150/15G PHI STAND WHI</t>
  </si>
  <si>
    <t>RN040027</t>
  </si>
  <si>
    <t>NW SMS CW 265/10g PHI STAND WHI</t>
  </si>
  <si>
    <t>RN040028</t>
  </si>
  <si>
    <t>NW SMS CW 150/10G PHI STAND WHI</t>
  </si>
  <si>
    <t>RN040029</t>
  </si>
  <si>
    <t>RN040030</t>
  </si>
  <si>
    <t>NW SMS CW 140/10G PHI STAND WHI</t>
  </si>
  <si>
    <t>RN040034</t>
  </si>
  <si>
    <t>NW SMS CW 150/12g PHI STAND WHI</t>
  </si>
  <si>
    <t>RN040037</t>
  </si>
  <si>
    <t>NW CW ADL 160/21g SB FlashDry 2.0</t>
  </si>
  <si>
    <t>RN040041</t>
  </si>
  <si>
    <t>NW CW ADL 150/21g SB FlashDry 2.0</t>
  </si>
  <si>
    <t>RN040055</t>
  </si>
  <si>
    <t>NW SMS CW 150/12g PHI STAND WHI NETKANIK</t>
  </si>
  <si>
    <t>C827</t>
  </si>
  <si>
    <t>ADL</t>
  </si>
  <si>
    <t>RN050027</t>
  </si>
  <si>
    <t>NW ADL PARATHERM 142/40 85mm TWE</t>
  </si>
  <si>
    <t>RN050071</t>
  </si>
  <si>
    <t>NW TAB ADL 80/21g SB FlashDry 1.0</t>
  </si>
  <si>
    <t>RN050080</t>
  </si>
  <si>
    <t>NW ADL PARATHERM 142/30 85mm TWE</t>
  </si>
  <si>
    <t>RN050003</t>
  </si>
  <si>
    <t>NW TAB ADL 80/50g PHI LOFT 161 WHI TWE</t>
  </si>
  <si>
    <t>RN050004</t>
  </si>
  <si>
    <t>NW TAB ADL 80/50g PHI LOFT 372 GRN TWE</t>
  </si>
  <si>
    <t>RN050066</t>
  </si>
  <si>
    <t>NW CARDED TAB ADL 90/50G PHI STAND WHI</t>
  </si>
  <si>
    <t>RN050067</t>
  </si>
  <si>
    <t>NW CARDED TAB ADL 80/35G PHI STAND WHI</t>
  </si>
  <si>
    <t>RN050068</t>
  </si>
  <si>
    <t>RN050069</t>
  </si>
  <si>
    <t>NW TAB ADL 80/35G PHI MD-ROD WHI PE/PLA</t>
  </si>
  <si>
    <t>RN050070</t>
  </si>
  <si>
    <t>NW TAB ADL 80/50G PHI MD-ROD WHI PE/PLA</t>
  </si>
  <si>
    <t>RN050079</t>
  </si>
  <si>
    <t>NW TAB ADL 80/16g SB Flash 1.0  ca 0,5%</t>
  </si>
  <si>
    <t>RN050081</t>
  </si>
  <si>
    <t>NW TAB ADL 80/25g PHI WHI Dryweb T50 FD3</t>
  </si>
  <si>
    <t>C828</t>
  </si>
  <si>
    <t>Ears</t>
  </si>
  <si>
    <t>RN060014</t>
  </si>
  <si>
    <t>NW S EAR 590/40G PHO WHI</t>
  </si>
  <si>
    <t>RN060015</t>
  </si>
  <si>
    <t>NW S EAR 540/40G PHO WHI</t>
  </si>
  <si>
    <t>RN060016</t>
  </si>
  <si>
    <t>NW S EAR 420/40G PHO WHI</t>
  </si>
  <si>
    <t>RN060017</t>
  </si>
  <si>
    <t>NW S EAR 270/40G PHO WHI</t>
  </si>
  <si>
    <t>RN060018</t>
  </si>
  <si>
    <t>NW S TAG 90/35G WHI</t>
  </si>
  <si>
    <t>RN060019</t>
  </si>
  <si>
    <t>NW S 540/40g L PHO STAND WHI</t>
  </si>
  <si>
    <t>RN060020</t>
  </si>
  <si>
    <t>NW S 420/40g M PHO STAND WHI</t>
  </si>
  <si>
    <t>RN060021</t>
  </si>
  <si>
    <t>RN060022</t>
  </si>
  <si>
    <t>NW S EAR 540/40g L PHO STAND WHI</t>
  </si>
  <si>
    <t>RN060023</t>
  </si>
  <si>
    <t>NW S EAR 540/34g PHO STAND WHI SOHIM</t>
  </si>
  <si>
    <t>RN060024</t>
  </si>
  <si>
    <t>NW S EAR 420/34g PHO STAND WHI SOHIM</t>
  </si>
  <si>
    <t>RN060025</t>
  </si>
  <si>
    <t>NW S EAR 270/34g PHO STAND WHI SOHIM</t>
  </si>
  <si>
    <t>RN060026</t>
  </si>
  <si>
    <t>NW S 590/34g PHO STAND WHI SOHIM</t>
  </si>
  <si>
    <t>RN060027</t>
  </si>
  <si>
    <t>NW S 90/30g PHO WHI SOHIM</t>
  </si>
  <si>
    <t>RN060028</t>
  </si>
  <si>
    <t>NW S EAR 590/40g PHO STAND WHI SOHIM</t>
  </si>
  <si>
    <t>RN060030</t>
  </si>
  <si>
    <t>NW SB EAR 590/38g PHO STAND WHI SOHIM</t>
  </si>
  <si>
    <t>RN060031</t>
  </si>
  <si>
    <t>NW SB EAR 270/38g PHO STAND WHI</t>
  </si>
  <si>
    <t>RN060032</t>
  </si>
  <si>
    <t>NW SB EAR 420/38g PHO STAND WHI</t>
  </si>
  <si>
    <t>RN060033</t>
  </si>
  <si>
    <t>NW SB EAR 540/38g PHO STAND WHI</t>
  </si>
  <si>
    <t>C829</t>
  </si>
  <si>
    <t>Inner NW</t>
  </si>
  <si>
    <t>RN070015</t>
  </si>
  <si>
    <t>NW S INN WB 330/14g PHO SSOFT WHI TXB</t>
  </si>
  <si>
    <t>RN070018</t>
  </si>
  <si>
    <t>NW S INN WB 325/14g PHO SOFT G2 WHI PFN</t>
  </si>
  <si>
    <t>RN070026</t>
  </si>
  <si>
    <t>NW SMS INN WB 330/12g PHO NETKANIKA</t>
  </si>
  <si>
    <t>RN070064</t>
  </si>
  <si>
    <t>NW SMS INN 320/12g PHO STAND WHI NETKAN</t>
  </si>
  <si>
    <t>RN080045</t>
  </si>
  <si>
    <t>NW S INN WB 330/14g UP PHO SSOFT WHI TEX</t>
  </si>
  <si>
    <t>RN080059</t>
  </si>
  <si>
    <t>NW S INN WB 325/14g PHO STAND WHI PEGAS</t>
  </si>
  <si>
    <t>RN080073</t>
  </si>
  <si>
    <t>NW S INN WB 330/14g PHO SOFT G2 WHI PFN</t>
  </si>
  <si>
    <t>RN080077</t>
  </si>
  <si>
    <t>NW S INN WB 325/14g PHO G2 WHI PEGAS</t>
  </si>
  <si>
    <t>RN080094</t>
  </si>
  <si>
    <t>NW S INN WB 330/12g PHO SSOFT WHI TXB</t>
  </si>
  <si>
    <t>C831</t>
  </si>
  <si>
    <t>Pouch NW</t>
  </si>
  <si>
    <t>C832</t>
  </si>
  <si>
    <t>Soft sides</t>
  </si>
  <si>
    <t>RN100008</t>
  </si>
  <si>
    <t>NW S SOFT SIDE 130/20g PHO</t>
  </si>
  <si>
    <t>C833</t>
  </si>
  <si>
    <t>Tag</t>
  </si>
  <si>
    <t>C853</t>
  </si>
  <si>
    <t>Cover NW</t>
  </si>
  <si>
    <t>B807</t>
  </si>
  <si>
    <t>Others</t>
  </si>
  <si>
    <t>C834</t>
  </si>
  <si>
    <t>Consumables</t>
  </si>
  <si>
    <t>RO010008</t>
  </si>
  <si>
    <t>Thermal transfer label 148*210</t>
  </si>
  <si>
    <t>RO010013</t>
  </si>
  <si>
    <t>Strip for NaNi samples</t>
  </si>
  <si>
    <t>RO530020</t>
  </si>
  <si>
    <t>C THERMAL TRANSFER LABEL 100X20</t>
  </si>
  <si>
    <t>C835</t>
  </si>
  <si>
    <t>Perfume</t>
  </si>
  <si>
    <t>RO020021</t>
  </si>
  <si>
    <t>PERFUME FLOWER LIGHT 1000ML</t>
  </si>
  <si>
    <t>RO020022</t>
  </si>
  <si>
    <t>PERFUME SABILA CFB 33548 1000ML</t>
  </si>
  <si>
    <t>RO020023</t>
  </si>
  <si>
    <t>PERFUME FRESH STRAWBERRY 1000ML</t>
  </si>
  <si>
    <t>RO020024</t>
  </si>
  <si>
    <t>PERFUME BERRIES 1000ML</t>
  </si>
  <si>
    <t>RO020025</t>
  </si>
  <si>
    <t>PERFUME FIELD CHAMMER CFB 24217 1000ML</t>
  </si>
  <si>
    <t>RO020026</t>
  </si>
  <si>
    <t>PERFUME ORCHID CFB 97381 1000ML</t>
  </si>
  <si>
    <t>RO020027</t>
  </si>
  <si>
    <t>PERFUME ELECTRA CFB 11610 1000ML</t>
  </si>
  <si>
    <t>RO020028</t>
  </si>
  <si>
    <t>PERFUME GREEN LAND CFB 56342 1000ML</t>
  </si>
  <si>
    <t>RO020029</t>
  </si>
  <si>
    <t>PERFUME KEMA AQUA LIGT 120342 1000ML</t>
  </si>
  <si>
    <t>RO020030</t>
  </si>
  <si>
    <t>PERFUME EAD38095/00 SATIN SKIN MOD 1000M</t>
  </si>
  <si>
    <t>RO020031</t>
  </si>
  <si>
    <t>PERFUME MEBA L26 120026 1000ML COTTON</t>
  </si>
  <si>
    <t>RO020032</t>
  </si>
  <si>
    <t>PERFUME EAU L26 8865/C 1000ML WATER</t>
  </si>
  <si>
    <t>RO020033</t>
  </si>
  <si>
    <t>PERFUME CHAMOMILE EXTRACK 21006 1000ML</t>
  </si>
  <si>
    <t>RO020034</t>
  </si>
  <si>
    <t>PERFUME GREEN OLIVE SALAD EAG47031 1000M</t>
  </si>
  <si>
    <t>C836</t>
  </si>
  <si>
    <t>Chemicals</t>
  </si>
  <si>
    <t>RO510008</t>
  </si>
  <si>
    <t>SOLVENT V820A-D</t>
  </si>
  <si>
    <t>RO510009</t>
  </si>
  <si>
    <t>SOLVENT V705  A-D</t>
  </si>
  <si>
    <t>RO510010</t>
  </si>
  <si>
    <t>SOLVENT 201-0001-262</t>
  </si>
  <si>
    <t>C837</t>
  </si>
  <si>
    <t>Adhesive tapes</t>
  </si>
  <si>
    <t>RO010009</t>
  </si>
  <si>
    <t>Thermal transfer tape 152*450</t>
  </si>
  <si>
    <t>RO520018</t>
  </si>
  <si>
    <t>TRANSPARENT TAPE 66M</t>
  </si>
  <si>
    <t>RO520019</t>
  </si>
  <si>
    <t>TRANSPARENT TAPE 990M</t>
  </si>
  <si>
    <t>RO520020</t>
  </si>
  <si>
    <t>TRANSPARENT TAPE 110MM x 360M</t>
  </si>
  <si>
    <t>RO520022</t>
  </si>
  <si>
    <t>P STICKY TAPE BROWN 990M</t>
  </si>
  <si>
    <t>RO520023</t>
  </si>
  <si>
    <t>P STICKY TAPE TRANSPARENT 66M WITH LOGO</t>
  </si>
  <si>
    <t>RO520024</t>
  </si>
  <si>
    <t>C THERMAL TRANSFER TAPE WAX 150MMX450M</t>
  </si>
  <si>
    <t>C838</t>
  </si>
  <si>
    <t>Blank labels</t>
  </si>
  <si>
    <t>RO530001</t>
  </si>
  <si>
    <t>Blank Labels 90x130mm 3"</t>
  </si>
  <si>
    <t>RO530004</t>
  </si>
  <si>
    <t>Blank Labels 100x150mm 3"</t>
  </si>
  <si>
    <t>RO530006</t>
  </si>
  <si>
    <t>Blank Labels 100x200mm 3"</t>
  </si>
  <si>
    <t>RO530017</t>
  </si>
  <si>
    <t>LABEL 100x50MM</t>
  </si>
  <si>
    <t>RO530018</t>
  </si>
  <si>
    <t>LABEL 100x20MM</t>
  </si>
  <si>
    <t>RO530019</t>
  </si>
  <si>
    <t>C THERMAL TRANSFER LABEL 148X210</t>
  </si>
  <si>
    <t>C839</t>
  </si>
  <si>
    <t>Ink</t>
  </si>
  <si>
    <t>RO540019</t>
  </si>
  <si>
    <t>BLACK INKT V410  A-D</t>
  </si>
  <si>
    <t>RO540020</t>
  </si>
  <si>
    <t>INKT V505A-D</t>
  </si>
  <si>
    <t>RO540021</t>
  </si>
  <si>
    <t>MAKEUP&amp;FLUSH/WASH, 4 X 5 LITER, 16-46SR4</t>
  </si>
  <si>
    <t>RO540022</t>
  </si>
  <si>
    <t>WASHING CONCENTRATE 980H063638:SUN CLEAN</t>
  </si>
  <si>
    <t>RO540023</t>
  </si>
  <si>
    <t>Anti foam for ink 66-980RP2110183/10 (SA</t>
  </si>
  <si>
    <t>C840</t>
  </si>
  <si>
    <t>Stretch foil</t>
  </si>
  <si>
    <t>RO550018</t>
  </si>
  <si>
    <t>Stretch film 17 mcm 500 manual</t>
  </si>
  <si>
    <t>RO550019</t>
  </si>
  <si>
    <t>Film for waste 1700</t>
  </si>
  <si>
    <t>RO550020</t>
  </si>
  <si>
    <t>Stretch film 20 my 500 mm automat</t>
  </si>
  <si>
    <t>RO550021</t>
  </si>
  <si>
    <t>Stretch film 20 mcm 500 auto</t>
  </si>
  <si>
    <t>RO550023</t>
  </si>
  <si>
    <t>Film for waste 1500 transparent</t>
  </si>
  <si>
    <t>RO550026</t>
  </si>
  <si>
    <t>STRETCH FILM FOR WASTE 2500CM</t>
  </si>
  <si>
    <t>RO550027</t>
  </si>
  <si>
    <t>STRETCH FILM 17MCM 450 MANUAL</t>
  </si>
  <si>
    <t>RO550044</t>
  </si>
  <si>
    <t>Stretch film 12 mkm 500 auto</t>
  </si>
  <si>
    <t>RO550045</t>
  </si>
  <si>
    <t>Stretch film 15 mkm 500 auto</t>
  </si>
  <si>
    <t>RO055900</t>
  </si>
  <si>
    <t>STRETCH FOIL 17MCM 500</t>
  </si>
  <si>
    <t>RO055901</t>
  </si>
  <si>
    <t>STRETCH FOIL 20MCM 500 AUTO</t>
  </si>
  <si>
    <t>RO550047</t>
  </si>
  <si>
    <t>Stretch film 17mkm 500 auto</t>
  </si>
  <si>
    <t>B809</t>
  </si>
  <si>
    <t>C845</t>
  </si>
  <si>
    <t>Cardboard layers</t>
  </si>
  <si>
    <t>RP050048</t>
  </si>
  <si>
    <t>CRT CORNER KOLIBRI 160x1200</t>
  </si>
  <si>
    <t>RP050049</t>
  </si>
  <si>
    <t>PACKING PAPER</t>
  </si>
  <si>
    <t>RP050051</t>
  </si>
  <si>
    <t>CRT CORNER 160x1500</t>
  </si>
  <si>
    <t>RP050052</t>
  </si>
  <si>
    <t>CRT LAYER</t>
  </si>
  <si>
    <t>RP050055</t>
  </si>
  <si>
    <t>CRT CORNER KOLIBRI 160x1500</t>
  </si>
  <si>
    <t>C847</t>
  </si>
  <si>
    <t>Carton lids</t>
  </si>
  <si>
    <t>C850</t>
  </si>
  <si>
    <t>Paper pouch</t>
  </si>
  <si>
    <t>C854</t>
  </si>
  <si>
    <t>Paper Film (Packaging)</t>
  </si>
  <si>
    <t>C841</t>
  </si>
  <si>
    <t>Inner boxes</t>
  </si>
  <si>
    <t>C842</t>
  </si>
  <si>
    <t>Flexible bags</t>
  </si>
  <si>
    <t>C843</t>
  </si>
  <si>
    <t>Cartons</t>
  </si>
  <si>
    <t>C846</t>
  </si>
  <si>
    <t>Leaflet/stickers</t>
  </si>
  <si>
    <t>RP075001</t>
  </si>
  <si>
    <t>CRT STICKER HONEY KID</t>
  </si>
  <si>
    <t>RP075008</t>
  </si>
  <si>
    <t>LEAFLET FOR MASK 145*90</t>
  </si>
  <si>
    <t>RP075009</t>
  </si>
  <si>
    <t>LEAFLET FOR TAMPONS AUCHAN</t>
  </si>
  <si>
    <t>RP075010</t>
  </si>
  <si>
    <t>LEAFLET FOR TAMPONS UNIVERSAL</t>
  </si>
  <si>
    <t>RP075011</t>
  </si>
  <si>
    <t>LEAFLET FOR TAMPONS JUST ME</t>
  </si>
  <si>
    <t>RP075012</t>
  </si>
  <si>
    <t>C STICKER FOR TAMPONS CIRCLE</t>
  </si>
  <si>
    <t>RP075013</t>
  </si>
  <si>
    <t>LEAFLET NATTY</t>
  </si>
  <si>
    <t>RP075014</t>
  </si>
  <si>
    <t>LEAFLET FOR TAMPONS YEST</t>
  </si>
  <si>
    <t>RP075015</t>
  </si>
  <si>
    <t>P STICKER SUPER 10+2</t>
  </si>
  <si>
    <t>RP075016</t>
  </si>
  <si>
    <t>LEAFLET UNIVERSAL AUTOMAT</t>
  </si>
  <si>
    <t>RP075017</t>
  </si>
  <si>
    <t>LEAFLET AUCHAN AUTOMAT</t>
  </si>
  <si>
    <t>RP075018</t>
  </si>
  <si>
    <t>P STICKER RST</t>
  </si>
  <si>
    <t>RP075019</t>
  </si>
  <si>
    <t>LEAFLET СHERRY APLICATOR</t>
  </si>
  <si>
    <t>RP075020</t>
  </si>
  <si>
    <t>B STICKER 100X252MM 60X90 KOLIBRI CLASSI</t>
  </si>
  <si>
    <t>RP075021</t>
  </si>
  <si>
    <t>B STICKER 100X252MM 60X90 KOLIBRI ULTRA</t>
  </si>
  <si>
    <t>RP075022</t>
  </si>
  <si>
    <t>B STICKER LDPE</t>
  </si>
  <si>
    <t>RP075023</t>
  </si>
  <si>
    <t>B STICKER EAC/RECYCABLE</t>
  </si>
  <si>
    <t>RP075024</t>
  </si>
  <si>
    <t>P STICKER PAP 21</t>
  </si>
  <si>
    <t>RP075025</t>
  </si>
  <si>
    <t>B STICKER 43X25 MM</t>
  </si>
  <si>
    <t>RP075026</t>
  </si>
  <si>
    <t>C STICKER 55X25MM WITH BARCODE (220)</t>
  </si>
  <si>
    <t>RP075027</t>
  </si>
  <si>
    <t>B STICKER 60X20 MM</t>
  </si>
  <si>
    <t>RP075028</t>
  </si>
  <si>
    <t>LEAFLET FOR TAMPONS IRIS 40X130MM</t>
  </si>
  <si>
    <t>RP075029</t>
  </si>
  <si>
    <t>P STICKER 40X25MM BAMBOLINA</t>
  </si>
  <si>
    <t>RP075030</t>
  </si>
  <si>
    <t>P STICKER 20,78X35MM TATTI COTTON ORGANI</t>
  </si>
  <si>
    <t>RP075035</t>
  </si>
  <si>
    <t>STICKER Little times pure nature</t>
  </si>
  <si>
    <t>RP075036</t>
  </si>
  <si>
    <t>Round tape for swabs 24 mm</t>
  </si>
  <si>
    <t>RP075037</t>
  </si>
  <si>
    <t>B LEAFLET DAILEE</t>
  </si>
  <si>
    <t>C848</t>
  </si>
  <si>
    <t>Paper bags</t>
  </si>
  <si>
    <t>C849</t>
  </si>
  <si>
    <t>Film (packaging)</t>
  </si>
  <si>
    <t>Пленка на NT02</t>
  </si>
  <si>
    <t>C844</t>
  </si>
  <si>
    <t>Pallets</t>
  </si>
  <si>
    <t>Паллет</t>
  </si>
  <si>
    <t>RP040001</t>
  </si>
  <si>
    <t>PALLET EUR</t>
  </si>
  <si>
    <t>RP040003</t>
  </si>
  <si>
    <t>PALLET CHEP B1208A 1200x800</t>
  </si>
  <si>
    <t>RP040006</t>
  </si>
  <si>
    <t>PALLET 1200x1000</t>
  </si>
  <si>
    <t>RP040008</t>
  </si>
  <si>
    <t>No Pallet</t>
  </si>
  <si>
    <t>RP040009</t>
  </si>
  <si>
    <t>One Way Pallet (Throw Away)</t>
  </si>
  <si>
    <t>RP040010</t>
  </si>
  <si>
    <t>CONTRALOAD Pallet 1200x1000mm</t>
  </si>
  <si>
    <t>RP040015</t>
  </si>
  <si>
    <t>PALLET EUR LIGHTWEIGHT</t>
  </si>
  <si>
    <t>RP040016</t>
  </si>
  <si>
    <t>PALLET EUR AUCHAN</t>
  </si>
  <si>
    <t>RP040017</t>
  </si>
  <si>
    <t>PALLET IPP 1200x1000</t>
  </si>
  <si>
    <t>RP040021</t>
  </si>
  <si>
    <t>PALLET IPPC 1200x800</t>
  </si>
  <si>
    <t>RP040022</t>
  </si>
  <si>
    <t>PALLET EUR LIGHTWEIGHT 1200x800</t>
  </si>
  <si>
    <t>C897</t>
  </si>
  <si>
    <t>Waste</t>
  </si>
  <si>
    <t>RP090004</t>
  </si>
  <si>
    <t>SLEEVE FOR SEMI-FINISHED NONWOVEN MATERI</t>
  </si>
  <si>
    <t>A90</t>
  </si>
  <si>
    <t>B903</t>
  </si>
  <si>
    <t>Semi-finished</t>
  </si>
  <si>
    <t>C904</t>
  </si>
  <si>
    <t>NW Topsheet</t>
  </si>
  <si>
    <t>SEMI0201</t>
  </si>
  <si>
    <t>TS NW JAFA 180/21g EMBOSSED</t>
  </si>
  <si>
    <t>A91</t>
  </si>
  <si>
    <t>B904</t>
  </si>
  <si>
    <t>C905</t>
  </si>
  <si>
    <t>SEMI0202</t>
  </si>
  <si>
    <t>TS NW JAFA 180/27g EMBOSSED</t>
  </si>
  <si>
    <t>A92</t>
  </si>
  <si>
    <t>B905</t>
  </si>
  <si>
    <t>C906</t>
  </si>
  <si>
    <t>SEMI0203</t>
  </si>
  <si>
    <t>TS NW JAFA 180/25g EMBOSSED</t>
  </si>
  <si>
    <t>A93</t>
  </si>
  <si>
    <t>B906</t>
  </si>
  <si>
    <t>C907</t>
  </si>
  <si>
    <t>SEMI0204</t>
  </si>
  <si>
    <t>TS NW JAFA 180/25g MM EMBOSSED</t>
  </si>
  <si>
    <t>A94</t>
  </si>
  <si>
    <t>B907</t>
  </si>
  <si>
    <t>C908</t>
  </si>
  <si>
    <t>SEMI0205</t>
  </si>
  <si>
    <t>TS NW JAFA 170/25g MM EMBOSSED CZ</t>
  </si>
  <si>
    <t>A95</t>
  </si>
  <si>
    <t>B908</t>
  </si>
  <si>
    <t>C909</t>
  </si>
  <si>
    <t>SEMI0206</t>
  </si>
  <si>
    <t>TS NW JAFA 170/25g MM EMBOSSED</t>
  </si>
  <si>
    <t>A96</t>
  </si>
  <si>
    <t>B909</t>
  </si>
  <si>
    <t>C910</t>
  </si>
  <si>
    <t>SEMI0207</t>
  </si>
  <si>
    <t>SAMPLE  TS NW PERFORATED MATERIAL 1</t>
  </si>
  <si>
    <t>A97</t>
  </si>
  <si>
    <t>B910</t>
  </si>
  <si>
    <t>C911</t>
  </si>
  <si>
    <t>SEMI0208</t>
  </si>
  <si>
    <t>SAMPLE TS NW PERFORATED MATERIAL 8</t>
  </si>
  <si>
    <t>A98</t>
  </si>
  <si>
    <t>B911</t>
  </si>
  <si>
    <t>C912</t>
  </si>
  <si>
    <t>SEMI0209</t>
  </si>
  <si>
    <t>SAMPLE TS NW MATERIAL 175 MM FROM</t>
  </si>
  <si>
    <t>A99</t>
  </si>
  <si>
    <t>B912</t>
  </si>
  <si>
    <t>C913</t>
  </si>
  <si>
    <t>SEMI0210</t>
  </si>
  <si>
    <t>A100</t>
  </si>
  <si>
    <t>B913</t>
  </si>
  <si>
    <t>C914</t>
  </si>
  <si>
    <t>SEMI0211</t>
  </si>
  <si>
    <t>SAMPLE TS NW MATERIAL 170MM</t>
  </si>
  <si>
    <t>A101</t>
  </si>
  <si>
    <t>B914</t>
  </si>
  <si>
    <t>C915</t>
  </si>
  <si>
    <t>SEMI0212</t>
  </si>
  <si>
    <t>A102</t>
  </si>
  <si>
    <t>B915</t>
  </si>
  <si>
    <t>C916</t>
  </si>
  <si>
    <t>SEMI0214</t>
  </si>
  <si>
    <t>SF BABY DIAPER MINI</t>
  </si>
  <si>
    <t>A103</t>
  </si>
  <si>
    <t>B916</t>
  </si>
  <si>
    <t>C917</t>
  </si>
  <si>
    <t>SEMI0221</t>
  </si>
  <si>
    <t>TS NW JAFA 170/25g EMB AVGOL 960/22g</t>
  </si>
  <si>
    <t>A104</t>
  </si>
  <si>
    <t>B917</t>
  </si>
  <si>
    <t>C918</t>
  </si>
  <si>
    <t>SEMI0228</t>
  </si>
  <si>
    <t>TS NW 170mm Netkanika RSA01218 test1</t>
  </si>
  <si>
    <t>A105</t>
  </si>
  <si>
    <t>B918</t>
  </si>
  <si>
    <t>C919</t>
  </si>
  <si>
    <t>SEMI0229</t>
  </si>
  <si>
    <t>TS NW 170mm Netkanika RSA01218 test3</t>
  </si>
  <si>
    <t>A106</t>
  </si>
  <si>
    <t>B919</t>
  </si>
  <si>
    <t>C920</t>
  </si>
  <si>
    <t>SEMI0230</t>
  </si>
  <si>
    <t>TS NW 170mm Netkanika RSA01217 test4</t>
  </si>
  <si>
    <t>A107</t>
  </si>
  <si>
    <t>B920</t>
  </si>
  <si>
    <t>C921</t>
  </si>
  <si>
    <t>SEMI0231</t>
  </si>
  <si>
    <t>TS NW 170mm FIBERWEB RSA01214 test5</t>
  </si>
  <si>
    <t>A108</t>
  </si>
  <si>
    <t>B921</t>
  </si>
  <si>
    <t>C922</t>
  </si>
  <si>
    <t>SEMI0232</t>
  </si>
  <si>
    <t>TS NW 170mm FIBERWEB RSA01214 test6</t>
  </si>
  <si>
    <t>A109</t>
  </si>
  <si>
    <t>B922</t>
  </si>
  <si>
    <t>C923</t>
  </si>
  <si>
    <t>SEMI0233</t>
  </si>
  <si>
    <t>TS NW 170mm Pegas SMP0862 test7</t>
  </si>
  <si>
    <t>A110</t>
  </si>
  <si>
    <t>B923</t>
  </si>
  <si>
    <t>C924</t>
  </si>
  <si>
    <t>SEMI0342</t>
  </si>
  <si>
    <t>TS NW JAFA 85/25G EMBOSSED</t>
  </si>
  <si>
    <t>A111</t>
  </si>
  <si>
    <t>B924</t>
  </si>
  <si>
    <t>C925</t>
  </si>
  <si>
    <t>SEMI0362</t>
  </si>
  <si>
    <t>TS NW S 600/22g PHI EMBOSS WHI</t>
  </si>
  <si>
    <t>A112</t>
  </si>
  <si>
    <t>B925</t>
  </si>
  <si>
    <t>C926</t>
  </si>
  <si>
    <t>SEMI0366</t>
  </si>
  <si>
    <t>TS NW 170/24g JAFA SOFT FITESA EMB (CZ)</t>
  </si>
  <si>
    <t>A113</t>
  </si>
  <si>
    <t>B926</t>
  </si>
  <si>
    <t>C927</t>
  </si>
  <si>
    <t>SEMI0367</t>
  </si>
  <si>
    <t>TS NW 170mm Perfodry TEST</t>
  </si>
  <si>
    <t>A114</t>
  </si>
  <si>
    <t>B927</t>
  </si>
  <si>
    <t>C928</t>
  </si>
  <si>
    <t>SEMI0471</t>
  </si>
  <si>
    <t>TS NW 170/24g JAFA SOFT FITESSA EMB</t>
  </si>
  <si>
    <t>A115</t>
  </si>
  <si>
    <t>B928</t>
  </si>
  <si>
    <t>C929</t>
  </si>
  <si>
    <t>SEMI0503</t>
  </si>
  <si>
    <t>TS NW 170/24g RSN01261-1000mm NANHAI</t>
  </si>
  <si>
    <t>A116</t>
  </si>
  <si>
    <t>B929</t>
  </si>
  <si>
    <t>C930</t>
  </si>
  <si>
    <t>SEMI0564</t>
  </si>
  <si>
    <t>TS NW 170 mm test</t>
  </si>
  <si>
    <t>A117</t>
  </si>
  <si>
    <t>B930</t>
  </si>
  <si>
    <t>C931</t>
  </si>
  <si>
    <t>SEMI0565</t>
  </si>
  <si>
    <t>TS NW 600 mm test</t>
  </si>
  <si>
    <t>A118</t>
  </si>
  <si>
    <t>B931</t>
  </si>
  <si>
    <t>C932</t>
  </si>
  <si>
    <t>SEMI0640</t>
  </si>
  <si>
    <t>TS NW 80mm PERFODRY TEST</t>
  </si>
  <si>
    <t>A119</t>
  </si>
  <si>
    <t>B932</t>
  </si>
  <si>
    <t>C933</t>
  </si>
  <si>
    <t>SEMI0641</t>
  </si>
  <si>
    <t>TS NW 85mm PERFODRY TEST</t>
  </si>
  <si>
    <t>A120</t>
  </si>
  <si>
    <t>B933</t>
  </si>
  <si>
    <t>C934</t>
  </si>
  <si>
    <t>SEMI0642</t>
  </si>
  <si>
    <t>TS NW 90mm PERFODRY TEST</t>
  </si>
  <si>
    <t>RF030144</t>
  </si>
  <si>
    <t>PE FILM BAGS PR!ST! COMF NORM10 NEW DES</t>
  </si>
  <si>
    <t>RF030145</t>
  </si>
  <si>
    <t>PE FILM KAZHDY DEN COMFORT 10PCS</t>
  </si>
  <si>
    <t>RF030146</t>
  </si>
  <si>
    <t>PE FILM FOR BAGS KAZHDY DEN COMFORT 10PC</t>
  </si>
  <si>
    <t>RF030147</t>
  </si>
  <si>
    <t>PE FILM FOR BAGS PUPI DRY 10PCS</t>
  </si>
  <si>
    <t>RF030148</t>
  </si>
  <si>
    <t>RF030149</t>
  </si>
  <si>
    <t>PE FILM FOR BAGS LA-FRESH COMFORT NORMAL</t>
  </si>
  <si>
    <t>RF030150</t>
  </si>
  <si>
    <t>RF030151</t>
  </si>
  <si>
    <t>PE FILM FOR BAGS PUPI COMFORT MAXI SOFT</t>
  </si>
  <si>
    <t>RF030152</t>
  </si>
  <si>
    <t>PE FILM FOR BAGS PR!ST! COMFORT DRY NORM</t>
  </si>
  <si>
    <t>RF030167</t>
  </si>
  <si>
    <t>PE FILM PUPI COMFORT SOFT 8</t>
  </si>
  <si>
    <t>Перенести в &lt;--</t>
  </si>
  <si>
    <t>Паллетный ярлык</t>
  </si>
  <si>
    <t>Этикетка</t>
  </si>
  <si>
    <t>Упаковочная бумага</t>
  </si>
  <si>
    <t>Уголки для паллет</t>
  </si>
  <si>
    <t>Гофролист</t>
  </si>
  <si>
    <t>Стреч - пленка</t>
  </si>
  <si>
    <t>Группа сырья</t>
  </si>
  <si>
    <t>Полиэтиленовая пленка накрывная</t>
  </si>
  <si>
    <t>Круглый скотч</t>
  </si>
  <si>
    <t>Хранимка для создания связей</t>
  </si>
  <si>
    <t>Название таблицы</t>
  </si>
  <si>
    <t>Пример</t>
  </si>
  <si>
    <t xml:space="preserve">id </t>
  </si>
  <si>
    <t>name</t>
  </si>
  <si>
    <t>description</t>
  </si>
  <si>
    <t>Значение</t>
  </si>
  <si>
    <t>line_id</t>
  </si>
  <si>
    <t>Объект - Базовая таблица</t>
  </si>
  <si>
    <t>id сущности</t>
  </si>
  <si>
    <t>Имя сущности</t>
  </si>
  <si>
    <t>описание</t>
  </si>
  <si>
    <t>Если 0 - содаем Insert, Если &gt; 0 то добавляем новые связи</t>
  </si>
  <si>
    <t>Массив объектов - Таблицы связей</t>
  </si>
  <si>
    <t>prod_form_id</t>
  </si>
  <si>
    <t>Связь в одну строну</t>
  </si>
  <si>
    <t>Связь в другую сторону</t>
  </si>
  <si>
    <t>Новое имя</t>
  </si>
  <si>
    <t>(NULL)</t>
  </si>
  <si>
    <t>Подставляем новое значение, если в Базовой таблице ID был 0</t>
  </si>
  <si>
    <t>\N</t>
  </si>
  <si>
    <t>Ultra SUPER</t>
  </si>
  <si>
    <t>Это мусор (можно удалять)</t>
  </si>
  <si>
    <t>Названия строк</t>
  </si>
  <si>
    <t>Общий итог</t>
  </si>
  <si>
    <t>(пусто)</t>
  </si>
  <si>
    <t>Число элементов в столбце Артикул</t>
  </si>
  <si>
    <t>link_prod_forms_coatings</t>
  </si>
  <si>
    <t xml:space="preserve">Ширина </t>
  </si>
  <si>
    <t>Высота</t>
  </si>
  <si>
    <t>Длина</t>
  </si>
  <si>
    <t>A90-A120</t>
  </si>
  <si>
    <t>B903-B933</t>
  </si>
  <si>
    <t>C904-C934</t>
  </si>
  <si>
    <t>Вспомагательное сырье</t>
  </si>
  <si>
    <t>Коробочка</t>
  </si>
  <si>
    <t>RP014001</t>
  </si>
  <si>
    <t>RP014002</t>
  </si>
  <si>
    <t>RP014003</t>
  </si>
  <si>
    <t>RP014004</t>
  </si>
  <si>
    <t>RP014005</t>
  </si>
  <si>
    <t>RP014006</t>
  </si>
  <si>
    <t>RP014007</t>
  </si>
  <si>
    <t>RP014008</t>
  </si>
  <si>
    <t>RP014009</t>
  </si>
  <si>
    <t>RP014010</t>
  </si>
  <si>
    <t>RP014011</t>
  </si>
  <si>
    <t>RP014012</t>
  </si>
  <si>
    <t>RP014013</t>
  </si>
  <si>
    <t>RP014014</t>
  </si>
  <si>
    <t>RP014015</t>
  </si>
  <si>
    <t>RP014016</t>
  </si>
  <si>
    <t>RP014017</t>
  </si>
  <si>
    <t>RP014018</t>
  </si>
  <si>
    <t>RP014019</t>
  </si>
  <si>
    <t>RP014020</t>
  </si>
  <si>
    <t>RP014021</t>
  </si>
  <si>
    <t>RP014022</t>
  </si>
  <si>
    <t>RP014023</t>
  </si>
  <si>
    <t>RP014024</t>
  </si>
  <si>
    <t>RP014025</t>
  </si>
  <si>
    <t>RP014026</t>
  </si>
  <si>
    <t>RP014027</t>
  </si>
  <si>
    <t>RP014028</t>
  </si>
  <si>
    <t>RP014029</t>
  </si>
  <si>
    <t>RP014030</t>
  </si>
  <si>
    <t>RP014031</t>
  </si>
  <si>
    <t>RP014032</t>
  </si>
  <si>
    <t>RP014033</t>
  </si>
  <si>
    <t>RP014034</t>
  </si>
  <si>
    <t>RP014035</t>
  </si>
  <si>
    <t>RP014036</t>
  </si>
  <si>
    <t>RP014037</t>
  </si>
  <si>
    <t>RP014038</t>
  </si>
  <si>
    <t>RP014039</t>
  </si>
  <si>
    <t>RP014040</t>
  </si>
  <si>
    <t>RP014041</t>
  </si>
  <si>
    <t>RP014042</t>
  </si>
  <si>
    <t>RP014043</t>
  </si>
  <si>
    <t>RP014044</t>
  </si>
  <si>
    <t>RP014045</t>
  </si>
  <si>
    <t>RP014046</t>
  </si>
  <si>
    <t>RP014047</t>
  </si>
  <si>
    <t>RP014048</t>
  </si>
  <si>
    <t>RP014049</t>
  </si>
  <si>
    <t>RP014050</t>
  </si>
  <si>
    <t>RP014051</t>
  </si>
  <si>
    <t>RP014052</t>
  </si>
  <si>
    <t>RP014053</t>
  </si>
  <si>
    <t>RP014054</t>
  </si>
  <si>
    <t>RP014055</t>
  </si>
  <si>
    <t>RP014056</t>
  </si>
  <si>
    <t>RP014057</t>
  </si>
  <si>
    <t>RP014058</t>
  </si>
  <si>
    <t>RP014059</t>
  </si>
  <si>
    <t>RP014060</t>
  </si>
  <si>
    <t>RP014061</t>
  </si>
  <si>
    <t>RP014062</t>
  </si>
  <si>
    <t>RP014063</t>
  </si>
  <si>
    <t>RP014064</t>
  </si>
  <si>
    <t>RP014065</t>
  </si>
  <si>
    <t>RP014066</t>
  </si>
  <si>
    <t>RP014067</t>
  </si>
  <si>
    <t>RP014068</t>
  </si>
  <si>
    <t>RP014069</t>
  </si>
  <si>
    <t>RP014070</t>
  </si>
  <si>
    <t>RP014071</t>
  </si>
  <si>
    <t>RP014072</t>
  </si>
  <si>
    <t>RP014073</t>
  </si>
  <si>
    <t>RP014074</t>
  </si>
  <si>
    <t>RP014075</t>
  </si>
  <si>
    <t>RP014076</t>
  </si>
  <si>
    <t>RP014077</t>
  </si>
  <si>
    <t>RP014078</t>
  </si>
  <si>
    <t>RP014079</t>
  </si>
  <si>
    <t>RP014080</t>
  </si>
  <si>
    <t>RP014081</t>
  </si>
  <si>
    <t>RP014082</t>
  </si>
  <si>
    <t>RP014083</t>
  </si>
  <si>
    <t>RP014084</t>
  </si>
  <si>
    <t>RP014085</t>
  </si>
  <si>
    <t>RP014086</t>
  </si>
  <si>
    <t>RP014087</t>
  </si>
  <si>
    <t>RP014088</t>
  </si>
  <si>
    <t>RP014089</t>
  </si>
  <si>
    <t>RP014090</t>
  </si>
  <si>
    <t>RP014091</t>
  </si>
  <si>
    <t>RP014092</t>
  </si>
  <si>
    <t>RP014093</t>
  </si>
  <si>
    <t>RP014094</t>
  </si>
  <si>
    <t>RP014095</t>
  </si>
  <si>
    <t>RP014096</t>
  </si>
  <si>
    <t>RP014097</t>
  </si>
  <si>
    <t>RP014098</t>
  </si>
  <si>
    <t>RP014099</t>
  </si>
  <si>
    <t>RP014100</t>
  </si>
  <si>
    <t>RP014101</t>
  </si>
  <si>
    <t>RP014102</t>
  </si>
  <si>
    <t>RP014103</t>
  </si>
  <si>
    <t>RP014104</t>
  </si>
  <si>
    <t>RP014105</t>
  </si>
  <si>
    <t>RP014106</t>
  </si>
  <si>
    <t>RP014107</t>
  </si>
  <si>
    <t>RP014108</t>
  </si>
  <si>
    <t>RP014109</t>
  </si>
  <si>
    <t>RP014110</t>
  </si>
  <si>
    <t>RP014111</t>
  </si>
  <si>
    <t>RP014112</t>
  </si>
  <si>
    <t>RP014113</t>
  </si>
  <si>
    <t>RP014114</t>
  </si>
  <si>
    <t>RP014115</t>
  </si>
  <si>
    <t>RP014116</t>
  </si>
  <si>
    <t>RP014117</t>
  </si>
  <si>
    <t>RP014118</t>
  </si>
  <si>
    <t>RP014119</t>
  </si>
  <si>
    <t>RP014120</t>
  </si>
  <si>
    <t>RP014121</t>
  </si>
  <si>
    <t>RP014122</t>
  </si>
  <si>
    <t>RP014123</t>
  </si>
  <si>
    <t>RP014124</t>
  </si>
  <si>
    <t>RP014125</t>
  </si>
  <si>
    <t>RP014126</t>
  </si>
  <si>
    <t>RP014127</t>
  </si>
  <si>
    <t>RP014128</t>
  </si>
  <si>
    <t>RP014129</t>
  </si>
  <si>
    <t>RP014130</t>
  </si>
  <si>
    <t>RP014131</t>
  </si>
  <si>
    <t>RP014132</t>
  </si>
  <si>
    <t>RP014133</t>
  </si>
  <si>
    <t>RP014134</t>
  </si>
  <si>
    <t>RP014135</t>
  </si>
  <si>
    <t>RP014136</t>
  </si>
  <si>
    <t>RP014137</t>
  </si>
  <si>
    <t>RP014138</t>
  </si>
  <si>
    <t>RP014139</t>
  </si>
  <si>
    <t>RP014140</t>
  </si>
  <si>
    <t>RP014141</t>
  </si>
  <si>
    <t>RP014142</t>
  </si>
  <si>
    <t>RP014143</t>
  </si>
  <si>
    <t>RP014145</t>
  </si>
  <si>
    <t>RP014146</t>
  </si>
  <si>
    <t>RP014147</t>
  </si>
  <si>
    <t>RP014148</t>
  </si>
  <si>
    <t>RP014149</t>
  </si>
  <si>
    <t>RP014150</t>
  </si>
  <si>
    <t>RP014151</t>
  </si>
  <si>
    <t>RP014152</t>
  </si>
  <si>
    <t>RP014153</t>
  </si>
  <si>
    <t>RP014154</t>
  </si>
  <si>
    <t>RP014155</t>
  </si>
  <si>
    <t>RP014156</t>
  </si>
  <si>
    <t>RP014157</t>
  </si>
  <si>
    <t>RP014158</t>
  </si>
  <si>
    <t>RP014159</t>
  </si>
  <si>
    <t>RP014160</t>
  </si>
  <si>
    <t>RP014161</t>
  </si>
  <si>
    <t>RP014162</t>
  </si>
  <si>
    <t>RP014163</t>
  </si>
  <si>
    <t>RP014164</t>
  </si>
  <si>
    <t>RP014165</t>
  </si>
  <si>
    <t>RP014166</t>
  </si>
  <si>
    <t>RP014167</t>
  </si>
  <si>
    <t>RP014168</t>
  </si>
  <si>
    <t>RP014169</t>
  </si>
  <si>
    <t>RP014170</t>
  </si>
  <si>
    <t>RP014171</t>
  </si>
  <si>
    <t>RP014172</t>
  </si>
  <si>
    <t>RP014173</t>
  </si>
  <si>
    <t>RP014174</t>
  </si>
  <si>
    <t>RP014175</t>
  </si>
  <si>
    <t>RP014176</t>
  </si>
  <si>
    <t>RP014177</t>
  </si>
  <si>
    <t>RP014178</t>
  </si>
  <si>
    <t>RP014179</t>
  </si>
  <si>
    <t>RP014180</t>
  </si>
  <si>
    <t>RP014181</t>
  </si>
  <si>
    <t>RP014182</t>
  </si>
  <si>
    <t>RP014183</t>
  </si>
  <si>
    <t>RP014184</t>
  </si>
  <si>
    <t>RP014185</t>
  </si>
  <si>
    <t>RP014186</t>
  </si>
  <si>
    <t>RP014187</t>
  </si>
  <si>
    <t>RP014188</t>
  </si>
  <si>
    <t>RP014189</t>
  </si>
  <si>
    <t>RP014190</t>
  </si>
  <si>
    <t>RP014191</t>
  </si>
  <si>
    <t>RP014192</t>
  </si>
  <si>
    <t>RP014193</t>
  </si>
  <si>
    <t>RP014194</t>
  </si>
  <si>
    <t>RP014195</t>
  </si>
  <si>
    <t>RP014196</t>
  </si>
  <si>
    <t>RP014197</t>
  </si>
  <si>
    <t>RP014198</t>
  </si>
  <si>
    <t>RP014199</t>
  </si>
  <si>
    <t>RP014200</t>
  </si>
  <si>
    <t>RP014201</t>
  </si>
  <si>
    <t>RP014202</t>
  </si>
  <si>
    <t>RP014203</t>
  </si>
  <si>
    <t>RP014204</t>
  </si>
  <si>
    <t>RP014205</t>
  </si>
  <si>
    <t>RP014206</t>
  </si>
  <si>
    <t>RP014207</t>
  </si>
  <si>
    <t>RP014208</t>
  </si>
  <si>
    <t>RP014209</t>
  </si>
  <si>
    <t>RP014210</t>
  </si>
  <si>
    <t>RP014211</t>
  </si>
  <si>
    <t>RP014212</t>
  </si>
  <si>
    <t>RP014213</t>
  </si>
  <si>
    <t>RP014214</t>
  </si>
  <si>
    <t>RP014215</t>
  </si>
  <si>
    <t>RP014216</t>
  </si>
  <si>
    <t>RP014217</t>
  </si>
  <si>
    <t>RP014218</t>
  </si>
  <si>
    <t>RP014219</t>
  </si>
  <si>
    <t>RP014220</t>
  </si>
  <si>
    <t>RP014221</t>
  </si>
  <si>
    <t>RP014222</t>
  </si>
  <si>
    <t>RP014223</t>
  </si>
  <si>
    <t>RP014224</t>
  </si>
  <si>
    <t>RP014225</t>
  </si>
  <si>
    <t>RP014226</t>
  </si>
  <si>
    <t>RP014227</t>
  </si>
  <si>
    <t>RP014228</t>
  </si>
  <si>
    <t>RP014229</t>
  </si>
  <si>
    <t>RP014230</t>
  </si>
  <si>
    <t>RP014231</t>
  </si>
  <si>
    <t>RP014232</t>
  </si>
  <si>
    <t>RP014233</t>
  </si>
  <si>
    <t>RP014234</t>
  </si>
  <si>
    <t>RP014235</t>
  </si>
  <si>
    <t>RP014236</t>
  </si>
  <si>
    <t>RP014237</t>
  </si>
  <si>
    <t>RP014238</t>
  </si>
  <si>
    <t>RP014239</t>
  </si>
  <si>
    <t>RP014240</t>
  </si>
  <si>
    <t>RP014241</t>
  </si>
  <si>
    <t>RP014242</t>
  </si>
  <si>
    <t>RP014243</t>
  </si>
  <si>
    <t>RP014244</t>
  </si>
  <si>
    <t>RP014245</t>
  </si>
  <si>
    <t>RP014246</t>
  </si>
  <si>
    <t>RP014247</t>
  </si>
  <si>
    <t>RP014248</t>
  </si>
  <si>
    <t>RP014249</t>
  </si>
  <si>
    <t>RP014250</t>
  </si>
  <si>
    <t>RP014251</t>
  </si>
  <si>
    <t>RP014252</t>
  </si>
  <si>
    <t>RP014253</t>
  </si>
  <si>
    <t>RP014254</t>
  </si>
  <si>
    <t>RP014255</t>
  </si>
  <si>
    <t>RP014256</t>
  </si>
  <si>
    <t>RP014257</t>
  </si>
  <si>
    <t>RP014258</t>
  </si>
  <si>
    <t>RP014259</t>
  </si>
  <si>
    <t>RP014260</t>
  </si>
  <si>
    <t>RP014261</t>
  </si>
  <si>
    <t>RP014262</t>
  </si>
  <si>
    <t>RP014263</t>
  </si>
  <si>
    <t>RP014264</t>
  </si>
  <si>
    <t>RP014265</t>
  </si>
  <si>
    <t>RP014266</t>
  </si>
  <si>
    <t>RP014267</t>
  </si>
  <si>
    <t>RP014277</t>
  </si>
  <si>
    <t>RP014278</t>
  </si>
  <si>
    <t>RP014282</t>
  </si>
  <si>
    <t>RP014285</t>
  </si>
  <si>
    <t>RP014301</t>
  </si>
  <si>
    <t>RSP01001</t>
  </si>
  <si>
    <t>RSP01003</t>
  </si>
  <si>
    <t>RSP01004</t>
  </si>
  <si>
    <t>RSP01006</t>
  </si>
  <si>
    <t>RSP01007</t>
  </si>
  <si>
    <t>RSP01008</t>
  </si>
  <si>
    <t>RSP01009</t>
  </si>
  <si>
    <t>RSP01010</t>
  </si>
  <si>
    <t>RSP01011</t>
  </si>
  <si>
    <t>RSP01012</t>
  </si>
  <si>
    <t>RSP01013</t>
  </si>
  <si>
    <t>RSP01014</t>
  </si>
  <si>
    <t>RSP01015</t>
  </si>
  <si>
    <t>RSP01016</t>
  </si>
  <si>
    <t>RSP01017</t>
  </si>
  <si>
    <t>RSP01018</t>
  </si>
  <si>
    <t>RSP01019</t>
  </si>
  <si>
    <t>RSP01020</t>
  </si>
  <si>
    <t>RSP01021</t>
  </si>
  <si>
    <t>RSP01022</t>
  </si>
  <si>
    <t>RSP01023</t>
  </si>
  <si>
    <t>RSP01025</t>
  </si>
  <si>
    <t>IB WHI P FACE MASK 50PC</t>
  </si>
  <si>
    <t>IB WHI P FACE MASK NEW DESIGN 50PC</t>
  </si>
  <si>
    <t>IB PA WHI P BOLSHOY PLUS 20PCS</t>
  </si>
  <si>
    <t>IB PA WHI P KAZHDIY DEN STRING 20PCS</t>
  </si>
  <si>
    <t>IB TA WHI P BOLSHOY PLUS NORMAL 8PCS</t>
  </si>
  <si>
    <t>IB TA WHI P BOLSHOY PLUS SUPER 8PCS</t>
  </si>
  <si>
    <t>IB TA WHI P JUST ME MINI 8PCS</t>
  </si>
  <si>
    <t>IB TA WHI P JUST ME MINI 16PCS</t>
  </si>
  <si>
    <t>IB TA WHI P JUST ME NORMAL 16PCS</t>
  </si>
  <si>
    <t>IB TA WHI P JUST ME NORMAL 8PCS</t>
  </si>
  <si>
    <t>IB TA WHI P JUST ME SUPER 8PCS</t>
  </si>
  <si>
    <t>IB PA WHI P JUST ME SUPER SLIM 20PCS</t>
  </si>
  <si>
    <t>IB TA WHI P 1B.RU NORMAL 8PCS</t>
  </si>
  <si>
    <t>IB TA WHI P 1B.RU SUPER 8PCS</t>
  </si>
  <si>
    <t>IB PA WHI P DAY SPA PANTY SOFT 20PCS</t>
  </si>
  <si>
    <t>IB PA WHI P DAY SPA PANTY SOFT 60PCS</t>
  </si>
  <si>
    <t>IB PA WHI P PUPI MULTIFORM 20PCS</t>
  </si>
  <si>
    <t>IB PA WHI P RUSALOCHKA ANATOMIK 20PCS</t>
  </si>
  <si>
    <t>IB PA WHI P RUSALOCHKA FLEXI FORM 20PCS</t>
  </si>
  <si>
    <t>IB PA WHI P 1B.RU PANTY COMFORT 40PCS</t>
  </si>
  <si>
    <t>IB TA WHI P KAZHDIY DEN NORMAL 16PCS</t>
  </si>
  <si>
    <t>IB TA WHI P KAZHDIY DEN SUPER 16PCS</t>
  </si>
  <si>
    <t>IB PA WHI P KOKETKA FLEXI FORM 20 V2</t>
  </si>
  <si>
    <t>IB PA WHI P KOKETKA SUPER SLIM 20PCS</t>
  </si>
  <si>
    <t>IB TA WHI P KOKETKA SUPER 8PCS</t>
  </si>
  <si>
    <t>IB PA WHI P KOKETKA PANTY 20PCS</t>
  </si>
  <si>
    <t>IB TA WHI P 1B.RU NORMAL 16PCS</t>
  </si>
  <si>
    <t>IB PA WHI P KAZHDIY DEN SUPER PLUS 8 AUT</t>
  </si>
  <si>
    <t>IB TA WHI P KAZHDIY DEN MINI 8PCS</t>
  </si>
  <si>
    <t>IB TA WHI P KAZHDIY DEN MINI 16PCS</t>
  </si>
  <si>
    <t>IB TA WHI P OKEY SUPER 16PCS</t>
  </si>
  <si>
    <t>IB TA WHI P OKEY NORMAL16PCS</t>
  </si>
  <si>
    <t>IB TA WHI P FRESH LINE MINI 8PCS</t>
  </si>
  <si>
    <t>IB TA WHI P FRESH LINE NORMAL 8PCS</t>
  </si>
  <si>
    <t>IB TA WHI P FRESH LINE SUPER PLUS 8PCS</t>
  </si>
  <si>
    <t>IB TA WHI P 1B.RU SUPER AUTO 16PCS</t>
  </si>
  <si>
    <t>IB PA WHI P 1B.RU DISCREET NEW DESIGN 20</t>
  </si>
  <si>
    <t>IB PA WHI P 1B.RU DISCREET 60PCS</t>
  </si>
  <si>
    <t>IB PA WHI P VIVI NORMAL 20PCS</t>
  </si>
  <si>
    <t>IB PA WHI P VIVI NORMAL DEO 20PCS</t>
  </si>
  <si>
    <t>IB PA WHI P VIVI SOFT 20PCS</t>
  </si>
  <si>
    <t>IB PA WHI P VIVI SOFT 40PCS</t>
  </si>
  <si>
    <t>IB TA WHI P VIVI SUPER 16PCS</t>
  </si>
  <si>
    <t>IB TA WHI P VIVI NORMAL 16PCS</t>
  </si>
  <si>
    <t>IB TA APPL WHI P VIVI NORMAL 8PCS</t>
  </si>
  <si>
    <t>IB TA APPL WHI P VIVI SUPER 8PCS</t>
  </si>
  <si>
    <t>IB PA WHI P FOR YOU MULTIFROM 20PCS</t>
  </si>
  <si>
    <t>IB PL WHI P DAY SPA MS 20 BREEZE</t>
  </si>
  <si>
    <t>IB PL WHI P DAY SPA MS 60 LILY</t>
  </si>
  <si>
    <t>IB PA WHI P LIBRESSE DAILYFRESH MULTISTY</t>
  </si>
  <si>
    <t>IB PA WHI P PUPI ECONOM 20PCS</t>
  </si>
  <si>
    <t>IB TA WHI P VSE V DOM NORMAL 8PCS</t>
  </si>
  <si>
    <t>IB PA WHI P LILIT PANTY CLASSIC SOFT DEO</t>
  </si>
  <si>
    <t>IB PA WHI P LILIT PANTY CLASSIC SOFT 20P</t>
  </si>
  <si>
    <t>IB PL WHI P DAY SPA MS 60 BREEZE</t>
  </si>
  <si>
    <t>IB PL WHI P DAY SPA MS 20 NON AROMA</t>
  </si>
  <si>
    <t>IB PL WHI P DAY SPA MS 60 NON AROMA</t>
  </si>
  <si>
    <t>IB PL WHI P DAY SPA MS 20 LILY</t>
  </si>
  <si>
    <t>IB PA WHI P PUPI MULTIFORM NEW DESIGN 60</t>
  </si>
  <si>
    <t>IB TA APPL WHI P LACY LINE NORMAL 8PCS</t>
  </si>
  <si>
    <t>IB TA APPL WHI P LACY LINE SUPER 8PCS</t>
  </si>
  <si>
    <t>IB PA WHI P APRIL MULTIFORM 20PCS</t>
  </si>
  <si>
    <t>IB PA WHI P ALLWELL DISCREETE 20PCS</t>
  </si>
  <si>
    <t>IB PA WHI P ALLWELL DISCREETE 60PCS</t>
  </si>
  <si>
    <t>IB PA WHI P FRESH WEEK MULTIFORM DEO 20P</t>
  </si>
  <si>
    <t>IB PA WHI P FRESH WEEK MULTIFORM DEO 60P</t>
  </si>
  <si>
    <t>IB PA WHI P PR!ST CLASSIC SOFT 20PCS</t>
  </si>
  <si>
    <t>IB PA WHI P PR!ST MULTIFORM 20PCS</t>
  </si>
  <si>
    <t>IB PA WHI P LA FRESH MULTIFORM 20PCS</t>
  </si>
  <si>
    <t>IB PA WHI P LILIT PANTY CLASSIC SOFT 60P</t>
  </si>
  <si>
    <t>IB PA WHI P LILIT PANTY CLASSIC SOFT ROM</t>
  </si>
  <si>
    <t>IB PA WHI P 9425957 KOTEX DEO SUPERSLIM</t>
  </si>
  <si>
    <t>IB PA WHI P 9425952 KOTEX NORMAL LINERS</t>
  </si>
  <si>
    <t>IB PA WHI P 9425955 KOTEX DEO NORMAL LIN</t>
  </si>
  <si>
    <t>IB PA WHI P VKUSVILL 20PCS</t>
  </si>
  <si>
    <t>IB TA APPL WHI P VKUSVILL SUPER 8PCS</t>
  </si>
  <si>
    <t>IB PA WHI P GREEN DAY PANTY SOFT 20PCS</t>
  </si>
  <si>
    <t>IB PA WHI P KAMILLA DISCREETE 20PCS</t>
  </si>
  <si>
    <t>IB PA WHI P LIMMI PANTY SOFT 20PCS</t>
  </si>
  <si>
    <t>IB TA WHI P KAMILLA SUPER 16PCS</t>
  </si>
  <si>
    <t>IB TA WHI P KAMILLA NORMAL 16PCS</t>
  </si>
  <si>
    <t>IB TA WHI P GREEN DAY NORMAL 8PCS</t>
  </si>
  <si>
    <t>IB TA WHI P GREEN DAY SUPER 8PCS</t>
  </si>
  <si>
    <t>IB TA WHI P GREEN DAY SUPER PLUS 8PCS</t>
  </si>
  <si>
    <t>IB PA WHI P RAINBOW PANTYLINER CLASSIC 5</t>
  </si>
  <si>
    <t>IB PA WHI P RAINBOW PANTYLINER CLASSIC N</t>
  </si>
  <si>
    <t>IB PA WHI P COOP PANTYLINER CLASSIC 30PC</t>
  </si>
  <si>
    <t>IB PA WHI P 9425980 KOTEX SUPERSLIM LINE</t>
  </si>
  <si>
    <t>IB PA WHI P 9425981 KOTEX SUPERSLIM LINE</t>
  </si>
  <si>
    <t>IB PA WHI P 9425982 KOTEX DEO SUPERSLIM</t>
  </si>
  <si>
    <t>IB PA WHI P 9425984 KOTEX NORMAL LINERS</t>
  </si>
  <si>
    <t>IB PA WHI P 9425985 KOTEX NORMAL LINERS</t>
  </si>
  <si>
    <t>IB PA WHI P 9425986 KOTEX DEO NORMAL LIN</t>
  </si>
  <si>
    <t>IB PA WHI U NORMAL 20PCS</t>
  </si>
  <si>
    <t>IB TA WHI U NORMAL 8PCS</t>
  </si>
  <si>
    <t>IB TA WHI U SUPER PLUS 8PCS</t>
  </si>
  <si>
    <t>IB TA APPL WHI U NORMAL 8PCS</t>
  </si>
  <si>
    <t>IB TA APPL WHI U SUPER PLUS 8PCS</t>
  </si>
  <si>
    <t>IB TA WHI P KAZHDIY DEN NORMAL 8PCS</t>
  </si>
  <si>
    <t>IB TA WHI P FRESHDAY NORMAL 16PCS</t>
  </si>
  <si>
    <t>IB TA WHI P FRESHDAY SUPER 16PCS</t>
  </si>
  <si>
    <t>IB TA WHI P FRESHDAY NORMAL 8PCS</t>
  </si>
  <si>
    <t>IB TA WHI P FRESHDAY SUPER 8PCS</t>
  </si>
  <si>
    <t>IB TA WHI P IRIS NORMAL 16PCS</t>
  </si>
  <si>
    <t>IB TA WHI P IRIS SUPER 16PCS</t>
  </si>
  <si>
    <t>IB PA WHI P IRIS CLASSIC 20PCS</t>
  </si>
  <si>
    <t>IB PA WHI P IRIS DISCREETE MULTIFORM 20P</t>
  </si>
  <si>
    <t>IB PA WHI P DISCREETE MULTIFORM 20PCS</t>
  </si>
  <si>
    <t>IB PA WHI P TATTI COTTON ORGANIC 20PCS</t>
  </si>
  <si>
    <t>IB PA WHI P CARREFOUR PROTAGE-SLIP NORMA</t>
  </si>
  <si>
    <t>IB PA WHI P FRESHDAY ULTRA MN 28PCS</t>
  </si>
  <si>
    <t>IB PA WHI P TATTI PERFECT 20</t>
  </si>
  <si>
    <t>IB PA WHI P OKEY DISCREETE 20PCS</t>
  </si>
  <si>
    <t>IB PA WHI P OKEY DISCREETE 60PCS</t>
  </si>
  <si>
    <t>IB PA EDEL SOFT 60</t>
  </si>
  <si>
    <t>IB TA WHI P KAZHDIY DEN NORMAL 8pc</t>
  </si>
  <si>
    <t>IB TA WHI P YEST SUPER 16PCS</t>
  </si>
  <si>
    <t>IB PA WHI P TOP SELECT PANTY AIR&amp;SOFT AR</t>
  </si>
  <si>
    <t>IB TA APPL WHI P VKUSVILL NORMAL 8PCS</t>
  </si>
  <si>
    <t>IB PL P IRIS CLASSIC 20pc</t>
  </si>
  <si>
    <t>IB FC P LA FRESH MULTIFORM 20pc</t>
  </si>
  <si>
    <t>IB PL P KOMANDOR DISCREET MF 20pc</t>
  </si>
  <si>
    <t>IB PL P ELYSII MF 20PC</t>
  </si>
  <si>
    <t>IB PL PR!ST Classic Soft 20</t>
  </si>
  <si>
    <t>IB FC P PR!ST MULTIFORM 20pc</t>
  </si>
  <si>
    <t>IB PA WHI P PUPI MULTIFORM 60</t>
  </si>
  <si>
    <t>IB PA WHI P KAZHDIY DEN STRING 20</t>
  </si>
  <si>
    <t>IB PA WHI P PUPI MULTIFORM 20</t>
  </si>
  <si>
    <t>IB PA WHI P PUPI ECONOM 20</t>
  </si>
  <si>
    <t>IB PA WHI P SIOLA BASIC LINE 20</t>
  </si>
  <si>
    <t>IB PA WHI P SIOLA MULTIFORM 20</t>
  </si>
  <si>
    <t>IB PA WHI P SIOLA MULTIFORM DEO 20</t>
  </si>
  <si>
    <t>IB FC P P M 14pc</t>
  </si>
  <si>
    <t>IB PA WHI P SIOLA SENSITIVE 20</t>
  </si>
  <si>
    <t>IB PA WHI P LADY FRESH MULTIFORM 20</t>
  </si>
  <si>
    <t>IB PL P KOMANDOR DISCREET MF 40PCS</t>
  </si>
  <si>
    <t>IB PA WHI P SIOLA BASIC LINE 60</t>
  </si>
  <si>
    <t>IB TA WHI P OKEY NORMAL 16PCS</t>
  </si>
  <si>
    <t>IB PA WHI P PR!ST MULTIFORM 20</t>
  </si>
  <si>
    <t>IB PL WHI P JENNA MULTI 60 ED MF DEO</t>
  </si>
  <si>
    <t>IB PL WHI P JENNA NORM 40 ED DEO</t>
  </si>
  <si>
    <t>IB PL WHI P JENNA DUOFORM 60 ED SLIM DEO</t>
  </si>
  <si>
    <t>IB TA APPL WHI P JENNA SUPER 16</t>
  </si>
  <si>
    <t>IB TA APPL WHI P JENNA NORMAL 16</t>
  </si>
  <si>
    <t>IB TA WHI P JENNA SUPER 16</t>
  </si>
  <si>
    <t>IB TA WHI P JENNA NORMAL 16</t>
  </si>
  <si>
    <t>IB LI WHI P JENNA ULTRA MINI 14</t>
  </si>
  <si>
    <t>IB PA WHI P OLA LARGE 20 50458</t>
  </si>
  <si>
    <t>IB LI WHI P FRESHDAY ULTRA MINI 28PCS</t>
  </si>
  <si>
    <t>IB PA WHI P GREEN DAY DISCREETE 20</t>
  </si>
  <si>
    <t>IB PA WHI P GREEN DAY DISCREETE 60</t>
  </si>
  <si>
    <t>IB PA WHI P GREEN DAY PANTY SOFT 20</t>
  </si>
  <si>
    <t>IB TA WHI P DAY SPA SUPER 8PCS</t>
  </si>
  <si>
    <t>IB TA WHI P DAY SPA SUPER 16PCS</t>
  </si>
  <si>
    <t>IB TA WHI P DAY SPA NORMAL 8PCS</t>
  </si>
  <si>
    <t>IB TA WHI P DAY SPA NORMAL 16PCS</t>
  </si>
  <si>
    <t>IB PA WHI P OLA DEO LARGE 20 CAMOMILE</t>
  </si>
  <si>
    <t>IB LI WHI P VERSIA MICRO 24</t>
  </si>
  <si>
    <t>IB PA WHI P TATTI MULTI AROMA FRESH 20</t>
  </si>
  <si>
    <t>IB PA WHI P PR!ST CLASSIC SOFT 20</t>
  </si>
  <si>
    <t>IB TA WHI P BE.YOU NORMAL 8PCS</t>
  </si>
  <si>
    <t>IB TA WHI P BE.YOU SUPER 8PCS</t>
  </si>
  <si>
    <t>IB PA WHI P BE.YOU MULTI NORMAL 20PCS</t>
  </si>
  <si>
    <t>IB PA WHI P TATTI DAILY FRESH 20</t>
  </si>
  <si>
    <t>IB TA WHI P DAY SPA SUPER 24PCS</t>
  </si>
  <si>
    <t>IB PA WHI P 1B.RU DISCREET 20PCS</t>
  </si>
  <si>
    <t>IB TA WHI P ALLWELL NORMAL 8PCS</t>
  </si>
  <si>
    <t>IB TA WHI P ALLWELL NORMAL 16PCS</t>
  </si>
  <si>
    <t>IB TA WHI P ALLWELL SUPER 8PCS</t>
  </si>
  <si>
    <t>IB TA WHI P ALLWELL SUPER 16PCS</t>
  </si>
  <si>
    <t>IB PA WHI P LOONA MULTI 20 NON AROMA</t>
  </si>
  <si>
    <t>IB PA WHI P LOONA MULTI 60 NON AROMA</t>
  </si>
  <si>
    <t>IB PA WHI P LOONA MS 20 FLOWER BREEZE</t>
  </si>
  <si>
    <t>IB PA WHI P LOONA MS 60 FLOWER BREEZE</t>
  </si>
  <si>
    <t>IB LI WHI P AUCHAN LARGE 20</t>
  </si>
  <si>
    <t>IB FEM PANTS KIOKI M 3PC</t>
  </si>
  <si>
    <t>IB FEM PANTS KIOKI L 3PC</t>
  </si>
  <si>
    <t>IB PL WHI P IRIS DISCREETE MULTIFORM 20</t>
  </si>
  <si>
    <t>IB TA WHI P 365 DNEY NORMAL 8PCS</t>
  </si>
  <si>
    <t>IB TA WHI P 365 DNEY SUPER 8PCS</t>
  </si>
  <si>
    <t>IB TA WHI P KAZHDIY DEN NORMAL 8pc APPL</t>
  </si>
  <si>
    <t>IB TA WHI P LA FRESH DIG REGULAR 16 PCS</t>
  </si>
  <si>
    <t>IB TA WHI P LA FRESH DIG SUPER 16PCS</t>
  </si>
  <si>
    <t>IB TA WHI P LA FRESH DIG SUPER+ 16PCS</t>
  </si>
  <si>
    <t>IB TA WHI P KOMANDOR NORMAL 16PCS</t>
  </si>
  <si>
    <t>IB TA WHI P KOMANDOR SUPER 16PCS</t>
  </si>
  <si>
    <t>IB PL VKUSVILL DUOFORM 20</t>
  </si>
  <si>
    <t>IB PL VKUSVILL MULTISTYLE 60</t>
  </si>
  <si>
    <t>IB PA WHI P FRESH WEEK MULTIFORM DEO 20</t>
  </si>
  <si>
    <t>IB TA AMFA NORMAL 8PCS</t>
  </si>
  <si>
    <t>IB TA AMFA SUPER 8PCS</t>
  </si>
  <si>
    <t>IB PA AMFA SOFT 20PCS</t>
  </si>
  <si>
    <t>IB PA AMFA SOFT 60PCS</t>
  </si>
  <si>
    <t>IB PL ALLWELL MULTISTYLE 20 DEO</t>
  </si>
  <si>
    <t>IB PA WHI P VIVI NORMAL 20</t>
  </si>
  <si>
    <t>IB TA LENTA DIG SUPER 16</t>
  </si>
  <si>
    <t>IB LI WHI U ULTRA MINI 14pc</t>
  </si>
  <si>
    <t>IB PA WHI U CLASSIC 60PCS</t>
  </si>
  <si>
    <t>IB TA WHI U SUPER PLUS 12PCS</t>
  </si>
  <si>
    <t>IB PA WHI U 60PCS 95X70X156</t>
  </si>
  <si>
    <t>IB PA WHI U 80PCS 120X70X156</t>
  </si>
  <si>
    <t>IB PA WHI U 100PCS 145X70X156</t>
  </si>
  <si>
    <t>IB LI WHI U ULTRA MINI 14PCS</t>
  </si>
  <si>
    <t>IB TA WHI U SUPER 16PCS AEGLE PRO 235</t>
  </si>
  <si>
    <t>IB PA WHI U CLASSIC 20PCS KARTONSNAB</t>
  </si>
  <si>
    <t>IB LI ULTRA MINI 20pc</t>
  </si>
  <si>
    <t>IB LI WHI U ULTRA MINI 14pc 235</t>
  </si>
  <si>
    <t>IB LI WHI U ULTRA MINI 14pc 270</t>
  </si>
  <si>
    <t>IB LI WHI U ULTRA MINI 24pc 235</t>
  </si>
  <si>
    <t>IB LI WHI U ULTRA MINI 24pc 270</t>
  </si>
  <si>
    <t>IB LI WHI ULTRA MINI 28pc</t>
  </si>
  <si>
    <t>IB FC WHI CLASSIC 20pc</t>
  </si>
  <si>
    <t>IB FC WHI MULTIFORM 20pc</t>
  </si>
  <si>
    <t>IB FC P PUPI MULTIFORM 60pc NEVA 320</t>
  </si>
  <si>
    <t>IB FC P PUPI MULTIFORM 60pc NEVA 350</t>
  </si>
  <si>
    <t>IB FC WHI P CLASSIC 20pc MAULE GC2 235</t>
  </si>
  <si>
    <t>IB PL P KAZHDIY DEN STRING 20</t>
  </si>
  <si>
    <t>IB TA U UP SUPER 16</t>
  </si>
  <si>
    <t>Тампоны Normal 8</t>
  </si>
  <si>
    <t>Тампоны Super 8</t>
  </si>
  <si>
    <t>Тампоны Mini 8</t>
  </si>
  <si>
    <t>Тампоны Mini 16</t>
  </si>
  <si>
    <t>Тампоны Normal 16</t>
  </si>
  <si>
    <t>Тампоны Super 16</t>
  </si>
  <si>
    <t>Тампоны APPL Normal 8</t>
  </si>
  <si>
    <t>Тампоны APPL Normal 16</t>
  </si>
  <si>
    <t>Тампоны APPL Super 8</t>
  </si>
  <si>
    <t>Тампоны APPL Super Plus 8</t>
  </si>
  <si>
    <t>Тампоны APPL Super 16</t>
  </si>
  <si>
    <t>Тампоны Super Plus 8</t>
  </si>
  <si>
    <t>Тампоны Super 24</t>
  </si>
  <si>
    <t>Тампоны Super Plus 16</t>
  </si>
  <si>
    <t>Тампоны Super Plus 12</t>
  </si>
  <si>
    <t>Пакетик</t>
  </si>
  <si>
    <t>RP021379</t>
  </si>
  <si>
    <t>RP021380</t>
  </si>
  <si>
    <t>RP021677</t>
  </si>
  <si>
    <t>RP021678</t>
  </si>
  <si>
    <t>RP026001</t>
  </si>
  <si>
    <t>RP026002</t>
  </si>
  <si>
    <t>RP026003</t>
  </si>
  <si>
    <t>RP026004</t>
  </si>
  <si>
    <t>RP026005</t>
  </si>
  <si>
    <t>RP026006</t>
  </si>
  <si>
    <t>RP026007</t>
  </si>
  <si>
    <t>RP026008</t>
  </si>
  <si>
    <t>RP026009</t>
  </si>
  <si>
    <t>RP026010</t>
  </si>
  <si>
    <t>RP026011</t>
  </si>
  <si>
    <t>RP026012</t>
  </si>
  <si>
    <t>RP026015</t>
  </si>
  <si>
    <t>RP026016</t>
  </si>
  <si>
    <t>RP026017</t>
  </si>
  <si>
    <t>RP026018</t>
  </si>
  <si>
    <t>RP026019</t>
  </si>
  <si>
    <t>RP026020</t>
  </si>
  <si>
    <t>RP026021</t>
  </si>
  <si>
    <t>RP026022</t>
  </si>
  <si>
    <t>RP026023</t>
  </si>
  <si>
    <t>RP026024</t>
  </si>
  <si>
    <t>RP026025</t>
  </si>
  <si>
    <t>RP026026</t>
  </si>
  <si>
    <t>RP026028</t>
  </si>
  <si>
    <t>RP026030</t>
  </si>
  <si>
    <t>RP026032</t>
  </si>
  <si>
    <t>RP026033</t>
  </si>
  <si>
    <t>RP026034</t>
  </si>
  <si>
    <t>RP026035</t>
  </si>
  <si>
    <t>RP026036</t>
  </si>
  <si>
    <t>RP026037</t>
  </si>
  <si>
    <t>RP026038</t>
  </si>
  <si>
    <t>RP026039</t>
  </si>
  <si>
    <t>RP026040</t>
  </si>
  <si>
    <t>RP026041</t>
  </si>
  <si>
    <t>RP026042</t>
  </si>
  <si>
    <t>RP026043</t>
  </si>
  <si>
    <t>RP026044</t>
  </si>
  <si>
    <t>RP026045</t>
  </si>
  <si>
    <t>RP026046</t>
  </si>
  <si>
    <t>RP026047</t>
  </si>
  <si>
    <t>RP026048</t>
  </si>
  <si>
    <t>RP026049</t>
  </si>
  <si>
    <t>RP026050</t>
  </si>
  <si>
    <t>RP026051</t>
  </si>
  <si>
    <t>RP026052</t>
  </si>
  <si>
    <t>RP026055</t>
  </si>
  <si>
    <t>RP026056</t>
  </si>
  <si>
    <t>RP026057</t>
  </si>
  <si>
    <t>RP026058</t>
  </si>
  <si>
    <t>RP026059</t>
  </si>
  <si>
    <t>RP026060</t>
  </si>
  <si>
    <t>RP026061</t>
  </si>
  <si>
    <t>RP026062</t>
  </si>
  <si>
    <t>RP026063</t>
  </si>
  <si>
    <t>RP026064</t>
  </si>
  <si>
    <t>RP026065</t>
  </si>
  <si>
    <t>RP026066</t>
  </si>
  <si>
    <t>RP026067</t>
  </si>
  <si>
    <t>RP026068</t>
  </si>
  <si>
    <t>RP026069</t>
  </si>
  <si>
    <t>RP026070</t>
  </si>
  <si>
    <t>RP026071</t>
  </si>
  <si>
    <t>RP026072</t>
  </si>
  <si>
    <t>RP026081</t>
  </si>
  <si>
    <t>RP026083</t>
  </si>
  <si>
    <t>RP026084</t>
  </si>
  <si>
    <t>RP026085</t>
  </si>
  <si>
    <t>RP026086</t>
  </si>
  <si>
    <t>RP026087</t>
  </si>
  <si>
    <t>RP026088</t>
  </si>
  <si>
    <t>RP026089</t>
  </si>
  <si>
    <t>RP026090</t>
  </si>
  <si>
    <t>RP026091</t>
  </si>
  <si>
    <t>RP026092</t>
  </si>
  <si>
    <t>RP026095</t>
  </si>
  <si>
    <t>RP026096</t>
  </si>
  <si>
    <t>RP026099</t>
  </si>
  <si>
    <t>RP026101</t>
  </si>
  <si>
    <t>RP026102</t>
  </si>
  <si>
    <t>RP026103</t>
  </si>
  <si>
    <t>RP026104</t>
  </si>
  <si>
    <t>RP026105</t>
  </si>
  <si>
    <t>RP026106</t>
  </si>
  <si>
    <t>RP026107</t>
  </si>
  <si>
    <t>RP026108</t>
  </si>
  <si>
    <t>RP026109</t>
  </si>
  <si>
    <t>RP026110</t>
  </si>
  <si>
    <t>RP026111</t>
  </si>
  <si>
    <t>RP026112</t>
  </si>
  <si>
    <t>RP026117</t>
  </si>
  <si>
    <t>RP026118</t>
  </si>
  <si>
    <t>RP026119</t>
  </si>
  <si>
    <t>RP026120</t>
  </si>
  <si>
    <t>RP026121</t>
  </si>
  <si>
    <t>RP026122</t>
  </si>
  <si>
    <t>RP026147</t>
  </si>
  <si>
    <t>RP026149</t>
  </si>
  <si>
    <t>RP026150</t>
  </si>
  <si>
    <t>RP026151</t>
  </si>
  <si>
    <t>RP026152</t>
  </si>
  <si>
    <t>RP026153</t>
  </si>
  <si>
    <t>RP026154</t>
  </si>
  <si>
    <t>RP026155</t>
  </si>
  <si>
    <t>RP026156</t>
  </si>
  <si>
    <t>RP026157</t>
  </si>
  <si>
    <t>RP026158</t>
  </si>
  <si>
    <t>RP026159</t>
  </si>
  <si>
    <t>RP026160</t>
  </si>
  <si>
    <t>RP026161</t>
  </si>
  <si>
    <t>RP026162</t>
  </si>
  <si>
    <t>RP026163</t>
  </si>
  <si>
    <t>RP026164</t>
  </si>
  <si>
    <t>RP026165</t>
  </si>
  <si>
    <t>RP026166</t>
  </si>
  <si>
    <t>RP026167</t>
  </si>
  <si>
    <t>RP026168</t>
  </si>
  <si>
    <t>RP026169</t>
  </si>
  <si>
    <t>RP026170</t>
  </si>
  <si>
    <t>RP026171</t>
  </si>
  <si>
    <t>RP026172</t>
  </si>
  <si>
    <t>RP026173</t>
  </si>
  <si>
    <t>RP026174</t>
  </si>
  <si>
    <t>RP026175</t>
  </si>
  <si>
    <t>RP026176</t>
  </si>
  <si>
    <t>RP026177</t>
  </si>
  <si>
    <t>RP026178</t>
  </si>
  <si>
    <t>RP026180</t>
  </si>
  <si>
    <t>RP026181</t>
  </si>
  <si>
    <t>RP026182</t>
  </si>
  <si>
    <t>RP026183</t>
  </si>
  <si>
    <t>RP026184</t>
  </si>
  <si>
    <t>RP026185</t>
  </si>
  <si>
    <t>RP026186</t>
  </si>
  <si>
    <t>RP026187</t>
  </si>
  <si>
    <t>RP026189</t>
  </si>
  <si>
    <t>RP026190</t>
  </si>
  <si>
    <t>RP026191</t>
  </si>
  <si>
    <t>RP026192</t>
  </si>
  <si>
    <t>RP026193</t>
  </si>
  <si>
    <t>RP026194</t>
  </si>
  <si>
    <t>RP026195</t>
  </si>
  <si>
    <t>RP026196</t>
  </si>
  <si>
    <t>RP026197</t>
  </si>
  <si>
    <t>RP026198</t>
  </si>
  <si>
    <t>RP026199</t>
  </si>
  <si>
    <t>RP026200</t>
  </si>
  <si>
    <t>RP026201</t>
  </si>
  <si>
    <t>RP026202</t>
  </si>
  <si>
    <t>RP026203</t>
  </si>
  <si>
    <t>RP026204</t>
  </si>
  <si>
    <t>RP026206</t>
  </si>
  <si>
    <t>RP026210</t>
  </si>
  <si>
    <t>RP026211</t>
  </si>
  <si>
    <t>RP026212</t>
  </si>
  <si>
    <t>RP026214</t>
  </si>
  <si>
    <t>RP026224</t>
  </si>
  <si>
    <t>RP026225</t>
  </si>
  <si>
    <t>RP026226</t>
  </si>
  <si>
    <t>RP026227</t>
  </si>
  <si>
    <t>RP026228</t>
  </si>
  <si>
    <t>RP026229</t>
  </si>
  <si>
    <t>RP026230</t>
  </si>
  <si>
    <t>RP026231</t>
  </si>
  <si>
    <t>RP026232</t>
  </si>
  <si>
    <t>RP026240</t>
  </si>
  <si>
    <t>RP026241</t>
  </si>
  <si>
    <t>RP026242</t>
  </si>
  <si>
    <t>RP026248</t>
  </si>
  <si>
    <t>RP026249</t>
  </si>
  <si>
    <t>RP026250</t>
  </si>
  <si>
    <t>RP026252</t>
  </si>
  <si>
    <t>RP026256</t>
  </si>
  <si>
    <t>RP026257</t>
  </si>
  <si>
    <t>RP026259</t>
  </si>
  <si>
    <t>RP026260</t>
  </si>
  <si>
    <t>RP026265</t>
  </si>
  <si>
    <t>RP026266</t>
  </si>
  <si>
    <t>RP026274</t>
  </si>
  <si>
    <t>RP026275</t>
  </si>
  <si>
    <t>RP026276</t>
  </si>
  <si>
    <t>RP026278</t>
  </si>
  <si>
    <t>RP026281</t>
  </si>
  <si>
    <t>RP026293</t>
  </si>
  <si>
    <t>RP026302</t>
  </si>
  <si>
    <t>RP026304</t>
  </si>
  <si>
    <t>RP026305</t>
  </si>
  <si>
    <t>RP026308</t>
  </si>
  <si>
    <t>RP026309</t>
  </si>
  <si>
    <t>RP026311</t>
  </si>
  <si>
    <t>RP026314</t>
  </si>
  <si>
    <t>RP026315</t>
  </si>
  <si>
    <t>RP026319</t>
  </si>
  <si>
    <t>RP026320</t>
  </si>
  <si>
    <t>RP026323</t>
  </si>
  <si>
    <t>RP026324</t>
  </si>
  <si>
    <t>RP026326</t>
  </si>
  <si>
    <t>RP026327</t>
  </si>
  <si>
    <t>RP026328</t>
  </si>
  <si>
    <t>RP026329</t>
  </si>
  <si>
    <t>RP026330</t>
  </si>
  <si>
    <t>RP026334</t>
  </si>
  <si>
    <t>RP026335</t>
  </si>
  <si>
    <t>RP026337</t>
  </si>
  <si>
    <t>RP026340</t>
  </si>
  <si>
    <t>RP026343</t>
  </si>
  <si>
    <t>RP026344</t>
  </si>
  <si>
    <t>RP026345</t>
  </si>
  <si>
    <t>RP026347</t>
  </si>
  <si>
    <t>RP026348</t>
  </si>
  <si>
    <t>RP026349</t>
  </si>
  <si>
    <t>RP026354</t>
  </si>
  <si>
    <t>RP026356</t>
  </si>
  <si>
    <t>RP026357</t>
  </si>
  <si>
    <t>RP026359</t>
  </si>
  <si>
    <t>RP026360</t>
  </si>
  <si>
    <t>RP026363</t>
  </si>
  <si>
    <t>RP026370</t>
  </si>
  <si>
    <t>RP026375</t>
  </si>
  <si>
    <t>RP026376</t>
  </si>
  <si>
    <t>RP026378</t>
  </si>
  <si>
    <t>RP026380</t>
  </si>
  <si>
    <t>RP026381</t>
  </si>
  <si>
    <t>RP026384</t>
  </si>
  <si>
    <t>RP026387</t>
  </si>
  <si>
    <t>RP026388</t>
  </si>
  <si>
    <t>RP026399</t>
  </si>
  <si>
    <t>RP026404</t>
  </si>
  <si>
    <t>RP026405</t>
  </si>
  <si>
    <t>RP026420</t>
  </si>
  <si>
    <t>RP026430</t>
  </si>
  <si>
    <t>RP026437</t>
  </si>
  <si>
    <t>RP026438</t>
  </si>
  <si>
    <t>RP026443</t>
  </si>
  <si>
    <t>RP026447</t>
  </si>
  <si>
    <t>RP026450</t>
  </si>
  <si>
    <t>RP026451</t>
  </si>
  <si>
    <t>RP026452</t>
  </si>
  <si>
    <t>RP026456</t>
  </si>
  <si>
    <t>RP026457</t>
  </si>
  <si>
    <t>RP026458</t>
  </si>
  <si>
    <t>RP026466</t>
  </si>
  <si>
    <t>RP026473</t>
  </si>
  <si>
    <t>RP026477</t>
  </si>
  <si>
    <t>RP026481</t>
  </si>
  <si>
    <t>RP026492</t>
  </si>
  <si>
    <t>RP026495</t>
  </si>
  <si>
    <t>RP026496</t>
  </si>
  <si>
    <t>RP026497</t>
  </si>
  <si>
    <t>RP026498</t>
  </si>
  <si>
    <t>RP026499</t>
  </si>
  <si>
    <t>RP026500</t>
  </si>
  <si>
    <t>RP026501</t>
  </si>
  <si>
    <t>RP026502</t>
  </si>
  <si>
    <t>RP026503</t>
  </si>
  <si>
    <t>RP026504</t>
  </si>
  <si>
    <t>RP026505</t>
  </si>
  <si>
    <t>RP026506</t>
  </si>
  <si>
    <t>RP026507</t>
  </si>
  <si>
    <t>RP026508</t>
  </si>
  <si>
    <t>RP026509</t>
  </si>
  <si>
    <t>RP026510</t>
  </si>
  <si>
    <t>RP026511</t>
  </si>
  <si>
    <t>RP026512</t>
  </si>
  <si>
    <t>RP026516</t>
  </si>
  <si>
    <t>RP026517</t>
  </si>
  <si>
    <t>RP026519</t>
  </si>
  <si>
    <t>RP026520</t>
  </si>
  <si>
    <t>RP026521</t>
  </si>
  <si>
    <t>RP026523</t>
  </si>
  <si>
    <t>RP026524</t>
  </si>
  <si>
    <t>RP026525</t>
  </si>
  <si>
    <t>RP026529</t>
  </si>
  <si>
    <t>RP026530</t>
  </si>
  <si>
    <t>RP026531</t>
  </si>
  <si>
    <t>RP026532</t>
  </si>
  <si>
    <t>RP026533</t>
  </si>
  <si>
    <t>RP026534</t>
  </si>
  <si>
    <t>RP026535</t>
  </si>
  <si>
    <t>RP026536</t>
  </si>
  <si>
    <t>RP026538</t>
  </si>
  <si>
    <t>RP026539</t>
  </si>
  <si>
    <t>RP026540</t>
  </si>
  <si>
    <t>RP026541</t>
  </si>
  <si>
    <t>RP026544</t>
  </si>
  <si>
    <t>RP026546</t>
  </si>
  <si>
    <t>RP026547</t>
  </si>
  <si>
    <t>RP026548</t>
  </si>
  <si>
    <t>RP026549</t>
  </si>
  <si>
    <t>RP026552</t>
  </si>
  <si>
    <t>RP026554</t>
  </si>
  <si>
    <t>RP026555</t>
  </si>
  <si>
    <t>RP026556</t>
  </si>
  <si>
    <t>RP026557</t>
  </si>
  <si>
    <t>RP026558</t>
  </si>
  <si>
    <t>RP026559</t>
  </si>
  <si>
    <t>RP026560</t>
  </si>
  <si>
    <t>RP026561</t>
  </si>
  <si>
    <t>RP026562</t>
  </si>
  <si>
    <t>RP026564</t>
  </si>
  <si>
    <t>RP026569</t>
  </si>
  <si>
    <t>RP026570</t>
  </si>
  <si>
    <t>RP026572</t>
  </si>
  <si>
    <t>RP026577</t>
  </si>
  <si>
    <t>RP026578</t>
  </si>
  <si>
    <t>RP026579</t>
  </si>
  <si>
    <t>RP026580</t>
  </si>
  <si>
    <t>RP026581</t>
  </si>
  <si>
    <t>RP026582</t>
  </si>
  <si>
    <t>RP026584</t>
  </si>
  <si>
    <t>RP026585</t>
  </si>
  <si>
    <t>RP026588</t>
  </si>
  <si>
    <t>RP026589</t>
  </si>
  <si>
    <t>RP026590</t>
  </si>
  <si>
    <t>RP026591</t>
  </si>
  <si>
    <t>RP026592</t>
  </si>
  <si>
    <t>RP026593</t>
  </si>
  <si>
    <t>RP026594</t>
  </si>
  <si>
    <t>RP026595</t>
  </si>
  <si>
    <t>RP026596</t>
  </si>
  <si>
    <t>RP026597</t>
  </si>
  <si>
    <t>RP026601</t>
  </si>
  <si>
    <t>RP026602</t>
  </si>
  <si>
    <t>RP026606</t>
  </si>
  <si>
    <t>RP026607</t>
  </si>
  <si>
    <t>RP026608</t>
  </si>
  <si>
    <t>RP026609</t>
  </si>
  <si>
    <t>RP026610</t>
  </si>
  <si>
    <t>RP026611</t>
  </si>
  <si>
    <t>RP026612</t>
  </si>
  <si>
    <t>RP026613</t>
  </si>
  <si>
    <t>RP026614</t>
  </si>
  <si>
    <t>RP026615</t>
  </si>
  <si>
    <t>RP026616</t>
  </si>
  <si>
    <t>RP026618</t>
  </si>
  <si>
    <t>RP026619</t>
  </si>
  <si>
    <t>RP026620</t>
  </si>
  <si>
    <t>RP026627</t>
  </si>
  <si>
    <t>RP026631</t>
  </si>
  <si>
    <t>RP026635</t>
  </si>
  <si>
    <t>RP026636</t>
  </si>
  <si>
    <t>RP026643</t>
  </si>
  <si>
    <t>RP026645</t>
  </si>
  <si>
    <t>RP026646</t>
  </si>
  <si>
    <t>RP026654</t>
  </si>
  <si>
    <t>RP026655</t>
  </si>
  <si>
    <t>RP026656</t>
  </si>
  <si>
    <t>RP026660</t>
  </si>
  <si>
    <t>RP026661</t>
  </si>
  <si>
    <t>RP026662</t>
  </si>
  <si>
    <t>RP026663</t>
  </si>
  <si>
    <t>RP026664</t>
  </si>
  <si>
    <t>RP026670</t>
  </si>
  <si>
    <t>RP026671</t>
  </si>
  <si>
    <t>RP026672</t>
  </si>
  <si>
    <t>RP026673</t>
  </si>
  <si>
    <t>RP026674</t>
  </si>
  <si>
    <t>RP026676</t>
  </si>
  <si>
    <t>RP026677</t>
  </si>
  <si>
    <t>RP026678</t>
  </si>
  <si>
    <t>RP026679</t>
  </si>
  <si>
    <t>RP026688</t>
  </si>
  <si>
    <t>RP026690</t>
  </si>
  <si>
    <t>RP026692</t>
  </si>
  <si>
    <t>RP026693</t>
  </si>
  <si>
    <t>RP026694</t>
  </si>
  <si>
    <t>RP026695</t>
  </si>
  <si>
    <t>RP026696</t>
  </si>
  <si>
    <t>RP026697</t>
  </si>
  <si>
    <t>RP026698</t>
  </si>
  <si>
    <t>RP026702</t>
  </si>
  <si>
    <t>RP026703</t>
  </si>
  <si>
    <t>RP026704</t>
  </si>
  <si>
    <t>RP026715</t>
  </si>
  <si>
    <t>RP026722</t>
  </si>
  <si>
    <t>RP026723</t>
  </si>
  <si>
    <t>RP026724</t>
  </si>
  <si>
    <t>RP026725</t>
  </si>
  <si>
    <t>RP026730</t>
  </si>
  <si>
    <t>RP026731</t>
  </si>
  <si>
    <t>RP026732</t>
  </si>
  <si>
    <t>RP026739</t>
  </si>
  <si>
    <t>RP026740</t>
  </si>
  <si>
    <t>RP026741</t>
  </si>
  <si>
    <t>RP026750</t>
  </si>
  <si>
    <t>RP026751</t>
  </si>
  <si>
    <t>RP026762</t>
  </si>
  <si>
    <t>RP026763</t>
  </si>
  <si>
    <t>RP026764</t>
  </si>
  <si>
    <t>RP026765</t>
  </si>
  <si>
    <t>RP026766</t>
  </si>
  <si>
    <t>RP026778</t>
  </si>
  <si>
    <t>RP026779</t>
  </si>
  <si>
    <t>RP026780</t>
  </si>
  <si>
    <t>RP026783</t>
  </si>
  <si>
    <t>RP026784</t>
  </si>
  <si>
    <t>RP026788</t>
  </si>
  <si>
    <t>RSP02157</t>
  </si>
  <si>
    <t>RSP02158</t>
  </si>
  <si>
    <t>RSP02159</t>
  </si>
  <si>
    <t>RSP02184</t>
  </si>
  <si>
    <t>RSP02185</t>
  </si>
  <si>
    <t>RSP02189</t>
  </si>
  <si>
    <t>RSP02190</t>
  </si>
  <si>
    <t>RSP02191</t>
  </si>
  <si>
    <t>RSP02192</t>
  </si>
  <si>
    <t>RSP02193</t>
  </si>
  <si>
    <t>RSP02194</t>
  </si>
  <si>
    <t>RSP02195</t>
  </si>
  <si>
    <t>RSP02196</t>
  </si>
  <si>
    <t>RSP02197</t>
  </si>
  <si>
    <t>RSP02198</t>
  </si>
  <si>
    <t>RSP02199</t>
  </si>
  <si>
    <t>RSP02200</t>
  </si>
  <si>
    <t>RSP02201</t>
  </si>
  <si>
    <t>RSP02202</t>
  </si>
  <si>
    <t>RSP02205</t>
  </si>
  <si>
    <t>RSP02206</t>
  </si>
  <si>
    <t>RSP02207</t>
  </si>
  <si>
    <t>RSP02208</t>
  </si>
  <si>
    <t>RSP02214</t>
  </si>
  <si>
    <t>RSP02220</t>
  </si>
  <si>
    <t>RSP02225</t>
  </si>
  <si>
    <t>RSP02250</t>
  </si>
  <si>
    <t>RSP02252</t>
  </si>
  <si>
    <t>RSP02267</t>
  </si>
  <si>
    <t>RSP02268</t>
  </si>
  <si>
    <t>RSP02341</t>
  </si>
  <si>
    <t>RSP02349</t>
  </si>
  <si>
    <t>RSP02350</t>
  </si>
  <si>
    <t>RSP02351</t>
  </si>
  <si>
    <t>RSP02352</t>
  </si>
  <si>
    <t>RSP02353</t>
  </si>
  <si>
    <t>RSP02357</t>
  </si>
  <si>
    <t>RSP02358</t>
  </si>
  <si>
    <t>BG AP MT Lenta M 10 295x365</t>
  </si>
  <si>
    <t>BG AP MT Lenta L 10 295x375</t>
  </si>
  <si>
    <t>BG BP MT MAGICS 22 MX 275X365</t>
  </si>
  <si>
    <t>BG BP MT MAGICS 20 JR 275X375</t>
  </si>
  <si>
    <t>BG BD MD 22PCS WHI</t>
  </si>
  <si>
    <t>BG BD HONEY KID MD 14PCS</t>
  </si>
  <si>
    <t>BG BD HONEY KID MX 12PCS</t>
  </si>
  <si>
    <t>BG BD HONEY KID JR 10PCS</t>
  </si>
  <si>
    <t>BG BD KASPER MD 16PCS NEW ADDRESS</t>
  </si>
  <si>
    <t>BG BD KASPER MD 16PCS</t>
  </si>
  <si>
    <t>BG BD KASPER MX 14PCS</t>
  </si>
  <si>
    <t>BG BD KASPER JR 12PCS</t>
  </si>
  <si>
    <t>BG BD HUPERS MX 48PCS</t>
  </si>
  <si>
    <t>BG BD HUPERS MD 56PCS</t>
  </si>
  <si>
    <t>BG BD BABY CARE WITH LOVE MD 72PCS</t>
  </si>
  <si>
    <t>BG BD BABY CARE WITH LOVE MX 64PCS</t>
  </si>
  <si>
    <t>BG BD BABY CARE WITH LOVE JR 56PCS</t>
  </si>
  <si>
    <t>BG BD KRUGLIY GOD MD 14PCS</t>
  </si>
  <si>
    <t>BG BD KRUGLIY GOD MX 12PCS</t>
  </si>
  <si>
    <t>BG BD KRUGLIY GOD JR 10PCS</t>
  </si>
  <si>
    <t>BG BD BABY CARE WITH LOVE MX 12PCS</t>
  </si>
  <si>
    <t>BG BD BABY CARE WITH LOVE JR 10PCS</t>
  </si>
  <si>
    <t>BG BD TO CHTO NADO MI 72PCS</t>
  </si>
  <si>
    <t>BG BD TO CHTO NADO MD 66PCS NEW SIZE</t>
  </si>
  <si>
    <t>BG BD TO CHTO NADO MX 58PCS</t>
  </si>
  <si>
    <t>BG BD TO CHTO NADO JR 40PCS</t>
  </si>
  <si>
    <t>BG BD KASPER MD 72PCS NEW DESIGN</t>
  </si>
  <si>
    <t>BG BD KASPER MX 64PCS</t>
  </si>
  <si>
    <t>BG BD KASPER JR 56PCS</t>
  </si>
  <si>
    <t>BG BD BABY BOOM MD 56PCS</t>
  </si>
  <si>
    <t>BG BD BABY BOOM MD 56PCS NEW SIZE</t>
  </si>
  <si>
    <t>BG BD BABY BOOM MX 50PCS</t>
  </si>
  <si>
    <t>BG BD BABY BOOM MX 50PCS NEW DESIGN</t>
  </si>
  <si>
    <t>BG BD BABY BOOM JR 44PCS NEW SIZE</t>
  </si>
  <si>
    <t>BG BD KAZHDIY DEN MI 30PCS</t>
  </si>
  <si>
    <t>BG BD KAZHDIY DEN MD 30PCS</t>
  </si>
  <si>
    <t>BG BD KAZHDIY DEN MX 30PCS</t>
  </si>
  <si>
    <t>BG BD KAZHDIY DEN JR 30PCS</t>
  </si>
  <si>
    <t>BG BD KAZHDIY DEN JR 30PCS NEW SIZE</t>
  </si>
  <si>
    <t>BG BD DA! MI 56PCS</t>
  </si>
  <si>
    <t>BG BD DA! MX 50PCS</t>
  </si>
  <si>
    <t>BG BD DA! JR 44PCS</t>
  </si>
  <si>
    <t>BG AD S 30PCS WHITE WITH HANDLE</t>
  </si>
  <si>
    <t>BG AD M 30PCS WHITE WITH HANDLE</t>
  </si>
  <si>
    <t>BG AD L-XL 30PCS WHITE WITH HANDLE</t>
  </si>
  <si>
    <t>BG AD MEDHELP M 10PCS</t>
  </si>
  <si>
    <t>BG AD OTRADA M 10PCS</t>
  </si>
  <si>
    <t>BG AD MEDHELP L 10PCS</t>
  </si>
  <si>
    <t>BG AD MEDHELP L 10PCS NEW DESIGN</t>
  </si>
  <si>
    <t>BG BD 365 DAYS MD 22PCS</t>
  </si>
  <si>
    <t>BG BD 365 DAYS MD 72PCS</t>
  </si>
  <si>
    <t>BG BD 365 DAYS MX 20PCS</t>
  </si>
  <si>
    <t>BG BD 365 DAYS MX 64PCS</t>
  </si>
  <si>
    <t>BG BD 365 DAYS JR 18PCS</t>
  </si>
  <si>
    <t>BG BD 365 DAYS JR 56PCS</t>
  </si>
  <si>
    <t>BG AD LA FRESH L 10PCS</t>
  </si>
  <si>
    <t>BG AD LA FRESH M 10PCS</t>
  </si>
  <si>
    <t>BG BD HONEY KID MX 64PCS</t>
  </si>
  <si>
    <t>BG BD HONEY KID JR 56PCS</t>
  </si>
  <si>
    <t>BG BD HONEY KID MD 72PCS</t>
  </si>
  <si>
    <t>BG BD HONEY KID MD 72PCS NEW DESIGN</t>
  </si>
  <si>
    <t>BG BD MY BUNNY MI 27PCS</t>
  </si>
  <si>
    <t>BG BD MY BUNNY MX 48PCS</t>
  </si>
  <si>
    <t>BG BD MY BUNNY MD 56PCS</t>
  </si>
  <si>
    <t>BG BD HUPERS MX 48PCS MT</t>
  </si>
  <si>
    <t>BG BD HUPERS JR 40PCS MT</t>
  </si>
  <si>
    <t>BG BD HUPERS MD 56PCS MT</t>
  </si>
  <si>
    <t>BG BP SUNNY BABY JR 18PCS</t>
  </si>
  <si>
    <t>BG BP SUNNY BABY MX 20PCS</t>
  </si>
  <si>
    <t>BG AD LUXSAN X-LARGE 30PCS</t>
  </si>
  <si>
    <t>BG BD TO CHTO NADO! JR 80PCS</t>
  </si>
  <si>
    <t>BG BD TO CHTO NADO! MX 88PCS</t>
  </si>
  <si>
    <t>BG BD SUNNY BABY ELITE MD 32PCS</t>
  </si>
  <si>
    <t>BG AD MEDHELP MEDIUM 30PCS</t>
  </si>
  <si>
    <t>BG AD MEDHELP LARGE 30PCS</t>
  </si>
  <si>
    <t>BG AD 365 DNEY MEDIUM 10PCS</t>
  </si>
  <si>
    <t>BG AD 365 DNEY LARGE 10PCS</t>
  </si>
  <si>
    <t>BG AD 365 DNEY LARGE 30PCS</t>
  </si>
  <si>
    <t>BG BD BABY BOOM JR 44PCS MT</t>
  </si>
  <si>
    <t>BG BD BABY BOOM MX 50PCS MT</t>
  </si>
  <si>
    <t>BG BD BABY BOOM MD 56PCS MT</t>
  </si>
  <si>
    <t>BG AD KAZHDIY DEN M 10PCS</t>
  </si>
  <si>
    <t>BG AD KAZHDIY DEN M 10PCS REIN HANDLE</t>
  </si>
  <si>
    <t>BG AD KAZHDIY DEN L 10PCS</t>
  </si>
  <si>
    <t>BG AD KAZHDIY DEN L 10PCS REINF HANDLE</t>
  </si>
  <si>
    <t>BG AD TO CHTO NADO MEDIUM 30PCS</t>
  </si>
  <si>
    <t>BG AD TO CHTO NADO L 30PCS</t>
  </si>
  <si>
    <t>BG BD MI 30PCS WHITE WITH HANDLE</t>
  </si>
  <si>
    <t>BG BD HONEY KID JR 10PCS MAGICAL TUBES</t>
  </si>
  <si>
    <t>BG BD HONEY KID MX 12PCS MAGICAL TUBES</t>
  </si>
  <si>
    <t>BG BD HONEY KID MD 14PCS MAGICAL TUBES</t>
  </si>
  <si>
    <t>BG BP SPAR MX 72PCS</t>
  </si>
  <si>
    <t>BG BD MAGICS FLEXIDRY MX 20PCS</t>
  </si>
  <si>
    <t>BG BD MAGICS FLEXIDRY JR 16PCS ND</t>
  </si>
  <si>
    <t>BG BD MAGICS FLEXIDRY MD 66PCS ECOPACK</t>
  </si>
  <si>
    <t>BG BD MAGICS FLEXIDRY MX 58PCS ECOPACK</t>
  </si>
  <si>
    <t>BG BD MAGICS FLEXIDRY JR 52PCS ECOPACK</t>
  </si>
  <si>
    <t>BG BD MAGICS MI 72PCS FLEXIDRY ECOPACK</t>
  </si>
  <si>
    <t>BG BD MAGICS EASYSOFT MD 54PCS</t>
  </si>
  <si>
    <t>BG BD MAGICS EASYSOFT MX 48PCS</t>
  </si>
  <si>
    <t>BG BD MAGICS EASYSOFT JR 42PCS</t>
  </si>
  <si>
    <t>BG BD MAGICS FLEXIDRY XL 44PCS</t>
  </si>
  <si>
    <t>BG BD MAGICS FLEXIDRY XL 44PCS ND</t>
  </si>
  <si>
    <t>BG BD MAGICS EASYSOFT XL 36PCS</t>
  </si>
  <si>
    <t>BG AD DAILEE S 30PCS</t>
  </si>
  <si>
    <t>BG AD DAILEE M 30PCS</t>
  </si>
  <si>
    <t>BG AD DAILEE L 30PCS</t>
  </si>
  <si>
    <t>BG BD LEADER PRICE MD 56PCS</t>
  </si>
  <si>
    <t>BG AD DAILEE XL 30PCS</t>
  </si>
  <si>
    <t>BG BP MAGICS MX 22PCS</t>
  </si>
  <si>
    <t>BG BP MAGICS JR 20PCS</t>
  </si>
  <si>
    <t>BG AD DAILEE S 10PCS</t>
  </si>
  <si>
    <t>BG AD DAILEE M 10PCS</t>
  </si>
  <si>
    <t>BG AD DAILEE L 10PCS</t>
  </si>
  <si>
    <t>BG AD DAILEE XL 10PCS</t>
  </si>
  <si>
    <t>BG BD HUPERS JR 40PCS</t>
  </si>
  <si>
    <t>BG BD KASPER MD 72PCS</t>
  </si>
  <si>
    <t>BG BD KASPER MX 64PCS NEW DESIGN</t>
  </si>
  <si>
    <t>BG BD BABY BOOM JR 44PCS</t>
  </si>
  <si>
    <t>BG BD KORABLIK MX 88PCS</t>
  </si>
  <si>
    <t>BG AD KAZDIY DEN M 30PCS</t>
  </si>
  <si>
    <t>BG AD KAZHDIY DEN M 30PCS WITH HANDLE</t>
  </si>
  <si>
    <t>BG AD KAZHDIY DEN L 30PCS</t>
  </si>
  <si>
    <t>BG AD KAZHDIY DEN L 30PCS WITH HANDLE</t>
  </si>
  <si>
    <t>BG BP KASPER JR 17pc 1L</t>
  </si>
  <si>
    <t>BG BP KASPER JR 44pc 2L</t>
  </si>
  <si>
    <t>BG BP KASPER MX 48pc 2L</t>
  </si>
  <si>
    <t>BG BP NANI MX 50pc 2L</t>
  </si>
  <si>
    <t>BG BP LITTLE TIMES PURE NATURE MX 52pc</t>
  </si>
  <si>
    <t>BG BP LITTLE TIMES PURE NATURE JR 48pc</t>
  </si>
  <si>
    <t>BG BP LITTLE TIMES PURE NATURE XL 44pc</t>
  </si>
  <si>
    <t>BG AD MEDHELP MEDIUM 30pc 1L</t>
  </si>
  <si>
    <t>BG AD DAILEE S 30pc 1L</t>
  </si>
  <si>
    <t>BG AD DAILEE M 30pc 1L</t>
  </si>
  <si>
    <t>BG AD DAILEE S 10pc 1L</t>
  </si>
  <si>
    <t>BG AD DAILEE M 10pc 1L</t>
  </si>
  <si>
    <t>BG BD HONEY KID MD 72pc 1L</t>
  </si>
  <si>
    <t>BG BP HONEY KID XL 36pc 1L MT</t>
  </si>
  <si>
    <t>BG BP HONEY KID JR 40pc 2L MT</t>
  </si>
  <si>
    <t>BG BP HONEY KID MX 44pc 2L MT</t>
  </si>
  <si>
    <t>BG AD DAILEE SLIP L 30pc 1L</t>
  </si>
  <si>
    <t>BG AD MAGNIT L 10PC 1L</t>
  </si>
  <si>
    <t>BG AD MAGNIT M 10PC 1L</t>
  </si>
  <si>
    <t>BG AD DAILEE XL 30pc 1L NEW DESIGN</t>
  </si>
  <si>
    <t>BG AD 365 DNEY LARGE 30pc 1L NEW DESIGN</t>
  </si>
  <si>
    <t>BG UL 1B.RU COMFORT NORMAL DRY 8PCS</t>
  </si>
  <si>
    <t>BG BD JR 16PCS</t>
  </si>
  <si>
    <t>BG BD MAGICS MD 22PCS</t>
  </si>
  <si>
    <t>BG BD MAGICS MX 20PCS</t>
  </si>
  <si>
    <t>BG BD MAGICS JR 16PCS</t>
  </si>
  <si>
    <t>BG TO VIVI COMFORT SOFT 10PCS</t>
  </si>
  <si>
    <t>BG UL SOFITA MAXI DRY 10PCS</t>
  </si>
  <si>
    <t>BG UL SOFITA SOFT 10PCS</t>
  </si>
  <si>
    <t>BG UL 1B.RU NORM SOFT 16PCS</t>
  </si>
  <si>
    <t>BG UL CLUVA SOFT NORM 10PCS</t>
  </si>
  <si>
    <t>BG BD HONEY KID JR 10PCS MANUAL</t>
  </si>
  <si>
    <t>BG UL KAZHDIY DEN SOFT 10PCS NEW DESIGN</t>
  </si>
  <si>
    <t>BG UP FRESH WEEK 60X90 5PCS</t>
  </si>
  <si>
    <t>BG UL DAY SPA NORM NATURAL SOFT 10PCS</t>
  </si>
  <si>
    <t>BG UL DAY SPA SUPER DRY 8PCS</t>
  </si>
  <si>
    <t>BG UP DAILEE 60X60 30PCS</t>
  </si>
  <si>
    <t>BG UP DAILEE 60X90 30PCS</t>
  </si>
  <si>
    <t>BG UL VIVI NIGHT DRY 7PCS MANUAL</t>
  </si>
  <si>
    <t>BG UL DAY SPA SUPER DRY 16PCS</t>
  </si>
  <si>
    <t>BG BD MAGICS MI 24PCS FLEXIDRY</t>
  </si>
  <si>
    <t>BG UL LILIT SUPER SOFT 8PCS</t>
  </si>
  <si>
    <t>BG UL DAY SPA NORM NATURAL SOFT 40PCS</t>
  </si>
  <si>
    <t>BG UL DAY SPA MX NATURAL SOFT 8PCS</t>
  </si>
  <si>
    <t>BG UL DAY SPA MX NATURAL SOFT 16PCS</t>
  </si>
  <si>
    <t>BG U DAILEE 60x60 10PCS</t>
  </si>
  <si>
    <t>BG UP DAILEE 60X90 10PCS</t>
  </si>
  <si>
    <t>BG UL EDEL NIGHT DRY 7PCS MANUAL</t>
  </si>
  <si>
    <t>BG UL EDEL SUPER SOFT 8PCS</t>
  </si>
  <si>
    <t>BG UL EDEL NORM 10PCS</t>
  </si>
  <si>
    <t>BG UP BABY BOOM 60X60 30PCS</t>
  </si>
  <si>
    <t>BG UP PR!ST 60X60 5PCS</t>
  </si>
  <si>
    <t>BG UL FRESHDAY SUPER SOFT 8PCS</t>
  </si>
  <si>
    <t>BG UL FRESHDAY NORM SOFT 10PCS</t>
  </si>
  <si>
    <t>BG UL ALLWELL SUPER SOFT 8PCS</t>
  </si>
  <si>
    <t>BG UL TATTI NORM DRY 10PCS</t>
  </si>
  <si>
    <t>BG UL DAY SPA NIGHT DRY 7PCS</t>
  </si>
  <si>
    <t>BG BD BABY JR 10PCS</t>
  </si>
  <si>
    <t>BG BD KAZHDIY DEN MX 1PCS</t>
  </si>
  <si>
    <t>BG BD KAZHDIY DEN MD 1PCS</t>
  </si>
  <si>
    <t>BG UP DAILEE 60X90 30PCS EXTRA</t>
  </si>
  <si>
    <t>BG UP KAZHDIY DEN 60X90 20PCS</t>
  </si>
  <si>
    <t>BG UP KAZHDIY DEN 60*60 5PCS</t>
  </si>
  <si>
    <t>BG UL PR!CT SUPER 8PCS</t>
  </si>
  <si>
    <t>BG UL IRIS NORMAL DRY EXTREME 10PCS</t>
  </si>
  <si>
    <t>BG UL IRIS SUPER DRY EXTREME 10PCS</t>
  </si>
  <si>
    <t>BG UL IRIS NIGHT DRY EXTREME 10PCS</t>
  </si>
  <si>
    <t>BG UL TATTI NORMAL COTTON ORGANIC 10PCS</t>
  </si>
  <si>
    <t>BG UP WHITECLOUD 60X90 10PCS</t>
  </si>
  <si>
    <t>BG UP MAGICS 60X60 10PCS</t>
  </si>
  <si>
    <t>BG FC EDEL ULTRA SUPER DRY 8pc</t>
  </si>
  <si>
    <t>BG BD KASPER MD 72pc NEW DESIGN</t>
  </si>
  <si>
    <t>BG FC ELYSII ULTRA NORMAL 10PC</t>
  </si>
  <si>
    <t>BG AD ABENA DELTA-FORM M 30PC</t>
  </si>
  <si>
    <t>BG AD ABENA DELTA-FORM L 30PC</t>
  </si>
  <si>
    <t>BG AD ABENA DELTA-FORM XL 30PC</t>
  </si>
  <si>
    <t>BG BD MAGICS FLEXIDRY JR 16PC MT</t>
  </si>
  <si>
    <t>BG BD MAGICS EASYSOFT XL 36PC MT</t>
  </si>
  <si>
    <t>BG BD MAGICS FLEXIDRY JR 52PC MT</t>
  </si>
  <si>
    <t>BG BD MAGICS FLEXIDRY MX 20PC MT</t>
  </si>
  <si>
    <t>BG AD ABENA DELTA-FORM S 30PC</t>
  </si>
  <si>
    <t>BG UL GREEN DAY DELICATE NIGHTW 7PC</t>
  </si>
  <si>
    <t>BG BD MAGICS EASYSOFT JR 42PCS MT</t>
  </si>
  <si>
    <t>BG FC KOMANDOR 10pc 45µ</t>
  </si>
  <si>
    <t>BG FC KOMANDOR 8pc 45µ</t>
  </si>
  <si>
    <t>BG AD OTRADA L 10PCS</t>
  </si>
  <si>
    <t>BG UP LITTLE TIMES 60X60 10PCS</t>
  </si>
  <si>
    <t>BG UP SVETOFOR 60X40 30PCS</t>
  </si>
  <si>
    <t>BG UP INSEENSE 40X60 30PCS</t>
  </si>
  <si>
    <t>BG UP INSEENSE 60X60 30PCS</t>
  </si>
  <si>
    <t>BG UP INSEENSE 60X90 30PCS</t>
  </si>
  <si>
    <t>BG AD DAILEE M 30PCS NEW DESIGN</t>
  </si>
  <si>
    <t>BG AD DAILEE L 30PCS NEW DESIGN</t>
  </si>
  <si>
    <t>BG AD DAILEE XL 30PCS NEW DESIGN</t>
  </si>
  <si>
    <t>BG UP SVETOFOR 60X90 30PCS</t>
  </si>
  <si>
    <t>P29378 BAG MAGNIT LI FLUFF NORMAL X12</t>
  </si>
  <si>
    <t>BG UP TAFI 60X40 10PCS</t>
  </si>
  <si>
    <t>BG BD MAGICS EASYSOFT MX 48PCS MT</t>
  </si>
  <si>
    <t>BG AD SANI MED M 10PCS</t>
  </si>
  <si>
    <t>BG BD HONEY KID MD 72PCS MAGICAL TUBES</t>
  </si>
  <si>
    <t>BG AD SANI MED LARGE 10PCS</t>
  </si>
  <si>
    <t>BG AD SANI MED MEDIUM 30PCS</t>
  </si>
  <si>
    <t>BG AD SANI MED LARGE 30PCS</t>
  </si>
  <si>
    <t>BG UP MAGNIT 60X90 5pc</t>
  </si>
  <si>
    <t>BG BD INSEENSE PERF MN 27</t>
  </si>
  <si>
    <t>BG BD INSEENSE PERF MD 72</t>
  </si>
  <si>
    <t>BG BD INSEENSE PERF MX 64</t>
  </si>
  <si>
    <t>BG BD INSEENSE PERF JR 56</t>
  </si>
  <si>
    <t>BG BD INSEENSE PERF XL 48</t>
  </si>
  <si>
    <t>BG UP LITTLE DREAM 60X90 10PCS</t>
  </si>
  <si>
    <t>BG BD INSEENSE XL 48</t>
  </si>
  <si>
    <t>BG BC KAZHDY DEN BASIC 40X60 30PCS</t>
  </si>
  <si>
    <t>BG BC KAZHDY DEN BASIC 40X60 60PCS</t>
  </si>
  <si>
    <t>BG AD SVETOFOR MEDIUM 30PCS</t>
  </si>
  <si>
    <t>BG BC PL AUCHAN 60X40 30 PRINT BS</t>
  </si>
  <si>
    <t>BG BC PL AUCHAN 60X60 30 PRINT BS</t>
  </si>
  <si>
    <t>BG BC PL AUCHAN 60X90 20 PRINT BS</t>
  </si>
  <si>
    <t>BG BC SKIPPY PERF 40X60 30 SAP</t>
  </si>
  <si>
    <t>BG BC SKIPPY PERF 60X60 30 SAP</t>
  </si>
  <si>
    <t>BG BC SKIPPY PERF 60X90 10 SAP</t>
  </si>
  <si>
    <t>BG BC SKIPPY PERF 60X90 30 SAP</t>
  </si>
  <si>
    <t>BG AD REVA CARE BASIC M 10</t>
  </si>
  <si>
    <t>BG AD REVA CARE BASIC PLUS L 10</t>
  </si>
  <si>
    <t>BG AD REVA CARE BASIC PLUS XL 10</t>
  </si>
  <si>
    <t>BG AP MT LA FRESH NORMAL L 8PC MIX</t>
  </si>
  <si>
    <t>BG AP REVA CARE BASIC M 10</t>
  </si>
  <si>
    <t>BG AP REVA CARE BASIC L 10</t>
  </si>
  <si>
    <t>BG AP REVA CARE BASIC XL 10</t>
  </si>
  <si>
    <t>BG TO KAZHDY DEN COMFORT SOFT 10PC</t>
  </si>
  <si>
    <t>BG LA-FRESH COMFORT SOFT 10</t>
  </si>
  <si>
    <t>BG PUPI DRY 10PCS</t>
  </si>
  <si>
    <t>BG VIVI COMFORT SOFT NORMAL 10</t>
  </si>
  <si>
    <t>BG VIVI COMFORT NORMAL DRY 10 PCS</t>
  </si>
  <si>
    <t>BG BP VOTONIA JR 16PCS</t>
  </si>
  <si>
    <t>BG BP 365 DNEY XL 16pc 1L</t>
  </si>
  <si>
    <t>BG BP 365 DNEY MX 18pc 1L</t>
  </si>
  <si>
    <t>BG UL AUCHAN NORM SOFT 10</t>
  </si>
  <si>
    <t>BG UL AUCHAN SUPER SOFT 8</t>
  </si>
  <si>
    <t>BG UL FRESHDAY SUPER DRY 8PCS</t>
  </si>
  <si>
    <t>BG AP FACELLE MEN 8 L v2 PCRTEST 295X375</t>
  </si>
  <si>
    <t>BG BP TEST JR 36-44PCS</t>
  </si>
  <si>
    <t>BG AD L 10 1L TEST</t>
  </si>
  <si>
    <t>BG AD M 10 1L TEST</t>
  </si>
  <si>
    <t>BG BD MI 27 TEST</t>
  </si>
  <si>
    <t>BG BD KASPER JUNIOR 12pc 1L</t>
  </si>
  <si>
    <t>BG BD KASPER JUNIOR 56pc 2L</t>
  </si>
  <si>
    <t>BG BD KASPER JUNIOR 56pc 1L</t>
  </si>
  <si>
    <t>BG BD KASPER JR 12pc 1L</t>
  </si>
  <si>
    <t>BG BD KASPER JR 56pc 1L</t>
  </si>
  <si>
    <t>BG AD DAILEE CARE L 30PCS</t>
  </si>
  <si>
    <t>BG AD DAILEE CARE M 30PCS</t>
  </si>
  <si>
    <t>BG AD L/XL 30 1L TEST</t>
  </si>
  <si>
    <t>BG AD M 30 1L TEST</t>
  </si>
  <si>
    <t>Test bag for adult diapers L 10 50 gsm</t>
  </si>
  <si>
    <t>BG BD KASPER 12pc 1L</t>
  </si>
  <si>
    <t>BG BD 365 MN 48pc 50um</t>
  </si>
  <si>
    <t>BG UP KASPER 60X60 20PCS TIKO-PLASTIK</t>
  </si>
  <si>
    <t>BG AD L 30pc WITH STRAP HANDLE</t>
  </si>
  <si>
    <t>BG AD M 30pc WITH STRAP HANDLE</t>
  </si>
  <si>
    <t>BG AD MAGNIT L 10PC 1L TEST1</t>
  </si>
  <si>
    <t>BG AP L 6pc 250x375</t>
  </si>
  <si>
    <t>BG AP M 6pc 250x365</t>
  </si>
  <si>
    <t>BG AP L 30pc 355x615</t>
  </si>
  <si>
    <t>BG AP M 30pc 355x600</t>
  </si>
  <si>
    <t>BG AP XL 30pc 355x630</t>
  </si>
  <si>
    <t>BG BP JR 16PCS TEST</t>
  </si>
  <si>
    <t>BG BD MX 64PCS TEST</t>
  </si>
  <si>
    <t>Короб</t>
  </si>
  <si>
    <t>RP030984</t>
  </si>
  <si>
    <t>RP034000</t>
  </si>
  <si>
    <t>RP034001</t>
  </si>
  <si>
    <t>RP034002</t>
  </si>
  <si>
    <t>RP034003</t>
  </si>
  <si>
    <t>RP034004</t>
  </si>
  <si>
    <t>RP034005</t>
  </si>
  <si>
    <t>RP034006</t>
  </si>
  <si>
    <t>RP034007</t>
  </si>
  <si>
    <t>RP034008</t>
  </si>
  <si>
    <t>RP034009</t>
  </si>
  <si>
    <t>RP034010</t>
  </si>
  <si>
    <t>RP034011</t>
  </si>
  <si>
    <t>RP034012</t>
  </si>
  <si>
    <t>RP034013</t>
  </si>
  <si>
    <t>RP034014</t>
  </si>
  <si>
    <t>RP034015</t>
  </si>
  <si>
    <t>RP034016</t>
  </si>
  <si>
    <t>RP034017</t>
  </si>
  <si>
    <t>RP034018</t>
  </si>
  <si>
    <t>RP034019</t>
  </si>
  <si>
    <t>RP034020</t>
  </si>
  <si>
    <t>RP034021</t>
  </si>
  <si>
    <t>RP034022</t>
  </si>
  <si>
    <t>RP034023</t>
  </si>
  <si>
    <t>RP034024</t>
  </si>
  <si>
    <t>RP034025</t>
  </si>
  <si>
    <t>RP034026</t>
  </si>
  <si>
    <t>RP034027</t>
  </si>
  <si>
    <t>RP034028</t>
  </si>
  <si>
    <t>RP034029</t>
  </si>
  <si>
    <t>RP034030</t>
  </si>
  <si>
    <t>RP034031</t>
  </si>
  <si>
    <t>RP034032</t>
  </si>
  <si>
    <t>RP034033</t>
  </si>
  <si>
    <t>RP034034</t>
  </si>
  <si>
    <t>RP034035</t>
  </si>
  <si>
    <t>RP034036</t>
  </si>
  <si>
    <t>RP034037</t>
  </si>
  <si>
    <t>RP034038</t>
  </si>
  <si>
    <t>RP034039</t>
  </si>
  <si>
    <t>RP034040</t>
  </si>
  <si>
    <t>RP034041</t>
  </si>
  <si>
    <t>RP034042</t>
  </si>
  <si>
    <t>RP034043</t>
  </si>
  <si>
    <t>RP034044</t>
  </si>
  <si>
    <t>RP034045</t>
  </si>
  <si>
    <t>RP034046</t>
  </si>
  <si>
    <t>RP034047</t>
  </si>
  <si>
    <t>RP034048</t>
  </si>
  <si>
    <t>RP034049</t>
  </si>
  <si>
    <t>RP034050</t>
  </si>
  <si>
    <t>RP034051</t>
  </si>
  <si>
    <t>RP034052</t>
  </si>
  <si>
    <t>RP034053</t>
  </si>
  <si>
    <t>RP034054</t>
  </si>
  <si>
    <t>RP034055</t>
  </si>
  <si>
    <t>RP034056</t>
  </si>
  <si>
    <t>RP034057</t>
  </si>
  <si>
    <t>RP034058</t>
  </si>
  <si>
    <t>RP034059</t>
  </si>
  <si>
    <t>RP034060</t>
  </si>
  <si>
    <t>RP034061</t>
  </si>
  <si>
    <t>RP034062</t>
  </si>
  <si>
    <t>RP034063</t>
  </si>
  <si>
    <t>RP034064</t>
  </si>
  <si>
    <t>RP034065</t>
  </si>
  <si>
    <t>RP034066</t>
  </si>
  <si>
    <t>RP034067</t>
  </si>
  <si>
    <t>RP034068</t>
  </si>
  <si>
    <t>RP034069</t>
  </si>
  <si>
    <t>RP034070</t>
  </si>
  <si>
    <t>RP034071</t>
  </si>
  <si>
    <t>RP034072</t>
  </si>
  <si>
    <t>RP034073</t>
  </si>
  <si>
    <t>RP034074</t>
  </si>
  <si>
    <t>RP034075</t>
  </si>
  <si>
    <t>RP034076</t>
  </si>
  <si>
    <t>RP034077</t>
  </si>
  <si>
    <t>RP034078</t>
  </si>
  <si>
    <t>RP034079</t>
  </si>
  <si>
    <t>RP034080</t>
  </si>
  <si>
    <t>RP034081</t>
  </si>
  <si>
    <t>RP034084</t>
  </si>
  <si>
    <t>RP034085</t>
  </si>
  <si>
    <t>RP034086</t>
  </si>
  <si>
    <t>RP034087</t>
  </si>
  <si>
    <t>RP034088</t>
  </si>
  <si>
    <t>RP034089</t>
  </si>
  <si>
    <t>RP034090</t>
  </si>
  <si>
    <t>RP034091</t>
  </si>
  <si>
    <t>RP034092</t>
  </si>
  <si>
    <t>RP034093</t>
  </si>
  <si>
    <t>RP034094</t>
  </si>
  <si>
    <t>RP034095</t>
  </si>
  <si>
    <t>RP034097</t>
  </si>
  <si>
    <t>RP034098</t>
  </si>
  <si>
    <t>RP034099</t>
  </si>
  <si>
    <t>RP034100</t>
  </si>
  <si>
    <t>RP034101</t>
  </si>
  <si>
    <t>RP034102</t>
  </si>
  <si>
    <t>RP034103</t>
  </si>
  <si>
    <t>RP034104</t>
  </si>
  <si>
    <t>RP034105</t>
  </si>
  <si>
    <t>RP034106</t>
  </si>
  <si>
    <t>RP034107</t>
  </si>
  <si>
    <t>RP034108</t>
  </si>
  <si>
    <t>RP034109</t>
  </si>
  <si>
    <t>RP034110</t>
  </si>
  <si>
    <t>RP034111</t>
  </si>
  <si>
    <t>RP034112</t>
  </si>
  <si>
    <t>RP034113</t>
  </si>
  <si>
    <t>RP034114</t>
  </si>
  <si>
    <t>RP034115</t>
  </si>
  <si>
    <t>RP034116</t>
  </si>
  <si>
    <t>RP034117</t>
  </si>
  <si>
    <t>RP034118</t>
  </si>
  <si>
    <t>RP034119</t>
  </si>
  <si>
    <t>RP034120</t>
  </si>
  <si>
    <t>RP034121</t>
  </si>
  <si>
    <t>RP034122</t>
  </si>
  <si>
    <t>RP034123</t>
  </si>
  <si>
    <t>RP034124</t>
  </si>
  <si>
    <t>RP034125</t>
  </si>
  <si>
    <t>RP034126</t>
  </si>
  <si>
    <t>RP034127</t>
  </si>
  <si>
    <t>RP034128</t>
  </si>
  <si>
    <t>RP034129</t>
  </si>
  <si>
    <t>RP034130</t>
  </si>
  <si>
    <t>RP034131</t>
  </si>
  <si>
    <t>RP034132</t>
  </si>
  <si>
    <t>RP034133</t>
  </si>
  <si>
    <t>RP034134</t>
  </si>
  <si>
    <t>RP034135</t>
  </si>
  <si>
    <t>RP034136</t>
  </si>
  <si>
    <t>RP034137</t>
  </si>
  <si>
    <t>RP034138</t>
  </si>
  <si>
    <t>RP034139</t>
  </si>
  <si>
    <t>RP034140</t>
  </si>
  <si>
    <t>RP034141</t>
  </si>
  <si>
    <t>RP034142</t>
  </si>
  <si>
    <t>RP034143</t>
  </si>
  <si>
    <t>RP034144</t>
  </si>
  <si>
    <t>RP034145</t>
  </si>
  <si>
    <t>RP034146</t>
  </si>
  <si>
    <t>RP034147</t>
  </si>
  <si>
    <t>RP034148</t>
  </si>
  <si>
    <t>RP034149</t>
  </si>
  <si>
    <t>RP034150</t>
  </si>
  <si>
    <t>RP034151</t>
  </si>
  <si>
    <t>RP034152</t>
  </si>
  <si>
    <t>RP034153</t>
  </si>
  <si>
    <t>RP034154</t>
  </si>
  <si>
    <t>RP034155</t>
  </si>
  <si>
    <t>RP034156</t>
  </si>
  <si>
    <t>RP034157</t>
  </si>
  <si>
    <t>RP034158</t>
  </si>
  <si>
    <t>RP034159</t>
  </si>
  <si>
    <t>RP034160</t>
  </si>
  <si>
    <t>RP034161</t>
  </si>
  <si>
    <t>RP034162</t>
  </si>
  <si>
    <t>RP034163</t>
  </si>
  <si>
    <t>RP034164</t>
  </si>
  <si>
    <t>RP034165</t>
  </si>
  <si>
    <t>RP034166</t>
  </si>
  <si>
    <t>RP034167</t>
  </si>
  <si>
    <t>RP034168</t>
  </si>
  <si>
    <t>RP034169</t>
  </si>
  <si>
    <t>RP034170</t>
  </si>
  <si>
    <t>RP034171</t>
  </si>
  <si>
    <t>RP034172</t>
  </si>
  <si>
    <t>RP034173</t>
  </si>
  <si>
    <t>RP034174</t>
  </si>
  <si>
    <t>RP034175</t>
  </si>
  <si>
    <t>RP034176</t>
  </si>
  <si>
    <t>RP034177</t>
  </si>
  <si>
    <t>RP034178</t>
  </si>
  <si>
    <t>RP034179</t>
  </si>
  <si>
    <t>RP034180</t>
  </si>
  <si>
    <t>RP034181</t>
  </si>
  <si>
    <t>RP034182</t>
  </si>
  <si>
    <t>RP034183</t>
  </si>
  <si>
    <t>RP034184</t>
  </si>
  <si>
    <t>RP034185</t>
  </si>
  <si>
    <t>RP034186</t>
  </si>
  <si>
    <t>RP034187</t>
  </si>
  <si>
    <t>RP034188</t>
  </si>
  <si>
    <t>RP034189</t>
  </si>
  <si>
    <t>RP034190</t>
  </si>
  <si>
    <t>RP034191</t>
  </si>
  <si>
    <t>RP034192</t>
  </si>
  <si>
    <t>RP034193</t>
  </si>
  <si>
    <t>RP034194</t>
  </si>
  <si>
    <t>RP034201</t>
  </si>
  <si>
    <t>RP034202</t>
  </si>
  <si>
    <t>RP034204</t>
  </si>
  <si>
    <t>RP034205</t>
  </si>
  <si>
    <t>RP034208</t>
  </si>
  <si>
    <t>RP034209</t>
  </si>
  <si>
    <t>RP034211</t>
  </si>
  <si>
    <t>RP034214</t>
  </si>
  <si>
    <t>RP034215</t>
  </si>
  <si>
    <t>RSP03019</t>
  </si>
  <si>
    <t>RSP03020</t>
  </si>
  <si>
    <t>RSP03021</t>
  </si>
  <si>
    <t>RSP03028</t>
  </si>
  <si>
    <t>RSP03029</t>
  </si>
  <si>
    <t>RSP03030</t>
  </si>
  <si>
    <t>RSP03034</t>
  </si>
  <si>
    <t>RSP03035</t>
  </si>
  <si>
    <t>RSP03036</t>
  </si>
  <si>
    <t>RSP03037</t>
  </si>
  <si>
    <t>RSP03038</t>
  </si>
  <si>
    <t>RSP03039</t>
  </si>
  <si>
    <t>RSP03040</t>
  </si>
  <si>
    <t>RSP03041</t>
  </si>
  <si>
    <t>RSP03042</t>
  </si>
  <si>
    <t>RSP03043</t>
  </si>
  <si>
    <t>RSP03044</t>
  </si>
  <si>
    <t>RSP03046</t>
  </si>
  <si>
    <t>RSP03051</t>
  </si>
  <si>
    <t>RSP03052</t>
  </si>
  <si>
    <t>CN BD MT NANI 8x27 NB 500x200x350</t>
  </si>
  <si>
    <t>CN UP NEUTRAL 60X90 30PCS 603X263X390</t>
  </si>
  <si>
    <t>CN UP NEUTRAL 90X60 20PCS 565X400X300</t>
  </si>
  <si>
    <t>CN BD NEUTRAL 510X410X240</t>
  </si>
  <si>
    <t>CN UP NEUTRAL 40X60 30PCS 590X390X320</t>
  </si>
  <si>
    <t>CN UP NEUTRAL 60X60 30PCS 400X375X270</t>
  </si>
  <si>
    <t>CN TO LA FRESH 420X200X180</t>
  </si>
  <si>
    <t>CN BD TENDER 30PCS 500X330X220</t>
  </si>
  <si>
    <t>CN BD MAGICS MD 66PCS 510X380X310</t>
  </si>
  <si>
    <t>CN BD MAGICS FLEX MX 58PCS 370X250X430</t>
  </si>
  <si>
    <t>CN BD MAGICS JR 52PCS 440X260X500</t>
  </si>
  <si>
    <t>CN BD MAGICS FLEX MI 72PCS 400X340X290</t>
  </si>
  <si>
    <t>CN KASPER 500X370X210</t>
  </si>
  <si>
    <t>CN HONEY KID UNIVERSAL 480X140X200</t>
  </si>
  <si>
    <t>CN BD BABY BOOM MD 56PCS 370X225X400</t>
  </si>
  <si>
    <t>CN BD BABY BOOM MD 56PC PERF 370X225X400</t>
  </si>
  <si>
    <t>CN BD BABY BOOM MX 50PCS 370X225X400</t>
  </si>
  <si>
    <t>CN BD BABY BOOM JR 44PCS 370X225X400</t>
  </si>
  <si>
    <t>CN BD AUCHAN MI 30PCS 345X180X230</t>
  </si>
  <si>
    <t>CN BD AUCHAN MI 30PCS PERF 345X180X230</t>
  </si>
  <si>
    <t>CN BD AUCHAN JR 30PCS 380X195X265</t>
  </si>
  <si>
    <t>CN BD KORABLIK MD96/MX88PCS 390X375X370</t>
  </si>
  <si>
    <t>CN BD FLEX MX20/JR16PCS 360X310X215</t>
  </si>
  <si>
    <t>CN BD MAGICS FLEX XL 44PCS 360X240X445</t>
  </si>
  <si>
    <t>CN BD MAGICS FLEX JR 52PCS 365X245X440</t>
  </si>
  <si>
    <t>CN BD MAGICS FLEX MD 66PCS 365X260X400</t>
  </si>
  <si>
    <t>CN BD HUPERS MX 48PCS 380X250X385</t>
  </si>
  <si>
    <t>CN BD HUPERS MD 56PCS 380X260X370</t>
  </si>
  <si>
    <t>CN BD HUPERS JR 40PCS 380X225X400</t>
  </si>
  <si>
    <t>CN AD KAZHDIY DEN L 30PCS 385X300X465</t>
  </si>
  <si>
    <t>CN AD KAZHDIY DEN M 30PCS 370X260X455</t>
  </si>
  <si>
    <t>CN AD DAILEE S 495X370X445</t>
  </si>
  <si>
    <t>CN AD DAILEE M 525X370X460</t>
  </si>
  <si>
    <t>CN AD DAILEE L/XL 600X390X460</t>
  </si>
  <si>
    <t>CN AD MEDHELP 590X390X480</t>
  </si>
  <si>
    <t>CN BP KASPER JR17/MX18PCS 570X210X320</t>
  </si>
  <si>
    <t>CN BD 365 DNEY MD 22PCS 370X225X375</t>
  </si>
  <si>
    <t>CN AD LA FRESH M 510X190X360</t>
  </si>
  <si>
    <t>CN AD LA FRESH L 570X225X365</t>
  </si>
  <si>
    <t>CN BP HONEY KID JR 16PCS 455X215X210</t>
  </si>
  <si>
    <t>CN BP HONEY KID MX 16PCS 435X210X210</t>
  </si>
  <si>
    <t>CN BD MY BUNNY MD 56PCS 603X263X390</t>
  </si>
  <si>
    <t>CN BD MY BUNNY MX 48PCS 380X250X380</t>
  </si>
  <si>
    <t>CN BD MY BUNNY JR 44PCS 603X263X390</t>
  </si>
  <si>
    <t>CN BD MY BUNNY MI 27PCS 500X370X210</t>
  </si>
  <si>
    <t>CN BP MAGICS MX22/JR20PCS 435X210X210</t>
  </si>
  <si>
    <t>CN BP GIG PACK 603X390X430</t>
  </si>
  <si>
    <t>CN BD GIG PACK 490X370X410</t>
  </si>
  <si>
    <t>CN BD MY BUNNY JR 80PCS 490X370X410</t>
  </si>
  <si>
    <t>CN BD MY BUNNY MX 88PCS 490X370X410</t>
  </si>
  <si>
    <t>CN BD SUNNY ELITE MX 28PCS 380X250X385</t>
  </si>
  <si>
    <t>CN AD KAZHDIY DEN M 10PCS 540X220X250</t>
  </si>
  <si>
    <t>CN AD KAZHDIY DEN L 10PCS 540X220X300</t>
  </si>
  <si>
    <t>CN BP HON KID MT MX 16PCS DT 460X195X260</t>
  </si>
  <si>
    <t>CN BP HON KID MT JR 16PCS DT 460X170X240</t>
  </si>
  <si>
    <t>CN BP 365 DNEY XL 16PCS 555X235X300</t>
  </si>
  <si>
    <t>CN BP 365 DNEY XL 40PCS 600X180X480</t>
  </si>
  <si>
    <t>CN BP HONEY KID MT XL 36PCS 450X300X240</t>
  </si>
  <si>
    <t>CN BP HONEY KID MT JR 40PCS 450X250X460</t>
  </si>
  <si>
    <t>CN BP HONEY KID MT 44PCS 450X195X440</t>
  </si>
  <si>
    <t>CN BD MD 56PCS 370X250X400</t>
  </si>
  <si>
    <t>CN BD MX 50PCS 370X225X430</t>
  </si>
  <si>
    <t>CN BD JR 44PCS 370X225X440</t>
  </si>
  <si>
    <t>CN BP HON KID MT MX 16PCS DG 460X195X260</t>
  </si>
  <si>
    <t>CN BP HON KID MT JR 16PCS DG 460X170X240</t>
  </si>
  <si>
    <t>CN BP MY BUNNY MX 58PCS 603X260X440</t>
  </si>
  <si>
    <t>CN BP MY BUNNY MX 88PCS 603X340X475</t>
  </si>
  <si>
    <t>CN BP MY BUNNY JR 44PCS 603X340X240</t>
  </si>
  <si>
    <t>CN BP MY BUNNY JR 80PCS 603X340X475</t>
  </si>
  <si>
    <t>CN BP MY BUNNY XL 72PCS 603X315X475</t>
  </si>
  <si>
    <t>CN BP MY BUNNY XL 38PCS 603X340X240</t>
  </si>
  <si>
    <t>CN 100X100X37</t>
  </si>
  <si>
    <t>CN 100X100X36</t>
  </si>
  <si>
    <t>CN BP JR 44PCS 600X250X460</t>
  </si>
  <si>
    <t>CN BP TO CHTO NADO JR 50 480X270X400</t>
  </si>
  <si>
    <t>CN BP TO CHTO NADO MX 52 480X280X400</t>
  </si>
  <si>
    <t>CN BP KASPER XL 40 455X345X245</t>
  </si>
  <si>
    <t>CN BP LITTLE TIMES 603X260X440</t>
  </si>
  <si>
    <t>Carton box Hupers Maxi 48 (print)</t>
  </si>
  <si>
    <t>Carton box Hupers Junior 40 (print)</t>
  </si>
  <si>
    <t>Cardboard Layer Toujours Dynamic / Kaufl</t>
  </si>
  <si>
    <t>CN BP TO CHTO NADO JR+ 46 490X260X410</t>
  </si>
  <si>
    <t>CN BP HONEY KID MX 16PCS 460X170X240</t>
  </si>
  <si>
    <t>CN BP HONEY KID JR 16PCS 460X195X260</t>
  </si>
  <si>
    <t>CN BP 365 DNEY XL 16PCS 525X235X300</t>
  </si>
  <si>
    <t>CN BP BABY BOOM JR 44PCS 460X230X478</t>
  </si>
  <si>
    <t>CN BP NANI XL 38PCS 450X340X470</t>
  </si>
  <si>
    <t>CN BP KASPER XL 40pc 603X340X240</t>
  </si>
  <si>
    <t>CN BP SUNNY BABY MX48/JN44 755X250X440</t>
  </si>
  <si>
    <t>CN BP MAGICS 310X255X350</t>
  </si>
  <si>
    <t>CN BP NANI MX 2pc 885X180X300</t>
  </si>
  <si>
    <t>CN TO COMFORT 340X326X183</t>
  </si>
  <si>
    <t>CN UL ULTRA 290X260X180</t>
  </si>
  <si>
    <t>CN UL ULTRA T23 290X260X180</t>
  </si>
  <si>
    <t>CN PA KRASNAYA LINIA 288X215X180</t>
  </si>
  <si>
    <t>CN PA KRASNAYA LINIA T23 288X215X180</t>
  </si>
  <si>
    <t>CN UP NEUTRAL 60X90 20PCS 380X280X410</t>
  </si>
  <si>
    <t>CARTBOX PUPI DRY (PRINT)</t>
  </si>
  <si>
    <t>CARTBOX PUPI DRY</t>
  </si>
  <si>
    <t>CN UL PUPI DRY 485X205X260</t>
  </si>
  <si>
    <t>CN UL PUPI DRY 485X205X260 NEW DESIGN</t>
  </si>
  <si>
    <t>CN TA YEST COMFORT 340X326X183</t>
  </si>
  <si>
    <t>CN PA PUPI MULTIFORM 496X145X161</t>
  </si>
  <si>
    <t>CN PA PUPI MULTIFORM 496X145X161 NEW DES</t>
  </si>
  <si>
    <t>CN TA AUTO 266X178X115</t>
  </si>
  <si>
    <t>CN TA AUTO T23 266X178X115</t>
  </si>
  <si>
    <t>CN TA LIBERTE 266X178X145</t>
  </si>
  <si>
    <t>CN PA LIBRESSE DAILYFRESH MULTISTYLE 20</t>
  </si>
  <si>
    <t>CN PA LIBRESSE DAILYFRESH MULTISTYLE 60</t>
  </si>
  <si>
    <t>CN PA PUPI ECONOM 496X145X161</t>
  </si>
  <si>
    <t>CN PA PUPI ECONOM 496X145X161 NEW DESIGN</t>
  </si>
  <si>
    <t>CN PA PUPI MULTIFORM 60PCS</t>
  </si>
  <si>
    <t>CN PA PUPI MULTIFORM 60PCS 435X164X198</t>
  </si>
  <si>
    <t>CN PA PUPI MULTIFORM 60PCS 435X164X198 N</t>
  </si>
  <si>
    <t>CN UL RUTA ULTRA 290X260X180</t>
  </si>
  <si>
    <t>CN TA RUTA 266X178X115</t>
  </si>
  <si>
    <t>CN UP X5 FOR ANIMALS 490X140X200</t>
  </si>
  <si>
    <t>CN UP X5 FOR ANIMALS 490X140X200 NEW DES</t>
  </si>
  <si>
    <t>CN BD BABY BOOM MD 56PCS 370X250X385</t>
  </si>
  <si>
    <t>CN PA LIBRESSE DAILYFRESH MULTISTYLE DEO</t>
  </si>
  <si>
    <t>CN PA KAZHDIY DEN STRING 496X145X161</t>
  </si>
  <si>
    <t>CN UP BABY BOOM 60X60PCS 400X380X205</t>
  </si>
  <si>
    <t>CN UP BABY BOOM 60X60PCS 400X380X205 NEW</t>
  </si>
  <si>
    <t>CN UL KAMILLA ULTRA NORMAL DRY 400X185X1</t>
  </si>
  <si>
    <t>CN UL KAMILLA ULTRA NORMAL SOFT 400X185X</t>
  </si>
  <si>
    <t>CN PA 9425953 KOTEX SUPERSLIM LINERS 20X</t>
  </si>
  <si>
    <t>CN PA 9425954 KOTEX SUPERSLIM LINERS 60X</t>
  </si>
  <si>
    <t>CN PA 9425957 KOTEX SUPERSLIM LINERS 20X</t>
  </si>
  <si>
    <t>CN PA 9425958 KOTEX SUPERSLIM LINERS 60X</t>
  </si>
  <si>
    <t>CN PA 9425951 KOTEX NORMAL LINERS 20X16</t>
  </si>
  <si>
    <t>CN PA 9425952 KOTEX NORMAL LINERS 60X16</t>
  </si>
  <si>
    <t>CN PA 9425955 KOTEX DEO NORMAL LINERS 20</t>
  </si>
  <si>
    <t>CN PA 9425956 KOTEX DEO NORMAL LINERS 60</t>
  </si>
  <si>
    <t>CN TA KAMILLA NORMAL 16PCS 160X110X115</t>
  </si>
  <si>
    <t>CN TA KAMILLA SUPER 16PCS 180X125X115</t>
  </si>
  <si>
    <t>CN PA LIMMI PANTY SOFT 20PCS 425X160X145</t>
  </si>
  <si>
    <t>CN UP KAZHDIY DEN 60X60 10PCS 385X295X41</t>
  </si>
  <si>
    <t>CN UP MERRY 60X60 30PCS 400X380X205</t>
  </si>
  <si>
    <t>CN UP MERRY 40X60 30PCS 400X390X315</t>
  </si>
  <si>
    <t>CN BD KAZHDIY DEN 1PCS 480X170X240</t>
  </si>
  <si>
    <t>CN TA VKUSVILL NORMAL 8PCS 500X127X190</t>
  </si>
  <si>
    <t>CN TA VKUSVILL SUPER 8PCS 410X140X187</t>
  </si>
  <si>
    <t>CN UL KAMILLA ULTRA NORMAL 20PCS 260X235</t>
  </si>
  <si>
    <t>CN UL KAMILLA ULTRA NIGHT 14PCS 300X230X</t>
  </si>
  <si>
    <t>CN BP KASPER MX 48PCS 645X260X285</t>
  </si>
  <si>
    <t>CN BP KASPER JR 44PCS 655X240X400</t>
  </si>
  <si>
    <t>CN PA RAINBOW PANTYLINER CLASSIC 50PCS 5</t>
  </si>
  <si>
    <t>CN PA COOP PANTYLINER CLASSIC 30PCS 496X</t>
  </si>
  <si>
    <t>CN PA 9425980 KOTEX SUPERSLIM LINERS 20X</t>
  </si>
  <si>
    <t>CN PA 9425981 KOTEX SUPERSLIM LINERS 60X</t>
  </si>
  <si>
    <t>CN PA 9425982 KOTEX DEO SUPERSLIM LINERS</t>
  </si>
  <si>
    <t>CN PA 9425983 KOTEX DEO SUPERSLIM LINERS</t>
  </si>
  <si>
    <t>CN PA 9425984 KOTEX NORMAL LINERS 20X16</t>
  </si>
  <si>
    <t>CN PA 9425985 KOTEX NORMAL LINERS 60X16</t>
  </si>
  <si>
    <t>CN PA 9425986 KOTEX DEO NORMAL LINERS 20</t>
  </si>
  <si>
    <t>CN PA 9425987 KOTEX DEO NORMAL LINERS 60</t>
  </si>
  <si>
    <t>CN BP HONEY KID MX 16PCS 480X210X190</t>
  </si>
  <si>
    <t>CN BP BABY CARE JR 20PCS 670X210X320</t>
  </si>
  <si>
    <t>CN BP BABY BOOM JR 44PCS 500X240X400</t>
  </si>
  <si>
    <t>CN BP MY BUNNY XL 38PCS 490X235X410</t>
  </si>
  <si>
    <t>CN BP MY BUNNY L 44PCS 500X240X400</t>
  </si>
  <si>
    <t>CN BP MY BUNNY M 58PCS 480X330X400</t>
  </si>
  <si>
    <t>CN UP NEUTRAL 60X40 10PCS 490X140X200</t>
  </si>
  <si>
    <t>CN BP MY BUNNY L 80PCS 603X390X430</t>
  </si>
  <si>
    <t>CN BP MY BUNNY M 88PCS 603X390X430</t>
  </si>
  <si>
    <t>CN BP MY BUNNY  XL 72PCS 603X390X430</t>
  </si>
  <si>
    <t>CN TA KAZHDIY DEN NORMAL 8PCS 500X127X19</t>
  </si>
  <si>
    <t>CN UL STM AUCHAN ULTRA SUPER 8PCS 345X18</t>
  </si>
  <si>
    <t>CN UL STM AUCHAN ULTRA NORMAL 10PCS 290X</t>
  </si>
  <si>
    <t>CN PA STM AUCHAN PANTY CLASSIC SOFT 20PC</t>
  </si>
  <si>
    <t>CN TO PUPI COMFORT SUPER SOFT 8PCS 380X1</t>
  </si>
  <si>
    <t>CN BD MY BUNNY 2PCS 375X150X215</t>
  </si>
  <si>
    <t>CN LI FRESHDAY ULTRA MINI 28PCS 410X190X</t>
  </si>
  <si>
    <t>CN PA CARREFOUR PROTÉGÉ-SLIP NORMAL 50PC</t>
  </si>
  <si>
    <t>CN UP WHITECLOUD 60X90 10PCS 510X160X295</t>
  </si>
  <si>
    <t>CN PA EDEL SOFT 60PCS 196X146X170</t>
  </si>
  <si>
    <t>CN PA PUPI ECONOM 20PCS</t>
  </si>
  <si>
    <t>CN PA PUPI MULTIFORM 20PCS</t>
  </si>
  <si>
    <t>CAR La Fresh M</t>
  </si>
  <si>
    <t>CN BP MY BUNNY JR 80PCS  603X340X475</t>
  </si>
  <si>
    <t>CN BP MY BUNNY XL72PCS 603X315X472</t>
  </si>
  <si>
    <t>CN LI ULTRA MINI 398X250X190</t>
  </si>
  <si>
    <t>CN LI VERSIA MICRO 24</t>
  </si>
  <si>
    <t>СN TA APPL NORMAL/SUPER 16PCS 370X265X22</t>
  </si>
  <si>
    <t>CN BP XL 40pc 345Х245Х700</t>
  </si>
  <si>
    <t>CN UP LITTLE DR 60X90 10PCS 510X160X295</t>
  </si>
  <si>
    <t>CN UP DELIQUA 275X245X295</t>
  </si>
  <si>
    <t>CN UP SVETOFOR 1200X800X600</t>
  </si>
  <si>
    <t>CN BP 525х235х300</t>
  </si>
  <si>
    <t>CN TA AUTO 230x160x110</t>
  </si>
  <si>
    <t>BOM PLACEHOLDER CARTON - TO BE REPLACED</t>
  </si>
  <si>
    <t>CN KOLIBRI Comtrain Extra M 6x14 EUROFIL</t>
  </si>
  <si>
    <t>CN KOLIBRI Comtrain Extra L 6x14 EUROFIL</t>
  </si>
  <si>
    <t>CRT AD DAILEE CARE 30PC</t>
  </si>
  <si>
    <t>CRT BD MAGICS JR</t>
  </si>
  <si>
    <t>CN ULTRA 290Х260Х180</t>
  </si>
  <si>
    <t>CN UNDERPADS 603Х263Х390</t>
  </si>
  <si>
    <t>CN LA FRESH 420Х200Х180</t>
  </si>
  <si>
    <t>CN BD MAGICS JR 52PCS 440X260X500 </t>
  </si>
  <si>
    <t>CN FC COMFORT 340Х326Х183</t>
  </si>
  <si>
    <t>CN 390х360х180</t>
  </si>
  <si>
    <t>BG UP 60X40 10PCS 40µ</t>
  </si>
  <si>
    <t>CN UP 60X90 30PCS 603X263X390</t>
  </si>
  <si>
    <t>CN FC 290X260X180</t>
  </si>
  <si>
    <t>Пленка упаковочная</t>
  </si>
  <si>
    <t>PBG FILM SUPER W 10 (35 micr)</t>
  </si>
  <si>
    <t>RSP12003</t>
  </si>
  <si>
    <t>PE FILM COMFORT MAXI SOFT 8 TEST</t>
  </si>
  <si>
    <t>RSP10013</t>
  </si>
  <si>
    <t>PE FILM FOR BAGS VIVI NORMAL DRY 10PCS</t>
  </si>
  <si>
    <t>RP100017</t>
  </si>
  <si>
    <t>PE FILM FOR BAGS VIVI SOFT NORMAl 10PCS</t>
  </si>
  <si>
    <t>RP100016</t>
  </si>
  <si>
    <t>PE FILM FOR BAGS LA FRESH SUPER W 10</t>
  </si>
  <si>
    <t>RP100015</t>
  </si>
  <si>
    <t>PE FILM FOR BAGS PR!ST! COMFORT NORMAL10</t>
  </si>
  <si>
    <t>RP100014</t>
  </si>
  <si>
    <t>RP100013</t>
  </si>
  <si>
    <t>PE FILM LA-FRESH COMFORT SOFT 10</t>
  </si>
  <si>
    <t>RP100012</t>
  </si>
  <si>
    <t>PE FILM PUPI COMFORT MAXI SOFT 8</t>
  </si>
  <si>
    <t>RP100011</t>
  </si>
  <si>
    <t>RP100010</t>
  </si>
  <si>
    <t>RP100009</t>
  </si>
  <si>
    <t>RP100008</t>
  </si>
  <si>
    <t>RP100007</t>
  </si>
  <si>
    <t>RP100006</t>
  </si>
  <si>
    <t>RP100005</t>
  </si>
  <si>
    <t>RP100004</t>
  </si>
  <si>
    <t>RP100003</t>
  </si>
  <si>
    <t>RP100002</t>
  </si>
  <si>
    <t>RP100001</t>
  </si>
  <si>
    <t>Викет</t>
  </si>
  <si>
    <t>jpg</t>
  </si>
  <si>
    <t>Маски</t>
  </si>
  <si>
    <t>Прокладки ежедневные Ultra Mini 28</t>
  </si>
  <si>
    <t>Прокладки ежедневные Ultra Mini 14</t>
  </si>
  <si>
    <t>Прокладки ежедневные Ultra Mini 20</t>
  </si>
  <si>
    <t>Прокладки ежедневные Ultra Mini 24</t>
  </si>
  <si>
    <t>Прокладки ежедневные String 20</t>
  </si>
  <si>
    <t>Прокладки ежедневные Panty Air 20</t>
  </si>
  <si>
    <t>Прокладки ежедневные Libresse Dailyfresh Multistyle 60</t>
  </si>
  <si>
    <t>Прокладки ежедневные Libresse Dailyfresh Multistyle 20</t>
  </si>
  <si>
    <t>Прокладки ежедневные Panty Air 60</t>
  </si>
  <si>
    <t>IB PA WHI P VIVI Discrete 20PCS</t>
  </si>
  <si>
    <t>Прокладки ежедневные Discrete 20</t>
  </si>
  <si>
    <t>IB PA WHI P VIVI Discrete DEO 20PCS</t>
  </si>
  <si>
    <t>IB PA WHI P FOR YOU Discrete DEO 20PCS</t>
  </si>
  <si>
    <t>IB PA WHI P LACY LINE Discrete 20PCS</t>
  </si>
  <si>
    <t>IB PA WHI P LACY LINE Discrete 60PCS</t>
  </si>
  <si>
    <t>IB PA WHI P EDEL Discrete DEO 20PCS</t>
  </si>
  <si>
    <t>Прокладки ежедневные Discrete 60</t>
  </si>
  <si>
    <t>IB PA WHI P TATTI Discrete AROMA FRESH 2</t>
  </si>
  <si>
    <t>IB PA WHI P TATTI Discrete DAILY FRESH 2</t>
  </si>
  <si>
    <t>IB PA WHI P GREEN DAY Discrete MULTIFORM</t>
  </si>
  <si>
    <t>IB PA WHI P TEST Discrete SIDE OPENING 6</t>
  </si>
  <si>
    <t>IB PA WHI P TEST Discrete SIDE OPENING 2</t>
  </si>
  <si>
    <t>IB PA WHI P GREEN DAY Discrete 60PCS</t>
  </si>
  <si>
    <t>IB PA WHI P GREEN DAY Discrete WITH CODI</t>
  </si>
  <si>
    <t>IB PL P EDEL Discrete DEO 20pc</t>
  </si>
  <si>
    <t>IB PA WHI P VIVI Discrete DEO 20 MANUAL</t>
  </si>
  <si>
    <t>IB PA WHI P OKEY Discrete 20PCS</t>
  </si>
  <si>
    <t>IB PA WHI P OKEY Discrete 60PCS</t>
  </si>
  <si>
    <t>CN PA KAMILLA Discrete 20PCS 380X160X145</t>
  </si>
  <si>
    <t>Прокладки ежедневные Panty Classic 20</t>
  </si>
  <si>
    <t>Прокладки ежедневные Panty Classic 60</t>
  </si>
  <si>
    <t>Прокладки ежедневные Panty Classic 40</t>
  </si>
  <si>
    <t>Прокладки ежедневные Panty Classic 50</t>
  </si>
  <si>
    <t>Прокладки ежедневные Panty Classic 30</t>
  </si>
  <si>
    <t>Прокладки ежедневные Panty Air</t>
  </si>
  <si>
    <t>Прокладки ежедневные Discrete 40</t>
  </si>
  <si>
    <t>Прокладки ежедневные Песочные часы 40</t>
  </si>
  <si>
    <t>Прокладки ежедневные KOTEX</t>
  </si>
  <si>
    <t xml:space="preserve">Пеленки одноразовые 60х90 5 </t>
  </si>
  <si>
    <t>Пеленки одноразовые  60х60 30</t>
  </si>
  <si>
    <t>Пеленки одноразовые  60х90 30</t>
  </si>
  <si>
    <t xml:space="preserve">Пеленки одноразовые 60х60 30 </t>
  </si>
  <si>
    <t>Пеленки одноразовые 60х60 10</t>
  </si>
  <si>
    <t xml:space="preserve">Пеленки одноразовые 60х60 5 </t>
  </si>
  <si>
    <t xml:space="preserve">Пеленки одноразовые 60х40 30 </t>
  </si>
  <si>
    <t>Пеленки одноразовые 60х40 60</t>
  </si>
  <si>
    <t>Пеленки одноразовые 60х60 20</t>
  </si>
  <si>
    <t>Пеленки одноразовые  60х90 10</t>
  </si>
  <si>
    <t>Пеленки одноразовые  60х90 20</t>
  </si>
  <si>
    <t>Пеленки одноразовые 60х40 10</t>
  </si>
  <si>
    <t>Прокладки критика ультратонкие Comfort Normal 10</t>
  </si>
  <si>
    <t>Прокладки критика ультратонкие Ultra Normal 10</t>
  </si>
  <si>
    <t>Прокладки критика ультратонкие Ultra Super 8</t>
  </si>
  <si>
    <t>Прокладки критика ультратонкие Ultra Super 16</t>
  </si>
  <si>
    <t>Прокладки критика ультратонкие Ultra Super 10</t>
  </si>
  <si>
    <t>Прокладки критика ультратонкие Ultra Night 7</t>
  </si>
  <si>
    <t>Прокладки критика ультратонкие Ultra Night 10</t>
  </si>
  <si>
    <t>Прокладки критика ультратонкие Ultra Super10</t>
  </si>
  <si>
    <t>Прокладки критика ультратонкие Ultra Normal 16</t>
  </si>
  <si>
    <t>Прокладки критика ультратонкие Ultra Normal 40</t>
  </si>
  <si>
    <t>Подгузники для взрослых S 30</t>
  </si>
  <si>
    <t>Подгузники для взрослых M 30</t>
  </si>
  <si>
    <t>Подгузники для взрослых XL 30</t>
  </si>
  <si>
    <t>Подгузники для взрослых M 10</t>
  </si>
  <si>
    <t>Подгузники для взрослых L 10</t>
  </si>
  <si>
    <t>Подгузники для взрослых L 30</t>
  </si>
  <si>
    <t>Подгузники для взрослых S 10</t>
  </si>
  <si>
    <t>Подгузники для взрослых XL 10</t>
  </si>
  <si>
    <t>Трусы для взрослых M 10</t>
  </si>
  <si>
    <t>Трусы для взрослых M 30</t>
  </si>
  <si>
    <t>Трусы для взрослых M 6</t>
  </si>
  <si>
    <t>Трусы для взрослых L 10</t>
  </si>
  <si>
    <t>Трусы для взрослых L 8</t>
  </si>
  <si>
    <t>Трусы для взрослых L 6</t>
  </si>
  <si>
    <t>Трусы для взрослых L 30</t>
  </si>
  <si>
    <t>Трусы для взрослых XL 30</t>
  </si>
  <si>
    <t>Трусы для взрослых XL 10</t>
  </si>
  <si>
    <t>Трусы для взрослых M 3</t>
  </si>
  <si>
    <t>Трусы для взрослых L 3</t>
  </si>
  <si>
    <t>Подгузники - трусики Maxi 22</t>
  </si>
  <si>
    <t>Подгузники - трусики Junior 20</t>
  </si>
  <si>
    <t>Подгузники - трусики Junior 18</t>
  </si>
  <si>
    <t>Подгузники - трусики Maxi 20</t>
  </si>
  <si>
    <t>Подгузники - трусики Maxi 72</t>
  </si>
  <si>
    <t>Подгузники - трусики Junior 17</t>
  </si>
  <si>
    <t>Подгузники - трусики Junior 44</t>
  </si>
  <si>
    <t>Подгузники - трусики Maxi 48</t>
  </si>
  <si>
    <t>Подгузники - трусики Maxi 50</t>
  </si>
  <si>
    <t>Подгузники - трусики Maxi 52</t>
  </si>
  <si>
    <t>Подгузники - трусики Junior 48</t>
  </si>
  <si>
    <t>Подгузники - трусики XL 44</t>
  </si>
  <si>
    <t>Подгузники - трусики XL 36</t>
  </si>
  <si>
    <t>Подгузники - трусики Junior 40</t>
  </si>
  <si>
    <t>Подгузники - трусики Maxi 44</t>
  </si>
  <si>
    <t>Подгузники - трусики Junior 16</t>
  </si>
  <si>
    <t>Подгузники - трусики XL 16</t>
  </si>
  <si>
    <t>Подгузники - трусики Maxi 18</t>
  </si>
  <si>
    <t>Подгузники детские Midi 22</t>
  </si>
  <si>
    <t>Подгузники детские Midi 14</t>
  </si>
  <si>
    <t>Подгузники детские Maxi 12</t>
  </si>
  <si>
    <t>Подгузники детские Junior 10</t>
  </si>
  <si>
    <t>Подгузники детские Midi 16</t>
  </si>
  <si>
    <t>Подгузники детские Maxi 14</t>
  </si>
  <si>
    <t>Подгузники детские Junior 16</t>
  </si>
  <si>
    <t>Подгузники детские Maxi 48</t>
  </si>
  <si>
    <t>Подгузники детские Midi 56</t>
  </si>
  <si>
    <t>Подгузники детские Midi 72</t>
  </si>
  <si>
    <t>Подгузники детские Maxi 64</t>
  </si>
  <si>
    <t>Подгузники детские Junior 56</t>
  </si>
  <si>
    <t>Подгузники детские Mini 72</t>
  </si>
  <si>
    <t>Подгузники детские Midi 66</t>
  </si>
  <si>
    <t>Подгузники детские Midi 30</t>
  </si>
  <si>
    <t>Подгузники детские Midi 32</t>
  </si>
  <si>
    <t>Подгузники детские Midi 54</t>
  </si>
  <si>
    <t>Подгузники детские Midi 1</t>
  </si>
  <si>
    <t>Подгузники детские Maxi 58</t>
  </si>
  <si>
    <t>Подгузники детские Maxi 50</t>
  </si>
  <si>
    <t>Подгузники детские Maxi 30</t>
  </si>
  <si>
    <t>Подгузники детские Maxi 20</t>
  </si>
  <si>
    <t>Подгузники детские Maxi 88</t>
  </si>
  <si>
    <t>Подгузники детские Maxi 1</t>
  </si>
  <si>
    <t>Подгузники детские Junior 40</t>
  </si>
  <si>
    <t>Подгузники детские Junior 44</t>
  </si>
  <si>
    <t>Подгузники детские Junior 30</t>
  </si>
  <si>
    <t>Подгузники детские Junior 18</t>
  </si>
  <si>
    <t>Подгузники детские Junior 80</t>
  </si>
  <si>
    <t>Подгузники детские Junior 52</t>
  </si>
  <si>
    <t>Подгузники детские Junior 42</t>
  </si>
  <si>
    <t>Подгузники детские Junior 12</t>
  </si>
  <si>
    <t>Подгузники детские Mini 30</t>
  </si>
  <si>
    <t>Подгузники детские Mini 56</t>
  </si>
  <si>
    <t>Подгузники детские Mini 27</t>
  </si>
  <si>
    <t>Подгузники детские Mini 24</t>
  </si>
  <si>
    <t>Подгузники детские Mini 48</t>
  </si>
  <si>
    <t>Подгузники детские XL 44</t>
  </si>
  <si>
    <t>Подгузники детские XL 48</t>
  </si>
  <si>
    <t>Подгузники детские XL 36</t>
  </si>
  <si>
    <t>Прокладки критика целлюлозные Comfort Normal 10</t>
  </si>
  <si>
    <t>Прокладки критика целлюлозные Comfort Maxi 10</t>
  </si>
  <si>
    <t>Прокладки критика целлюлозные Comfort Maxi 8</t>
  </si>
  <si>
    <t>Перфорация</t>
  </si>
  <si>
    <t>Печать</t>
  </si>
  <si>
    <t xml:space="preserve">Длина </t>
  </si>
  <si>
    <t>Ширина</t>
  </si>
  <si>
    <t>id</t>
  </si>
  <si>
    <t>item_name</t>
  </si>
  <si>
    <t>Застежка - липучка правая</t>
  </si>
  <si>
    <t>Застежка - липучка левая</t>
  </si>
  <si>
    <t>Силиконизированная бумага</t>
  </si>
  <si>
    <t>ГРУППЫ СЫРЬЯ</t>
  </si>
  <si>
    <t>link_lines_core_forms</t>
  </si>
  <si>
    <t>Формат упаковки</t>
  </si>
  <si>
    <t>Название (комментарии)</t>
  </si>
  <si>
    <t>Name</t>
  </si>
  <si>
    <t>Прокладки ежедневные Discrete</t>
  </si>
  <si>
    <t>Формат упаковки_id</t>
  </si>
  <si>
    <t>link_id</t>
  </si>
  <si>
    <t>Comfort3</t>
  </si>
  <si>
    <t>Comfort2</t>
  </si>
  <si>
    <t>Вес</t>
  </si>
  <si>
    <t>Прокладки критика ультратонкие Ultra Normal 8</t>
  </si>
  <si>
    <t>no embossing p1</t>
  </si>
  <si>
    <t>no embossing p3</t>
  </si>
  <si>
    <t>Soft p1</t>
  </si>
  <si>
    <t>Perf p1</t>
  </si>
  <si>
    <t>Soft p3</t>
  </si>
  <si>
    <t>Perf p3</t>
  </si>
  <si>
    <t>Soft t2</t>
  </si>
  <si>
    <t>Dry t2</t>
  </si>
  <si>
    <t>Soft u1</t>
  </si>
  <si>
    <t>Perf u1</t>
  </si>
  <si>
    <t>Soft u2</t>
  </si>
  <si>
    <t>Perf u2</t>
  </si>
  <si>
    <t>Soft bd1</t>
  </si>
  <si>
    <t>Perf bd1</t>
  </si>
  <si>
    <t>Soft bd2</t>
  </si>
  <si>
    <t>Perf bd2</t>
  </si>
  <si>
    <t>Soft bd3</t>
  </si>
  <si>
    <t>Perf bd3</t>
  </si>
  <si>
    <t>Soft bp1</t>
  </si>
  <si>
    <t>Soft bp2</t>
  </si>
  <si>
    <t>Perf bp1</t>
  </si>
  <si>
    <t>Perf bp2</t>
  </si>
  <si>
    <t>panty original</t>
  </si>
  <si>
    <t>panty flexi</t>
  </si>
  <si>
    <t>panty your style</t>
  </si>
  <si>
    <t>panty flexi your style</t>
  </si>
  <si>
    <t>panty classic</t>
  </si>
  <si>
    <t>discrete цветочки</t>
  </si>
  <si>
    <t>discrete две волны</t>
  </si>
  <si>
    <t>discrete figure цветочки</t>
  </si>
  <si>
    <t>discrete figure две волны</t>
  </si>
  <si>
    <t>comfort normal soft</t>
  </si>
  <si>
    <t>comfort normal dry</t>
  </si>
  <si>
    <t>comfort maxi soft</t>
  </si>
  <si>
    <t>comfort maxi dry</t>
  </si>
  <si>
    <t>ultra normal soft</t>
  </si>
  <si>
    <t>ultra normal dry</t>
  </si>
  <si>
    <t>ultra normal highloft soft</t>
  </si>
  <si>
    <t>ultra normal highloft dry</t>
  </si>
  <si>
    <t>ultra normal siempre soft</t>
  </si>
  <si>
    <t>ultra normal siempre dry</t>
  </si>
  <si>
    <t>ultra super soft</t>
  </si>
  <si>
    <t>ultra super dry</t>
  </si>
  <si>
    <t>ultra normal perf</t>
  </si>
  <si>
    <t>ultra super perf</t>
  </si>
  <si>
    <t>ultra night soft</t>
  </si>
  <si>
    <t>ultra night dry</t>
  </si>
  <si>
    <t>ultra night perf</t>
  </si>
  <si>
    <t>small extra plus</t>
  </si>
  <si>
    <t>small super</t>
  </si>
  <si>
    <t>medium extra plus</t>
  </si>
  <si>
    <t>medium super</t>
  </si>
  <si>
    <t>large extra plus</t>
  </si>
  <si>
    <t>large super</t>
  </si>
  <si>
    <t>xl extra plus</t>
  </si>
  <si>
    <t>xl super</t>
  </si>
  <si>
    <t>60x40 noemb</t>
  </si>
  <si>
    <t>60x40 emb</t>
  </si>
  <si>
    <t>60x40 noemb perf</t>
  </si>
  <si>
    <t>60x40 emb perf</t>
  </si>
  <si>
    <t>60x60 noemb</t>
  </si>
  <si>
    <t>60x60 noemb perf</t>
  </si>
  <si>
    <t>60x60 emb</t>
  </si>
  <si>
    <t>60x60 emb perf</t>
  </si>
  <si>
    <t>60x90 noemb</t>
  </si>
  <si>
    <t>60x90 noemb perf</t>
  </si>
  <si>
    <t>60x90 emb</t>
  </si>
  <si>
    <t>60x90 emb perf</t>
  </si>
  <si>
    <t>90x180 noemb</t>
  </si>
  <si>
    <t>90x180 emb</t>
  </si>
  <si>
    <t>60x40 noemb perf sap</t>
  </si>
  <si>
    <t>60x40 noemb sap</t>
  </si>
  <si>
    <t>60x40 emb sap</t>
  </si>
  <si>
    <t>60x40 emb perf sap</t>
  </si>
  <si>
    <t>60x60 noemb sap</t>
  </si>
  <si>
    <t>60x60 noemb perf sap</t>
  </si>
  <si>
    <t>60x60 emb sap</t>
  </si>
  <si>
    <t>60x60 emb perf sap</t>
  </si>
  <si>
    <t>60x90 noemb sap</t>
  </si>
  <si>
    <t>60x90 noemb perf sap</t>
  </si>
  <si>
    <t>60x90 emb sap</t>
  </si>
  <si>
    <t>60x90 emb perf sap</t>
  </si>
  <si>
    <t>90x180 noemb sap</t>
  </si>
  <si>
    <t>90x180 emb sap</t>
  </si>
  <si>
    <t>diaper mini</t>
  </si>
  <si>
    <t>diaper mini perf</t>
  </si>
  <si>
    <t>diaper midi</t>
  </si>
  <si>
    <t>diaper midi perf</t>
  </si>
  <si>
    <t>diaper maxi</t>
  </si>
  <si>
    <t>diaper maxi perf</t>
  </si>
  <si>
    <t>diaper junior</t>
  </si>
  <si>
    <t>diaper junior perf</t>
  </si>
  <si>
    <t>diaper XL</t>
  </si>
  <si>
    <t>diaper XL perf</t>
  </si>
  <si>
    <t>panties midi</t>
  </si>
  <si>
    <t>panties midi perf</t>
  </si>
  <si>
    <t>panties maxi</t>
  </si>
  <si>
    <t>panties maxi perf</t>
  </si>
  <si>
    <t>panties junior</t>
  </si>
  <si>
    <t>panties junior perf</t>
  </si>
  <si>
    <t>panties XL</t>
  </si>
  <si>
    <t>panties XL perf</t>
  </si>
  <si>
    <t>Подгузники - трусики XL 38</t>
  </si>
  <si>
    <t>Подгузники - трусики XL 40</t>
  </si>
  <si>
    <t>Пеленки одноразовые 60х40 60 (25гр)</t>
  </si>
  <si>
    <t>Пеленки одноразовые 60х60 30  (40гр.)</t>
  </si>
  <si>
    <t>Пеленки одноразовые 60х40 5 (25гр.)</t>
  </si>
  <si>
    <t>Подгузники детские Midi 64</t>
  </si>
  <si>
    <t>Подгузники - трусики Maxi 16</t>
  </si>
  <si>
    <t xml:space="preserve">цветочки </t>
  </si>
  <si>
    <t xml:space="preserve">две волны </t>
  </si>
  <si>
    <t>Плотность</t>
  </si>
  <si>
    <t>Допуск</t>
  </si>
  <si>
    <t>Поставщик (ME2L)</t>
  </si>
  <si>
    <t>Фото рулона</t>
  </si>
  <si>
    <t>Фото ярлыка</t>
  </si>
  <si>
    <t>Пленка</t>
  </si>
  <si>
    <t>raws</t>
  </si>
  <si>
    <t>int</t>
  </si>
  <si>
    <t>P</t>
  </si>
  <si>
    <t>sku</t>
  </si>
  <si>
    <t>U</t>
  </si>
  <si>
    <t>varchar 255</t>
  </si>
  <si>
    <t>F</t>
  </si>
  <si>
    <t>inherit_id</t>
  </si>
  <si>
    <t>expandedIcon</t>
  </si>
  <si>
    <t>collapsedIcon</t>
  </si>
  <si>
    <t>icon</t>
  </si>
  <si>
    <t>draggable</t>
  </si>
  <si>
    <t>droppable</t>
  </si>
  <si>
    <t>selectable</t>
  </si>
  <si>
    <t>TINYINT</t>
  </si>
  <si>
    <t>ME2L</t>
  </si>
  <si>
    <t>picture</t>
  </si>
  <si>
    <t>raw_param_id</t>
  </si>
  <si>
    <t>last_change</t>
  </si>
  <si>
    <t>pack_form_id</t>
  </si>
  <si>
    <t>ItemType</t>
  </si>
  <si>
    <t>varchar 10</t>
  </si>
  <si>
    <t>JSON</t>
  </si>
  <si>
    <t>datetime</t>
  </si>
  <si>
    <t>raws_parameters</t>
  </si>
  <si>
    <t>label</t>
  </si>
  <si>
    <t>dim_l</t>
  </si>
  <si>
    <t>dim_w</t>
  </si>
  <si>
    <t>dim_h</t>
  </si>
  <si>
    <t>dim_unit</t>
  </si>
  <si>
    <t>density</t>
  </si>
  <si>
    <t>density_unit</t>
  </si>
  <si>
    <t>density_tolerance</t>
  </si>
  <si>
    <t>weight</t>
  </si>
  <si>
    <t>weight_unit</t>
  </si>
  <si>
    <t>pack_types</t>
  </si>
  <si>
    <t>raw_group_id</t>
  </si>
  <si>
    <t>last_changed</t>
  </si>
  <si>
    <t>varchar 50</t>
  </si>
  <si>
    <t>pack_forms</t>
  </si>
  <si>
    <t>pack_type_id</t>
  </si>
  <si>
    <t>out_dim_l</t>
  </si>
  <si>
    <t>out_dim_w</t>
  </si>
  <si>
    <t>out_dim_h</t>
  </si>
  <si>
    <t>out_dim_unit</t>
  </si>
  <si>
    <t>in_dim_l</t>
  </si>
  <si>
    <t>in_dim_w</t>
  </si>
  <si>
    <t>in_dim_h</t>
  </si>
  <si>
    <t>in_dim_unit</t>
  </si>
  <si>
    <t>sys_units</t>
  </si>
  <si>
    <t>sine</t>
  </si>
  <si>
    <t>multiplier</t>
  </si>
  <si>
    <t>base_unit</t>
  </si>
  <si>
    <t>Наименование единицы измерения</t>
  </si>
  <si>
    <t>обозначение</t>
  </si>
  <si>
    <t>множитель от базовой единицы</t>
  </si>
  <si>
    <t>id базовой единицы (ссылка)</t>
  </si>
  <si>
    <t>Ссылка на фото внешнего вида (рулона)</t>
  </si>
  <si>
    <t>Ссылка на фото этикетки</t>
  </si>
  <si>
    <t>Единица измерения плотности</t>
  </si>
  <si>
    <t>Допуск по плотности, %</t>
  </si>
  <si>
    <t>Единица измерения веса</t>
  </si>
  <si>
    <t>линии в JSON {"lines": ["NU1", "NU2"]}</t>
  </si>
  <si>
    <t>Поставщик</t>
  </si>
  <si>
    <t>Связь с формой упаковки</t>
  </si>
  <si>
    <t>Связь с параметрами сырья</t>
  </si>
  <si>
    <t>Ссылка на тип упаковки</t>
  </si>
  <si>
    <t>внешние габариты: Длина</t>
  </si>
  <si>
    <t>внешние габариты: Ширина</t>
  </si>
  <si>
    <t>внешние габариты: Высота</t>
  </si>
  <si>
    <t>внешние габариты: Единица измерения</t>
  </si>
  <si>
    <t>внутренние габариты: длина</t>
  </si>
  <si>
    <t>внутренние габариты: ширина</t>
  </si>
  <si>
    <t>внутренние габариты: высота</t>
  </si>
  <si>
    <t>внутренние габариты: единица измерения</t>
  </si>
  <si>
    <t>Ссылка на группу сырья</t>
  </si>
  <si>
    <t>&lt;</t>
  </si>
  <si>
    <t>&gt;</t>
  </si>
  <si>
    <t>Сырье в виде дерева</t>
  </si>
  <si>
    <t>Параметры сырья</t>
  </si>
  <si>
    <t>Типы упаковки</t>
  </si>
  <si>
    <t>Форматы упаковки</t>
  </si>
  <si>
    <t>Единицы измерения</t>
  </si>
  <si>
    <t>Единица измерения размеров</t>
  </si>
  <si>
    <t>Ширина с/б</t>
  </si>
  <si>
    <t>Спанлейс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</si>
</sst>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4" tint="-0.499984740745262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sz val="11"/>
      <color theme="1"/>
      <name val="Times New Roman"/>
      <family val="1"/>
    </font>
    <font>
      <b/>
      <sz val="11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38"/>
      <scheme val="minor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38"/>
      <scheme val="minor"/>
    </font>
    <font>
      <b/>
      <sz val="10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rgb="FFCC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2F7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9CC1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13B39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1A0EE"/>
        <bgColor indexed="64"/>
      </patternFill>
    </fill>
    <fill>
      <patternFill patternType="solid">
        <fgColor rgb="FF1DFF1D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thin">
        <color indexed="64"/>
      </top>
      <bottom/>
      <diagonal/>
    </border>
    <border>
      <left style="medium">
        <color rgb="FF00B0F0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  <xf numFmtId="0" fontId="5" fillId="4" borderId="1" xfId="0" applyFont="1" applyFill="1" applyBorder="1"/>
    <xf numFmtId="0" fontId="0" fillId="4" borderId="1" xfId="0" applyFill="1" applyBorder="1"/>
    <xf numFmtId="0" fontId="6" fillId="4" borderId="1" xfId="1" applyFill="1" applyBorder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14" xfId="0" applyFont="1" applyFill="1" applyBorder="1"/>
    <xf numFmtId="0" fontId="2" fillId="7" borderId="0" xfId="0" applyFont="1" applyFill="1"/>
    <xf numFmtId="0" fontId="3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10" borderId="1" xfId="0" applyFont="1" applyFill="1" applyBorder="1"/>
    <xf numFmtId="0" fontId="2" fillId="15" borderId="1" xfId="0" applyFont="1" applyFill="1" applyBorder="1"/>
    <xf numFmtId="0" fontId="2" fillId="16" borderId="1" xfId="0" applyFont="1" applyFill="1" applyBorder="1"/>
    <xf numFmtId="0" fontId="2" fillId="17" borderId="1" xfId="0" applyFont="1" applyFill="1" applyBorder="1"/>
    <xf numFmtId="0" fontId="3" fillId="9" borderId="11" xfId="0" applyFont="1" applyFill="1" applyBorder="1" applyAlignment="1">
      <alignment horizontal="left"/>
    </xf>
    <xf numFmtId="0" fontId="2" fillId="11" borderId="17" xfId="0" applyFont="1" applyFill="1" applyBorder="1" applyAlignment="1">
      <alignment wrapText="1"/>
    </xf>
    <xf numFmtId="0" fontId="2" fillId="11" borderId="17" xfId="0" applyFont="1" applyFill="1" applyBorder="1"/>
    <xf numFmtId="0" fontId="2" fillId="0" borderId="17" xfId="0" applyFont="1" applyBorder="1"/>
    <xf numFmtId="0" fontId="2" fillId="3" borderId="18" xfId="0" applyFont="1" applyFill="1" applyBorder="1"/>
    <xf numFmtId="0" fontId="2" fillId="7" borderId="18" xfId="0" applyFont="1" applyFill="1" applyBorder="1"/>
    <xf numFmtId="0" fontId="2" fillId="3" borderId="22" xfId="0" applyFont="1" applyFill="1" applyBorder="1"/>
    <xf numFmtId="0" fontId="2" fillId="7" borderId="22" xfId="0" applyFont="1" applyFill="1" applyBorder="1"/>
    <xf numFmtId="0" fontId="2" fillId="18" borderId="23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10" borderId="1" xfId="0" applyFont="1" applyFill="1" applyBorder="1"/>
    <xf numFmtId="0" fontId="2" fillId="4" borderId="1" xfId="0" applyFont="1" applyFill="1" applyBorder="1"/>
    <xf numFmtId="0" fontId="8" fillId="0" borderId="1" xfId="0" applyFont="1" applyBorder="1"/>
    <xf numFmtId="0" fontId="8" fillId="0" borderId="21" xfId="0" applyFont="1" applyBorder="1"/>
    <xf numFmtId="0" fontId="2" fillId="8" borderId="1" xfId="0" applyFont="1" applyFill="1" applyBorder="1"/>
    <xf numFmtId="0" fontId="11" fillId="21" borderId="1" xfId="0" applyFont="1" applyFill="1" applyBorder="1"/>
    <xf numFmtId="0" fontId="8" fillId="0" borderId="12" xfId="0" applyFont="1" applyBorder="1"/>
    <xf numFmtId="0" fontId="2" fillId="22" borderId="21" xfId="0" applyFont="1" applyFill="1" applyBorder="1" applyAlignment="1">
      <alignment wrapText="1"/>
    </xf>
    <xf numFmtId="0" fontId="3" fillId="2" borderId="0" xfId="0" applyFont="1" applyFill="1" applyBorder="1"/>
    <xf numFmtId="0" fontId="2" fillId="0" borderId="29" xfId="0" applyFont="1" applyBorder="1" applyAlignment="1">
      <alignment wrapText="1"/>
    </xf>
    <xf numFmtId="0" fontId="2" fillId="22" borderId="29" xfId="0" applyFont="1" applyFill="1" applyBorder="1" applyAlignment="1">
      <alignment wrapText="1"/>
    </xf>
    <xf numFmtId="0" fontId="2" fillId="2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0" fillId="10" borderId="0" xfId="0" applyFill="1"/>
    <xf numFmtId="0" fontId="10" fillId="0" borderId="1" xfId="0" applyFont="1" applyBorder="1"/>
    <xf numFmtId="0" fontId="2" fillId="19" borderId="1" xfId="0" applyFont="1" applyFill="1" applyBorder="1" applyAlignment="1">
      <alignment wrapText="1"/>
    </xf>
    <xf numFmtId="0" fontId="2" fillId="19" borderId="1" xfId="0" applyFont="1" applyFill="1" applyBorder="1"/>
    <xf numFmtId="0" fontId="12" fillId="0" borderId="1" xfId="0" applyFont="1" applyBorder="1"/>
    <xf numFmtId="0" fontId="0" fillId="0" borderId="1" xfId="0" applyBorder="1"/>
    <xf numFmtId="0" fontId="0" fillId="23" borderId="1" xfId="0" applyFill="1" applyBorder="1"/>
    <xf numFmtId="0" fontId="0" fillId="11" borderId="1" xfId="0" applyFill="1" applyBorder="1"/>
    <xf numFmtId="0" fontId="10" fillId="8" borderId="1" xfId="0" applyFont="1" applyFill="1" applyBorder="1"/>
    <xf numFmtId="0" fontId="12" fillId="10" borderId="1" xfId="0" applyFont="1" applyFill="1" applyBorder="1"/>
    <xf numFmtId="0" fontId="10" fillId="10" borderId="1" xfId="0" applyFont="1" applyFill="1" applyBorder="1"/>
    <xf numFmtId="0" fontId="0" fillId="10" borderId="1" xfId="0" applyFill="1" applyBorder="1"/>
    <xf numFmtId="0" fontId="10" fillId="15" borderId="1" xfId="0" applyFont="1" applyFill="1" applyBorder="1"/>
    <xf numFmtId="0" fontId="0" fillId="15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25" borderId="1" xfId="0" applyFill="1" applyBorder="1"/>
    <xf numFmtId="0" fontId="0" fillId="24" borderId="1" xfId="0" applyFill="1" applyBorder="1"/>
    <xf numFmtId="0" fontId="3" fillId="2" borderId="13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6" borderId="13" xfId="0" applyFont="1" applyFill="1" applyBorder="1"/>
    <xf numFmtId="0" fontId="3" fillId="26" borderId="11" xfId="0" applyFont="1" applyFill="1" applyBorder="1"/>
    <xf numFmtId="0" fontId="3" fillId="26" borderId="0" xfId="0" applyFont="1" applyFill="1"/>
    <xf numFmtId="0" fontId="3" fillId="26" borderId="4" xfId="0" applyFont="1" applyFill="1" applyBorder="1"/>
    <xf numFmtId="0" fontId="3" fillId="26" borderId="14" xfId="0" applyFont="1" applyFill="1" applyBorder="1"/>
    <xf numFmtId="0" fontId="3" fillId="26" borderId="12" xfId="0" applyFont="1" applyFill="1" applyBorder="1"/>
    <xf numFmtId="0" fontId="3" fillId="26" borderId="1" xfId="0" applyFont="1" applyFill="1" applyBorder="1"/>
    <xf numFmtId="0" fontId="3" fillId="26" borderId="25" xfId="0" applyFont="1" applyFill="1" applyBorder="1"/>
    <xf numFmtId="0" fontId="3" fillId="26" borderId="0" xfId="0" applyFont="1" applyFill="1" applyBorder="1"/>
    <xf numFmtId="0" fontId="3" fillId="26" borderId="27" xfId="0" applyFont="1" applyFill="1" applyBorder="1"/>
    <xf numFmtId="0" fontId="4" fillId="26" borderId="4" xfId="0" applyFont="1" applyFill="1" applyBorder="1" applyAlignment="1">
      <alignment vertical="center" wrapText="1"/>
    </xf>
    <xf numFmtId="0" fontId="4" fillId="26" borderId="0" xfId="0" applyFont="1" applyFill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0" fontId="3" fillId="5" borderId="1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3" fillId="18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27" borderId="0" xfId="0" applyFont="1" applyFill="1"/>
    <xf numFmtId="0" fontId="2" fillId="18" borderId="16" xfId="0" applyFont="1" applyFill="1" applyBorder="1" applyAlignment="1">
      <alignment vertical="center"/>
    </xf>
    <xf numFmtId="0" fontId="2" fillId="18" borderId="19" xfId="0" applyFont="1" applyFill="1" applyBorder="1" applyAlignment="1">
      <alignment vertical="center"/>
    </xf>
    <xf numFmtId="0" fontId="2" fillId="18" borderId="20" xfId="0" applyFont="1" applyFill="1" applyBorder="1" applyAlignment="1">
      <alignment vertical="center"/>
    </xf>
    <xf numFmtId="0" fontId="3" fillId="27" borderId="0" xfId="0" applyFont="1" applyFill="1" applyAlignment="1">
      <alignment horizontal="center"/>
    </xf>
    <xf numFmtId="0" fontId="3" fillId="27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8" borderId="0" xfId="0" applyFont="1" applyFill="1"/>
    <xf numFmtId="0" fontId="14" fillId="29" borderId="0" xfId="0" applyFont="1" applyFill="1"/>
    <xf numFmtId="0" fontId="15" fillId="29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3" fillId="27" borderId="0" xfId="0" applyFont="1" applyFill="1"/>
    <xf numFmtId="0" fontId="3" fillId="27" borderId="9" xfId="0" applyFont="1" applyFill="1" applyBorder="1"/>
    <xf numFmtId="0" fontId="3" fillId="27" borderId="6" xfId="0" applyFont="1" applyFill="1" applyBorder="1"/>
    <xf numFmtId="0" fontId="3" fillId="27" borderId="4" xfId="0" applyFont="1" applyFill="1" applyBorder="1"/>
    <xf numFmtId="0" fontId="3" fillId="27" borderId="12" xfId="0" applyFont="1" applyFill="1" applyBorder="1"/>
    <xf numFmtId="0" fontId="3" fillId="27" borderId="12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3" fillId="27" borderId="1" xfId="0" applyFont="1" applyFill="1" applyBorder="1"/>
    <xf numFmtId="0" fontId="3" fillId="27" borderId="25" xfId="0" applyFont="1" applyFill="1" applyBorder="1"/>
    <xf numFmtId="0" fontId="3" fillId="27" borderId="0" xfId="0" applyFont="1" applyFill="1" applyBorder="1"/>
    <xf numFmtId="0" fontId="3" fillId="27" borderId="27" xfId="0" applyFont="1" applyFill="1" applyBorder="1"/>
    <xf numFmtId="0" fontId="3" fillId="27" borderId="14" xfId="0" applyFont="1" applyFill="1" applyBorder="1"/>
    <xf numFmtId="0" fontId="4" fillId="27" borderId="6" xfId="0" applyFont="1" applyFill="1" applyBorder="1" applyAlignment="1">
      <alignment vertical="center" wrapText="1"/>
    </xf>
    <xf numFmtId="0" fontId="4" fillId="27" borderId="7" xfId="0" applyFont="1" applyFill="1" applyBorder="1" applyAlignment="1">
      <alignment vertical="center" wrapText="1"/>
    </xf>
    <xf numFmtId="0" fontId="3" fillId="27" borderId="7" xfId="0" applyFont="1" applyFill="1" applyBorder="1"/>
    <xf numFmtId="0" fontId="3" fillId="8" borderId="1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8" borderId="12" xfId="0" applyFont="1" applyFill="1" applyBorder="1"/>
    <xf numFmtId="0" fontId="3" fillId="8" borderId="25" xfId="0" applyFont="1" applyFill="1" applyBorder="1"/>
    <xf numFmtId="0" fontId="3" fillId="8" borderId="0" xfId="0" applyFont="1" applyFill="1" applyBorder="1"/>
    <xf numFmtId="0" fontId="3" fillId="8" borderId="27" xfId="0" applyFont="1" applyFill="1" applyBorder="1"/>
    <xf numFmtId="0" fontId="3" fillId="8" borderId="12" xfId="0" applyFont="1" applyFill="1" applyBorder="1" applyAlignment="1">
      <alignment horizontal="center"/>
    </xf>
    <xf numFmtId="0" fontId="2" fillId="30" borderId="0" xfId="0" applyFont="1" applyFill="1" applyAlignment="1">
      <alignment wrapText="1"/>
    </xf>
    <xf numFmtId="0" fontId="3" fillId="8" borderId="4" xfId="0" applyFont="1" applyFill="1" applyBorder="1" applyAlignment="1">
      <alignment horizontal="center"/>
    </xf>
    <xf numFmtId="0" fontId="15" fillId="29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left"/>
    </xf>
    <xf numFmtId="0" fontId="15" fillId="29" borderId="11" xfId="0" applyFont="1" applyFill="1" applyBorder="1" applyAlignment="1">
      <alignment horizontal="center"/>
    </xf>
    <xf numFmtId="0" fontId="3" fillId="10" borderId="11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2" fillId="14" borderId="0" xfId="0" applyFont="1" applyFill="1"/>
    <xf numFmtId="0" fontId="3" fillId="14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2" xfId="0" applyFont="1" applyFill="1" applyBorder="1"/>
    <xf numFmtId="0" fontId="3" fillId="0" borderId="24" xfId="0" applyFont="1" applyFill="1" applyBorder="1"/>
    <xf numFmtId="0" fontId="3" fillId="0" borderId="28" xfId="0" applyFont="1" applyFill="1" applyBorder="1"/>
    <xf numFmtId="0" fontId="3" fillId="0" borderId="26" xfId="0" applyFont="1" applyFill="1" applyBorder="1"/>
    <xf numFmtId="0" fontId="3" fillId="0" borderId="0" xfId="0" applyFont="1" applyFill="1" applyBorder="1"/>
    <xf numFmtId="0" fontId="3" fillId="0" borderId="14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4" fillId="0" borderId="5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3" fillId="0" borderId="5" xfId="0" applyFont="1" applyFill="1" applyBorder="1"/>
    <xf numFmtId="0" fontId="3" fillId="0" borderId="15" xfId="0" applyFont="1" applyFill="1" applyBorder="1"/>
    <xf numFmtId="0" fontId="3" fillId="0" borderId="8" xfId="0" applyFont="1" applyFill="1" applyBorder="1"/>
    <xf numFmtId="0" fontId="3" fillId="27" borderId="12" xfId="0" applyFont="1" applyFill="1" applyBorder="1" applyAlignment="1">
      <alignment horizontal="center"/>
    </xf>
    <xf numFmtId="0" fontId="3" fillId="27" borderId="11" xfId="0" applyFont="1" applyFill="1" applyBorder="1" applyAlignment="1">
      <alignment horizontal="center"/>
    </xf>
    <xf numFmtId="0" fontId="2" fillId="0" borderId="0" xfId="0" applyFont="1" applyFill="1"/>
    <xf numFmtId="0" fontId="2" fillId="26" borderId="0" xfId="0" applyFont="1" applyFill="1"/>
    <xf numFmtId="0" fontId="3" fillId="26" borderId="8" xfId="0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27" borderId="1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15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4" borderId="0" xfId="0" applyFont="1" applyFill="1" applyBorder="1"/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2" xfId="0" applyFont="1" applyFill="1" applyBorder="1"/>
    <xf numFmtId="0" fontId="3" fillId="4" borderId="2" xfId="0" applyFont="1" applyFill="1" applyBorder="1"/>
    <xf numFmtId="0" fontId="3" fillId="0" borderId="1" xfId="0" applyFont="1" applyBorder="1"/>
    <xf numFmtId="0" fontId="3" fillId="14" borderId="11" xfId="0" applyFont="1" applyFill="1" applyBorder="1" applyAlignment="1">
      <alignment horizontal="center"/>
    </xf>
    <xf numFmtId="0" fontId="3" fillId="0" borderId="11" xfId="0" applyFont="1" applyBorder="1"/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3" fillId="0" borderId="14" xfId="0" applyFont="1" applyBorder="1"/>
    <xf numFmtId="0" fontId="2" fillId="4" borderId="0" xfId="0" applyFont="1" applyFill="1"/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/>
    <xf numFmtId="0" fontId="3" fillId="0" borderId="2" xfId="0" applyFont="1" applyBorder="1"/>
    <xf numFmtId="0" fontId="3" fillId="14" borderId="2" xfId="0" applyFont="1" applyFill="1" applyBorder="1" applyAlignment="1">
      <alignment horizontal="center"/>
    </xf>
    <xf numFmtId="0" fontId="2" fillId="4" borderId="0" xfId="0" applyFont="1" applyFill="1" applyBorder="1"/>
    <xf numFmtId="0" fontId="0" fillId="4" borderId="15" xfId="0" applyFill="1" applyBorder="1"/>
    <xf numFmtId="0" fontId="0" fillId="4" borderId="0" xfId="0" applyFill="1" applyBorder="1"/>
    <xf numFmtId="0" fontId="3" fillId="14" borderId="5" xfId="0" applyFont="1" applyFill="1" applyBorder="1" applyAlignment="1">
      <alignment horizontal="center"/>
    </xf>
    <xf numFmtId="0" fontId="3" fillId="4" borderId="4" xfId="0" applyFont="1" applyFill="1" applyBorder="1"/>
    <xf numFmtId="0" fontId="2" fillId="31" borderId="1" xfId="0" applyFont="1" applyFill="1" applyBorder="1"/>
    <xf numFmtId="0" fontId="3" fillId="26" borderId="30" xfId="0" applyFont="1" applyFill="1" applyBorder="1" applyAlignment="1"/>
    <xf numFmtId="0" fontId="3" fillId="26" borderId="13" xfId="0" applyFont="1" applyFill="1" applyBorder="1" applyAlignment="1"/>
    <xf numFmtId="0" fontId="3" fillId="26" borderId="11" xfId="0" applyFont="1" applyFill="1" applyBorder="1" applyAlignment="1"/>
    <xf numFmtId="0" fontId="2" fillId="32" borderId="1" xfId="0" applyFont="1" applyFill="1" applyBorder="1"/>
    <xf numFmtId="0" fontId="3" fillId="0" borderId="12" xfId="0" applyFont="1" applyFill="1" applyBorder="1" applyAlignment="1">
      <alignment horizontal="center"/>
    </xf>
    <xf numFmtId="0" fontId="3" fillId="27" borderId="12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7" borderId="2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5" fillId="29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0" fillId="0" borderId="3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horizontal="center"/>
    </xf>
    <xf numFmtId="0" fontId="0" fillId="0" borderId="33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/>
    <xf numFmtId="0" fontId="0" fillId="0" borderId="35" xfId="0" applyBorder="1"/>
    <xf numFmtId="0" fontId="0" fillId="18" borderId="32" xfId="0" applyFill="1" applyBorder="1"/>
    <xf numFmtId="0" fontId="0" fillId="18" borderId="1" xfId="0" applyFill="1" applyBorder="1"/>
    <xf numFmtId="0" fontId="0" fillId="18" borderId="33" xfId="0" applyFill="1" applyBorder="1"/>
    <xf numFmtId="0" fontId="0" fillId="10" borderId="42" xfId="0" applyFill="1" applyBorder="1"/>
    <xf numFmtId="0" fontId="2" fillId="0" borderId="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5" fillId="4" borderId="2" xfId="0" applyFont="1" applyFill="1" applyBorder="1"/>
    <xf numFmtId="0" fontId="15" fillId="6" borderId="4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1" xfId="0" applyFont="1" applyFill="1" applyBorder="1"/>
    <xf numFmtId="0" fontId="3" fillId="0" borderId="0" xfId="0" applyFont="1" applyBorder="1"/>
    <xf numFmtId="0" fontId="6" fillId="0" borderId="0" xfId="1"/>
    <xf numFmtId="0" fontId="18" fillId="0" borderId="0" xfId="0" applyFont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13" fillId="3" borderId="1" xfId="0" applyFont="1" applyFill="1" applyBorder="1"/>
    <xf numFmtId="0" fontId="19" fillId="26" borderId="1" xfId="0" applyFont="1" applyFill="1" applyBorder="1"/>
    <xf numFmtId="0" fontId="20" fillId="26" borderId="1" xfId="0" applyFont="1" applyFill="1" applyBorder="1"/>
    <xf numFmtId="0" fontId="19" fillId="26" borderId="1" xfId="0" applyFont="1" applyFill="1" applyBorder="1" applyAlignment="1">
      <alignment horizontal="left"/>
    </xf>
    <xf numFmtId="0" fontId="20" fillId="26" borderId="1" xfId="0" applyFont="1" applyFill="1" applyBorder="1" applyAlignment="1">
      <alignment horizontal="left"/>
    </xf>
    <xf numFmtId="0" fontId="3" fillId="33" borderId="2" xfId="0" applyFont="1" applyFill="1" applyBorder="1"/>
    <xf numFmtId="0" fontId="2" fillId="33" borderId="0" xfId="0" applyFont="1" applyFill="1"/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2" fillId="0" borderId="0" xfId="0" applyFont="1"/>
    <xf numFmtId="0" fontId="5" fillId="0" borderId="0" xfId="0" applyFont="1"/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horizontal="left" vertical="center"/>
    </xf>
    <xf numFmtId="0" fontId="2" fillId="24" borderId="0" xfId="0" applyFont="1" applyFill="1"/>
    <xf numFmtId="0" fontId="3" fillId="24" borderId="1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0" fontId="2" fillId="27" borderId="1" xfId="0" applyFont="1" applyFill="1" applyBorder="1"/>
    <xf numFmtId="0" fontId="5" fillId="24" borderId="1" xfId="0" applyFont="1" applyFill="1" applyBorder="1"/>
    <xf numFmtId="0" fontId="3" fillId="4" borderId="3" xfId="0" applyFont="1" applyFill="1" applyBorder="1" applyAlignment="1">
      <alignment horizontal="center"/>
    </xf>
    <xf numFmtId="0" fontId="3" fillId="27" borderId="1" xfId="0" applyFont="1" applyFill="1" applyBorder="1" applyAlignment="1">
      <alignment vertical="center"/>
    </xf>
    <xf numFmtId="0" fontId="3" fillId="3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4" fillId="14" borderId="1" xfId="0" applyFont="1" applyFill="1" applyBorder="1"/>
    <xf numFmtId="0" fontId="0" fillId="14" borderId="1" xfId="0" applyFill="1" applyBorder="1"/>
    <xf numFmtId="0" fontId="0" fillId="4" borderId="10" xfId="0" applyFill="1" applyBorder="1"/>
    <xf numFmtId="0" fontId="0" fillId="19" borderId="0" xfId="0" applyFill="1"/>
    <xf numFmtId="0" fontId="0" fillId="12" borderId="0" xfId="0" applyFill="1"/>
    <xf numFmtId="0" fontId="0" fillId="12" borderId="49" xfId="0" applyFill="1" applyBorder="1"/>
    <xf numFmtId="0" fontId="0" fillId="12" borderId="22" xfId="0" applyFill="1" applyBorder="1"/>
    <xf numFmtId="0" fontId="0" fillId="12" borderId="50" xfId="0" applyFill="1" applyBorder="1"/>
    <xf numFmtId="0" fontId="0" fillId="19" borderId="49" xfId="0" applyFill="1" applyBorder="1"/>
    <xf numFmtId="0" fontId="0" fillId="19" borderId="22" xfId="0" applyFill="1" applyBorder="1"/>
    <xf numFmtId="0" fontId="0" fillId="19" borderId="50" xfId="0" applyFill="1" applyBorder="1"/>
    <xf numFmtId="0" fontId="0" fillId="15" borderId="0" xfId="0" applyFill="1"/>
    <xf numFmtId="0" fontId="0" fillId="20" borderId="0" xfId="0" applyFill="1"/>
    <xf numFmtId="0" fontId="14" fillId="29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20" fillId="10" borderId="0" xfId="0" applyFont="1" applyFill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10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3" fillId="0" borderId="11" xfId="0" applyFont="1" applyFill="1" applyBorder="1"/>
    <xf numFmtId="0" fontId="3" fillId="27" borderId="11" xfId="0" applyFont="1" applyFill="1" applyBorder="1"/>
    <xf numFmtId="0" fontId="3" fillId="8" borderId="11" xfId="0" applyFont="1" applyFill="1" applyBorder="1"/>
    <xf numFmtId="0" fontId="3" fillId="4" borderId="8" xfId="0" applyFont="1" applyFill="1" applyBorder="1"/>
    <xf numFmtId="0" fontId="3" fillId="14" borderId="11" xfId="0" applyFont="1" applyFill="1" applyBorder="1"/>
    <xf numFmtId="0" fontId="0" fillId="4" borderId="11" xfId="0" applyFill="1" applyBorder="1"/>
    <xf numFmtId="0" fontId="0" fillId="14" borderId="11" xfId="0" applyFill="1" applyBorder="1"/>
    <xf numFmtId="0" fontId="3" fillId="24" borderId="51" xfId="0" applyFont="1" applyFill="1" applyBorder="1" applyAlignment="1">
      <alignment horizontal="center" vertical="center"/>
    </xf>
    <xf numFmtId="0" fontId="3" fillId="0" borderId="51" xfId="0" applyFont="1" applyFill="1" applyBorder="1"/>
    <xf numFmtId="0" fontId="3" fillId="26" borderId="51" xfId="0" applyFont="1" applyFill="1" applyBorder="1"/>
    <xf numFmtId="0" fontId="3" fillId="27" borderId="51" xfId="0" applyFont="1" applyFill="1" applyBorder="1"/>
    <xf numFmtId="0" fontId="3" fillId="8" borderId="51" xfId="0" applyFont="1" applyFill="1" applyBorder="1"/>
    <xf numFmtId="0" fontId="15" fillId="29" borderId="51" xfId="0" applyFont="1" applyFill="1" applyBorder="1" applyAlignment="1">
      <alignment horizontal="center"/>
    </xf>
    <xf numFmtId="0" fontId="3" fillId="2" borderId="52" xfId="0" applyFont="1" applyFill="1" applyBorder="1"/>
    <xf numFmtId="0" fontId="3" fillId="2" borderId="51" xfId="0" applyFont="1" applyFill="1" applyBorder="1" applyAlignment="1">
      <alignment horizontal="center"/>
    </xf>
    <xf numFmtId="0" fontId="3" fillId="10" borderId="51" xfId="0" applyFont="1" applyFill="1" applyBorder="1"/>
    <xf numFmtId="0" fontId="3" fillId="4" borderId="51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4" borderId="53" xfId="0" applyFont="1" applyFill="1" applyBorder="1"/>
    <xf numFmtId="0" fontId="3" fillId="4" borderId="51" xfId="0" applyFont="1" applyFill="1" applyBorder="1"/>
    <xf numFmtId="0" fontId="3" fillId="14" borderId="51" xfId="0" applyFont="1" applyFill="1" applyBorder="1"/>
    <xf numFmtId="0" fontId="0" fillId="4" borderId="51" xfId="0" applyFill="1" applyBorder="1"/>
    <xf numFmtId="0" fontId="0" fillId="14" borderId="51" xfId="0" applyFill="1" applyBorder="1"/>
    <xf numFmtId="0" fontId="3" fillId="0" borderId="54" xfId="0" applyFont="1" applyFill="1" applyBorder="1"/>
    <xf numFmtId="0" fontId="3" fillId="26" borderId="54" xfId="0" applyFont="1" applyFill="1" applyBorder="1"/>
    <xf numFmtId="0" fontId="3" fillId="27" borderId="54" xfId="0" applyFont="1" applyFill="1" applyBorder="1"/>
    <xf numFmtId="0" fontId="3" fillId="8" borderId="51" xfId="0" applyFont="1" applyFill="1" applyBorder="1" applyAlignment="1">
      <alignment horizontal="center"/>
    </xf>
    <xf numFmtId="0" fontId="3" fillId="2" borderId="54" xfId="0" applyFont="1" applyFill="1" applyBorder="1"/>
    <xf numFmtId="0" fontId="3" fillId="14" borderId="51" xfId="0" applyFont="1" applyFill="1" applyBorder="1" applyAlignment="1">
      <alignment horizontal="center"/>
    </xf>
    <xf numFmtId="0" fontId="3" fillId="0" borderId="56" xfId="0" applyFont="1" applyFill="1" applyBorder="1"/>
    <xf numFmtId="0" fontId="3" fillId="26" borderId="56" xfId="0" applyFont="1" applyFill="1" applyBorder="1"/>
    <xf numFmtId="0" fontId="3" fillId="27" borderId="56" xfId="0" applyFont="1" applyFill="1" applyBorder="1"/>
    <xf numFmtId="0" fontId="3" fillId="8" borderId="57" xfId="0" applyFont="1" applyFill="1" applyBorder="1" applyAlignment="1">
      <alignment horizontal="center"/>
    </xf>
    <xf numFmtId="0" fontId="15" fillId="29" borderId="57" xfId="0" applyFont="1" applyFill="1" applyBorder="1" applyAlignment="1">
      <alignment horizontal="center"/>
    </xf>
    <xf numFmtId="0" fontId="3" fillId="2" borderId="57" xfId="0" applyFont="1" applyFill="1" applyBorder="1"/>
    <xf numFmtId="0" fontId="3" fillId="2" borderId="56" xfId="0" applyFont="1" applyFill="1" applyBorder="1"/>
    <xf numFmtId="0" fontId="3" fillId="10" borderId="57" xfId="0" applyFont="1" applyFill="1" applyBorder="1"/>
    <xf numFmtId="0" fontId="3" fillId="4" borderId="57" xfId="0" applyFont="1" applyFill="1" applyBorder="1" applyAlignment="1">
      <alignment horizontal="center"/>
    </xf>
    <xf numFmtId="0" fontId="3" fillId="14" borderId="57" xfId="0" applyFont="1" applyFill="1" applyBorder="1" applyAlignment="1">
      <alignment horizontal="center"/>
    </xf>
    <xf numFmtId="0" fontId="3" fillId="4" borderId="58" xfId="0" applyFont="1" applyFill="1" applyBorder="1"/>
    <xf numFmtId="0" fontId="3" fillId="4" borderId="57" xfId="0" applyFont="1" applyFill="1" applyBorder="1"/>
    <xf numFmtId="0" fontId="0" fillId="4" borderId="57" xfId="0" applyFill="1" applyBorder="1"/>
    <xf numFmtId="0" fontId="4" fillId="26" borderId="0" xfId="0" applyFont="1" applyFill="1" applyBorder="1" applyAlignment="1">
      <alignment vertical="center" wrapText="1"/>
    </xf>
    <xf numFmtId="0" fontId="3" fillId="8" borderId="1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 vertical="center"/>
    </xf>
    <xf numFmtId="0" fontId="3" fillId="26" borderId="52" xfId="0" applyFont="1" applyFill="1" applyBorder="1"/>
    <xf numFmtId="0" fontId="3" fillId="2" borderId="59" xfId="0" applyFont="1" applyFill="1" applyBorder="1" applyAlignment="1">
      <alignment horizontal="center"/>
    </xf>
    <xf numFmtId="0" fontId="3" fillId="8" borderId="60" xfId="0" applyFont="1" applyFill="1" applyBorder="1" applyAlignment="1">
      <alignment horizontal="center"/>
    </xf>
    <xf numFmtId="0" fontId="2" fillId="8" borderId="2" xfId="0" applyFont="1" applyFill="1" applyBorder="1"/>
    <xf numFmtId="0" fontId="0" fillId="4" borderId="2" xfId="0" applyFill="1" applyBorder="1"/>
    <xf numFmtId="0" fontId="0" fillId="4" borderId="53" xfId="0" applyFill="1" applyBorder="1"/>
    <xf numFmtId="0" fontId="0" fillId="4" borderId="8" xfId="0" applyFill="1" applyBorder="1"/>
    <xf numFmtId="0" fontId="3" fillId="8" borderId="53" xfId="0" applyFont="1" applyFill="1" applyBorder="1" applyAlignment="1">
      <alignment horizontal="center"/>
    </xf>
    <xf numFmtId="0" fontId="0" fillId="4" borderId="58" xfId="0" applyFill="1" applyBorder="1"/>
    <xf numFmtId="0" fontId="2" fillId="3" borderId="15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27" fillId="18" borderId="1" xfId="0" applyFont="1" applyFill="1" applyBorder="1"/>
    <xf numFmtId="0" fontId="27" fillId="0" borderId="0" xfId="0" applyFont="1" applyAlignment="1">
      <alignment horizontal="center"/>
    </xf>
    <xf numFmtId="0" fontId="28" fillId="0" borderId="1" xfId="0" applyFont="1" applyBorder="1"/>
    <xf numFmtId="0" fontId="2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37" borderId="1" xfId="0" applyFont="1" applyFill="1" applyBorder="1" applyAlignment="1">
      <alignment horizontal="center"/>
    </xf>
    <xf numFmtId="0" fontId="30" fillId="37" borderId="1" xfId="0" applyFont="1" applyFill="1" applyBorder="1"/>
    <xf numFmtId="0" fontId="27" fillId="37" borderId="1" xfId="0" applyFont="1" applyFill="1" applyBorder="1" applyAlignment="1">
      <alignment horizontal="center"/>
    </xf>
    <xf numFmtId="0" fontId="27" fillId="37" borderId="1" xfId="0" applyFont="1" applyFill="1" applyBorder="1"/>
    <xf numFmtId="0" fontId="0" fillId="36" borderId="0" xfId="0" applyFill="1" applyAlignment="1">
      <alignment horizontal="center"/>
    </xf>
    <xf numFmtId="0" fontId="30" fillId="18" borderId="1" xfId="0" applyFont="1" applyFill="1" applyBorder="1" applyAlignment="1">
      <alignment horizontal="center"/>
    </xf>
    <xf numFmtId="0" fontId="30" fillId="18" borderId="1" xfId="0" applyFont="1" applyFill="1" applyBorder="1"/>
    <xf numFmtId="0" fontId="30" fillId="19" borderId="1" xfId="0" applyFont="1" applyFill="1" applyBorder="1" applyAlignment="1">
      <alignment horizontal="center"/>
    </xf>
    <xf numFmtId="0" fontId="30" fillId="19" borderId="1" xfId="0" applyFont="1" applyFill="1" applyBorder="1"/>
    <xf numFmtId="0" fontId="27" fillId="19" borderId="1" xfId="0" applyFont="1" applyFill="1" applyBorder="1" applyAlignment="1">
      <alignment horizontal="center"/>
    </xf>
    <xf numFmtId="0" fontId="27" fillId="19" borderId="1" xfId="0" applyFont="1" applyFill="1" applyBorder="1"/>
    <xf numFmtId="0" fontId="30" fillId="5" borderId="1" xfId="0" applyFont="1" applyFill="1" applyBorder="1" applyAlignment="1">
      <alignment horizontal="center"/>
    </xf>
    <xf numFmtId="0" fontId="30" fillId="5" borderId="1" xfId="0" applyFont="1" applyFill="1" applyBorder="1"/>
    <xf numFmtId="0" fontId="27" fillId="5" borderId="1" xfId="0" applyFont="1" applyFill="1" applyBorder="1" applyAlignment="1">
      <alignment horizontal="center"/>
    </xf>
    <xf numFmtId="0" fontId="27" fillId="5" borderId="1" xfId="0" applyFont="1" applyFill="1" applyBorder="1"/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/>
    <xf numFmtId="0" fontId="27" fillId="27" borderId="1" xfId="0" applyFont="1" applyFill="1" applyBorder="1" applyAlignment="1">
      <alignment horizontal="center"/>
    </xf>
    <xf numFmtId="0" fontId="27" fillId="27" borderId="1" xfId="0" applyFont="1" applyFill="1" applyBorder="1"/>
    <xf numFmtId="0" fontId="30" fillId="27" borderId="1" xfId="0" applyFont="1" applyFill="1" applyBorder="1" applyAlignment="1">
      <alignment horizontal="center"/>
    </xf>
    <xf numFmtId="0" fontId="30" fillId="27" borderId="1" xfId="0" applyFont="1" applyFill="1" applyBorder="1"/>
    <xf numFmtId="0" fontId="29" fillId="27" borderId="1" xfId="0" applyFont="1" applyFill="1" applyBorder="1" applyAlignment="1">
      <alignment horizontal="center"/>
    </xf>
    <xf numFmtId="0" fontId="1" fillId="0" borderId="1" xfId="0" applyFont="1" applyBorder="1"/>
    <xf numFmtId="0" fontId="31" fillId="36" borderId="0" xfId="0" applyFont="1" applyFill="1"/>
    <xf numFmtId="0" fontId="0" fillId="37" borderId="0" xfId="0" applyFill="1" applyAlignment="1">
      <alignment horizontal="left"/>
    </xf>
    <xf numFmtId="0" fontId="0" fillId="11" borderId="0" xfId="0" applyFill="1"/>
    <xf numFmtId="0" fontId="0" fillId="3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26" fillId="8" borderId="0" xfId="0" applyFont="1" applyFill="1"/>
    <xf numFmtId="0" fontId="18" fillId="27" borderId="0" xfId="0" applyFont="1" applyFill="1" applyAlignment="1">
      <alignment vertical="center" wrapText="1"/>
    </xf>
    <xf numFmtId="0" fontId="20" fillId="27" borderId="0" xfId="0" applyFont="1" applyFill="1"/>
    <xf numFmtId="0" fontId="18" fillId="27" borderId="0" xfId="0" applyFont="1" applyFill="1" applyAlignment="1">
      <alignment horizontal="left" vertical="center" wrapText="1"/>
    </xf>
    <xf numFmtId="0" fontId="0" fillId="27" borderId="0" xfId="0" applyFill="1"/>
    <xf numFmtId="0" fontId="21" fillId="27" borderId="0" xfId="0" applyFont="1" applyFill="1" applyAlignment="1">
      <alignment vertical="top"/>
    </xf>
    <xf numFmtId="0" fontId="22" fillId="27" borderId="0" xfId="0" applyFont="1" applyFill="1"/>
    <xf numFmtId="0" fontId="20" fillId="27" borderId="0" xfId="0" applyFont="1" applyFill="1" applyAlignment="1">
      <alignment horizontal="left"/>
    </xf>
    <xf numFmtId="0" fontId="20" fillId="27" borderId="0" xfId="0" applyFont="1" applyFill="1" applyAlignment="1">
      <alignment horizontal="left" vertical="center"/>
    </xf>
    <xf numFmtId="0" fontId="5" fillId="27" borderId="0" xfId="0" applyFont="1" applyFill="1"/>
    <xf numFmtId="0" fontId="18" fillId="8" borderId="0" xfId="0" applyFont="1" applyFill="1" applyAlignment="1">
      <alignment horizontal="left" vertical="center" wrapText="1"/>
    </xf>
    <xf numFmtId="0" fontId="20" fillId="8" borderId="0" xfId="0" applyFont="1" applyFill="1"/>
    <xf numFmtId="0" fontId="2" fillId="2" borderId="0" xfId="0" applyFont="1" applyFill="1"/>
    <xf numFmtId="0" fontId="3" fillId="2" borderId="1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1" xfId="0" applyFont="1" applyFill="1" applyBorder="1"/>
    <xf numFmtId="0" fontId="3" fillId="2" borderId="12" xfId="0" applyFont="1" applyFill="1" applyBorder="1"/>
    <xf numFmtId="0" fontId="3" fillId="2" borderId="57" xfId="0" applyFont="1" applyFill="1" applyBorder="1" applyAlignment="1">
      <alignment horizontal="center"/>
    </xf>
    <xf numFmtId="0" fontId="2" fillId="38" borderId="1" xfId="0" applyFont="1" applyFill="1" applyBorder="1"/>
    <xf numFmtId="0" fontId="2" fillId="39" borderId="1" xfId="0" applyFont="1" applyFill="1" applyBorder="1"/>
    <xf numFmtId="0" fontId="0" fillId="37" borderId="0" xfId="0" applyFill="1" applyAlignment="1">
      <alignment horizontal="center"/>
    </xf>
    <xf numFmtId="0" fontId="0" fillId="37" borderId="0" xfId="0" applyFill="1" applyAlignment="1"/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24" borderId="12" xfId="0" applyFont="1" applyFill="1" applyBorder="1" applyAlignment="1">
      <alignment horizontal="center" vertical="center"/>
    </xf>
    <xf numFmtId="0" fontId="3" fillId="24" borderId="13" xfId="0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26" borderId="12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center" vertical="center"/>
    </xf>
    <xf numFmtId="0" fontId="3" fillId="26" borderId="11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3" fillId="27" borderId="11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/>
    </xf>
    <xf numFmtId="0" fontId="2" fillId="18" borderId="12" xfId="0" applyFont="1" applyFill="1" applyBorder="1" applyAlignment="1">
      <alignment horizontal="left" vertical="top" wrapText="1"/>
    </xf>
    <xf numFmtId="0" fontId="2" fillId="18" borderId="30" xfId="0" applyFont="1" applyFill="1" applyBorder="1" applyAlignment="1">
      <alignment horizontal="left" vertical="top" wrapText="1"/>
    </xf>
    <xf numFmtId="0" fontId="2" fillId="18" borderId="17" xfId="0" applyFont="1" applyFill="1" applyBorder="1" applyAlignment="1">
      <alignment horizontal="left" vertical="top" wrapText="1"/>
    </xf>
    <xf numFmtId="0" fontId="2" fillId="26" borderId="12" xfId="0" applyFont="1" applyFill="1" applyBorder="1" applyAlignment="1">
      <alignment horizontal="center" vertical="center" textRotation="90" wrapText="1"/>
    </xf>
    <xf numFmtId="0" fontId="2" fillId="26" borderId="13" xfId="0" applyFont="1" applyFill="1" applyBorder="1" applyAlignment="1">
      <alignment horizontal="center" vertical="center" textRotation="90" wrapText="1"/>
    </xf>
    <xf numFmtId="0" fontId="2" fillId="26" borderId="11" xfId="0" applyFont="1" applyFill="1" applyBorder="1" applyAlignment="1">
      <alignment horizontal="center" vertical="center" textRotation="90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3" fillId="27" borderId="30" xfId="0" applyFont="1" applyFill="1" applyBorder="1" applyAlignment="1">
      <alignment horizontal="center" vertical="center"/>
    </xf>
    <xf numFmtId="0" fontId="2" fillId="26" borderId="5" xfId="0" applyFont="1" applyFill="1" applyBorder="1" applyAlignment="1">
      <alignment horizontal="center" vertical="center" textRotation="90" wrapText="1"/>
    </xf>
    <xf numFmtId="0" fontId="2" fillId="26" borderId="15" xfId="0" applyFont="1" applyFill="1" applyBorder="1" applyAlignment="1">
      <alignment horizontal="center" vertical="center" textRotation="90" wrapText="1"/>
    </xf>
    <xf numFmtId="0" fontId="2" fillId="26" borderId="8" xfId="0" applyFont="1" applyFill="1" applyBorder="1" applyAlignment="1">
      <alignment horizontal="center" vertical="center" textRotation="90" wrapText="1"/>
    </xf>
    <xf numFmtId="0" fontId="13" fillId="26" borderId="12" xfId="0" applyFont="1" applyFill="1" applyBorder="1" applyAlignment="1">
      <alignment horizontal="center" vertical="center" textRotation="90" wrapText="1"/>
    </xf>
    <xf numFmtId="0" fontId="13" fillId="26" borderId="13" xfId="0" applyFont="1" applyFill="1" applyBorder="1" applyAlignment="1">
      <alignment horizontal="center" vertical="center" textRotation="90" wrapText="1"/>
    </xf>
    <xf numFmtId="0" fontId="13" fillId="26" borderId="11" xfId="0" applyFont="1" applyFill="1" applyBorder="1" applyAlignment="1">
      <alignment horizontal="center" vertical="center" textRotation="90" wrapText="1"/>
    </xf>
    <xf numFmtId="0" fontId="3" fillId="28" borderId="12" xfId="0" applyFont="1" applyFill="1" applyBorder="1" applyAlignment="1">
      <alignment horizontal="center" vertical="center" wrapText="1"/>
    </xf>
    <xf numFmtId="0" fontId="3" fillId="28" borderId="13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/>
    </xf>
    <xf numFmtId="0" fontId="3" fillId="30" borderId="12" xfId="0" applyFont="1" applyFill="1" applyBorder="1" applyAlignment="1">
      <alignment horizontal="center" vertical="center" wrapText="1"/>
    </xf>
    <xf numFmtId="0" fontId="3" fillId="14" borderId="51" xfId="0" applyFont="1" applyFill="1" applyBorder="1" applyAlignment="1">
      <alignment horizontal="center" vertical="center"/>
    </xf>
    <xf numFmtId="0" fontId="3" fillId="24" borderId="5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 wrapText="1"/>
    </xf>
    <xf numFmtId="0" fontId="3" fillId="14" borderId="55" xfId="0" applyFont="1" applyFill="1" applyBorder="1" applyAlignment="1">
      <alignment horizontal="center" vertical="center"/>
    </xf>
    <xf numFmtId="0" fontId="3" fillId="24" borderId="55" xfId="0" applyFont="1" applyFill="1" applyBorder="1" applyAlignment="1">
      <alignment horizontal="center" vertical="center"/>
    </xf>
    <xf numFmtId="0" fontId="3" fillId="24" borderId="5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0" borderId="13" xfId="0" applyFont="1" applyFill="1" applyBorder="1" applyAlignment="1">
      <alignment horizontal="center" vertical="center" wrapText="1"/>
    </xf>
    <xf numFmtId="0" fontId="3" fillId="8" borderId="51" xfId="0" applyFont="1" applyFill="1" applyBorder="1" applyAlignment="1">
      <alignment horizontal="center" vertical="center"/>
    </xf>
    <xf numFmtId="0" fontId="3" fillId="24" borderId="7" xfId="0" applyFont="1" applyFill="1" applyBorder="1" applyAlignment="1">
      <alignment horizontal="center" vertical="center"/>
    </xf>
    <xf numFmtId="0" fontId="3" fillId="24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7" borderId="5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3" fillId="24" borderId="5" xfId="0" applyFont="1" applyFill="1" applyBorder="1" applyAlignment="1">
      <alignment horizontal="center" vertical="center"/>
    </xf>
    <xf numFmtId="0" fontId="3" fillId="26" borderId="12" xfId="0" applyFont="1" applyFill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26" borderId="13" xfId="0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7" xfId="0" applyFont="1" applyFill="1" applyBorder="1" applyAlignment="1">
      <alignment horizontal="center" vertical="center" textRotation="90" wrapText="1"/>
    </xf>
    <xf numFmtId="0" fontId="2" fillId="4" borderId="9" xfId="0" applyFont="1" applyFill="1" applyBorder="1" applyAlignment="1">
      <alignment horizontal="center" vertical="center" textRotation="90" wrapText="1"/>
    </xf>
    <xf numFmtId="0" fontId="3" fillId="0" borderId="5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3" fillId="27" borderId="12" xfId="0" applyFont="1" applyFill="1" applyBorder="1" applyAlignment="1">
      <alignment horizontal="center"/>
    </xf>
    <xf numFmtId="0" fontId="3" fillId="27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13" fillId="0" borderId="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textRotation="90" wrapText="1"/>
    </xf>
    <xf numFmtId="0" fontId="14" fillId="0" borderId="13" xfId="0" applyFont="1" applyFill="1" applyBorder="1" applyAlignment="1">
      <alignment horizontal="center" vertical="center" textRotation="90" wrapText="1"/>
    </xf>
    <xf numFmtId="0" fontId="14" fillId="0" borderId="11" xfId="0" applyFont="1" applyFill="1" applyBorder="1" applyAlignment="1">
      <alignment horizontal="center" vertical="center" textRotation="90" wrapText="1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0" fillId="19" borderId="47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48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1DFF1D"/>
      <color rgb="FFC1A0EE"/>
      <color rgb="FFFF99CC"/>
      <color rgb="FF990099"/>
      <color rgb="FFFF6699"/>
      <color rgb="FFCC66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257175</xdr:colOff>
      <xdr:row>5</xdr:row>
      <xdr:rowOff>98507</xdr:rowOff>
    </xdr:from>
    <xdr:to>
      <xdr:col>15</xdr:col>
      <xdr:colOff>389599</xdr:colOff>
      <xdr:row>19</xdr:row>
      <xdr:rowOff>161475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04FDF2A6-F291-4FB4-BA42-34BBC2BC8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4275" y="1051007"/>
          <a:ext cx="5618824" cy="27299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518160</xdr:colOff>
      <xdr:row>29</xdr:row>
      <xdr:rowOff>141732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75A7406-A677-46AD-86A4-850D21C27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6960" cy="56662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10</xdr:col>
      <xdr:colOff>518160</xdr:colOff>
      <xdr:row>36</xdr:row>
      <xdr:rowOff>141732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C130226-69C4-4801-AACD-626D7D28F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333500"/>
          <a:ext cx="2346960" cy="566623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8</xdr:row>
      <xdr:rowOff>171450</xdr:rowOff>
    </xdr:from>
    <xdr:to>
      <xdr:col>9</xdr:col>
      <xdr:colOff>595122</xdr:colOff>
      <xdr:row>34</xdr:row>
      <xdr:rowOff>168402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5AEF933-4622-4733-9EFC-9033F12AE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695450"/>
          <a:ext cx="1338072" cy="4949952"/>
        </a:xfrm>
        <a:prstGeom prst="rect">
          <a:avLst/>
        </a:prstGeom>
        <a:effectLst>
          <a:outerShdw blurRad="50800" dist="50800" dir="5400000" sx="1000" sy="1000" algn="ctr" rotWithShape="0">
            <a:srgbClr val="000000"/>
          </a:outerShdw>
        </a:effec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15</xdr:col>
      <xdr:colOff>518160</xdr:colOff>
      <xdr:row>48</xdr:row>
      <xdr:rowOff>141732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DB7FB6D-CCE7-4EAB-B8F3-C5A75A35E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3619500"/>
          <a:ext cx="2346960" cy="5666232"/>
        </a:xfrm>
        <a:prstGeom prst="rect">
          <a:avLst/>
        </a:prstGeom>
      </xdr:spPr>
    </xdr:pic>
    <xdr:clientData/>
  </xdr:twoCellAnchor>
  <xdr:twoCellAnchor editAs="oneCell">
    <xdr:from>
      <xdr:col>12</xdr:col>
      <xdr:colOff>447675</xdr:colOff>
      <xdr:row>20</xdr:row>
      <xdr:rowOff>66675</xdr:rowOff>
    </xdr:from>
    <xdr:to>
      <xdr:col>14</xdr:col>
      <xdr:colOff>569595</xdr:colOff>
      <xdr:row>47</xdr:row>
      <xdr:rowOff>1143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135D67B-07C6-446D-9D94-067E8CCD5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5" y="3876675"/>
          <a:ext cx="1341120" cy="50779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rgey Smakhtin" id="{52F5E591-50AE-4995-9180-9E849D2D853E}" userId="S::sergey.smakhtin@drylocktechnologies.com::4297f67f-e4f2-4049-ae39-26a3b346a8c7" providerId="AD"/>
  <person displayName="Anastasia Yalymova" id="{AC3749E5-40E5-41E7-BE3F-52E7010F4E9E}" userId="S::Anastasia.Yalymova@drylocktechnologies.com::f635b1d1-bde8-46e0-bfdb-2492440607b4" providerId="AD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rgey Smakhtin" refreshedDate="44736.69945497685" backgroundQuery="1" createdVersion="6" refreshedVersion="6" minRefreshableVersion="3" recordCount="0" supportSubquery="1" supportAdvancedDrill="1" xr:uid="{71080A67-E702-4862-9841-813F6FDAEF23}">
  <cacheSource type="external" connectionId="1"/>
  <cacheFields count="2">
    <cacheField name="[Диапазон].[Артикул].[Артикул]" caption="Артикул" numFmtId="0" hierarchy="7" level="1">
      <sharedItems count="639">
        <s v="RA010001"/>
        <s v="RA010002"/>
        <s v="RA010003"/>
        <s v="RA010006"/>
        <s v="RA010007"/>
        <s v="RA010009"/>
        <s v="RA010010"/>
        <s v="RA010011"/>
        <s v="RA010012"/>
        <s v="RA010013"/>
        <s v="RA010014"/>
        <s v="RA010016"/>
        <s v="RA010017"/>
        <s v="RA010018"/>
        <s v="RA010022"/>
        <s v="RA010023"/>
        <s v="RA010024"/>
        <s v="RA020001"/>
        <s v="RA020002"/>
        <s v="RA020003"/>
        <s v="RA020005"/>
        <s v="RA020006"/>
        <s v="RA020008"/>
        <s v="RA020012"/>
        <s v="RA020021"/>
        <s v="RA020022"/>
        <s v="RA020023"/>
        <s v="RA020024"/>
        <s v="RA020025"/>
        <s v="RA020028"/>
        <s v="RA020029"/>
        <s v="RA020030"/>
        <s v="RA020040"/>
        <s v="RA020041"/>
        <s v="RA020042"/>
        <s v="RA020044"/>
        <s v="RA020050"/>
        <s v="RA020051"/>
        <s v="RA020052"/>
        <s v="RA020053"/>
        <s v="RA030019"/>
        <s v="RA030027"/>
        <s v="RA030028"/>
        <s v="RA030029"/>
        <s v="RA030030"/>
        <s v="RA030031"/>
        <s v="RA030033"/>
        <s v="RA030040"/>
        <s v="RA050004"/>
        <s v="RC010005"/>
        <s v="RC010006"/>
        <s v="RC010022"/>
        <s v="RC010023"/>
        <s v="RC010041"/>
        <s v="RC010042"/>
        <s v="RC010047"/>
        <s v="RC010048"/>
        <s v="RC010056"/>
        <s v="RC010057"/>
        <s v="RC010058"/>
        <s v="RC010059"/>
        <s v="RC010060"/>
        <s v="RC010061"/>
        <s v="RC010062"/>
        <s v="RC010063"/>
        <s v="RC010064"/>
        <s v="RC010065"/>
        <s v="RC010066"/>
        <s v="RC010067"/>
        <s v="RC010068"/>
        <s v="RC010069"/>
        <s v="RC010070"/>
        <s v="RC010071"/>
        <s v="RC010080"/>
        <s v="RC010081"/>
        <s v="RC010082"/>
        <s v="RC010083"/>
        <s v="RC010084"/>
        <s v="RC010085"/>
        <s v="RC010086"/>
        <s v="RC010087"/>
        <s v="RC010092"/>
        <s v="RC010093"/>
        <s v="RC010095"/>
        <s v="RC010098"/>
        <s v="RC010099"/>
        <s v="RC010100"/>
        <s v="RC010106"/>
        <s v="RC010107"/>
        <s v="RC010108"/>
        <s v="RC010109"/>
        <s v="RC010110"/>
        <s v="RC010111"/>
        <s v="RC010124"/>
        <s v="RC010125"/>
        <s v="RC010126"/>
        <s v="RC010127"/>
        <s v="RC010128"/>
        <s v="RC010129"/>
        <s v="RC010130"/>
        <s v="RC010131"/>
        <s v="RC010132"/>
        <s v="RC010133"/>
        <s v="RC010134"/>
        <s v="RC010135"/>
        <s v="RC010136"/>
        <s v="RC010137"/>
        <s v="RC020002"/>
        <s v="RC020024"/>
        <s v="RC020025"/>
        <s v="RC020035"/>
        <s v="RC020135"/>
        <s v="RC020141"/>
        <s v="RC020155"/>
        <s v="RC020190"/>
        <s v="RC020209"/>
        <s v="RC020210"/>
        <s v="RC020211"/>
        <s v="RC020212"/>
        <s v="RC020213"/>
        <s v="RC020214"/>
        <s v="RC020215"/>
        <s v="RC020216"/>
        <s v="RC020218"/>
        <s v="RC020219"/>
        <s v="RC020224"/>
        <s v="RC020225"/>
        <s v="RC020226"/>
        <s v="RC020228"/>
        <s v="RC020243"/>
        <s v="RC020276"/>
        <s v="RC020280"/>
        <s v="RC020295"/>
        <s v="RC030001"/>
        <s v="RC030002"/>
        <s v="RC030003"/>
        <s v="RC030004"/>
        <s v="RC030015"/>
        <s v="RC030020"/>
        <s v="RC030021"/>
        <s v="RC030028"/>
        <s v="RC030029"/>
        <s v="RC030035"/>
        <s v="RC030036"/>
        <s v="RC040002"/>
        <s v="RC040005"/>
        <s v="RC040078"/>
        <s v="RC040104"/>
        <s v="RC040105"/>
        <s v="RC040106"/>
        <s v="RC040107"/>
        <s v="RC040108"/>
        <s v="RC040109"/>
        <s v="RC040110"/>
        <s v="RC040111"/>
        <s v="RC040113"/>
        <s v="RC040114"/>
        <s v="RC040115"/>
        <s v="RC040117"/>
        <s v="RC040118"/>
        <s v="RC040120"/>
        <s v="RC040121"/>
        <s v="RC040122"/>
        <s v="RC040150"/>
        <s v="RC040157"/>
        <s v="RC040158"/>
        <s v="RC040162"/>
        <s v="RC040167"/>
        <s v="RC040168"/>
        <s v="RC040169"/>
        <s v="RC040170"/>
        <s v="RC040172"/>
        <s v="RC040173"/>
        <s v="RC040174"/>
        <s v="RC040175"/>
        <s v="RC040176"/>
        <s v="RE010002"/>
        <s v="RE010003"/>
        <s v="RE010004"/>
        <s v="RE010007"/>
        <s v="RE010008"/>
        <s v="RE010009"/>
        <s v="RE010018"/>
        <s v="RE010023"/>
        <s v="RE010024"/>
        <s v="RE010025"/>
        <s v="RE020016"/>
        <s v="RF010013"/>
        <s v="RF010014"/>
        <s v="RF010016"/>
        <s v="RF020016"/>
        <s v="RF020084"/>
        <s v="RF020085"/>
        <s v="RF020086"/>
        <s v="RF020087"/>
        <s v="RF020088"/>
        <s v="RF020089"/>
        <s v="RF020090"/>
        <s v="RF020091"/>
        <s v="RF020092"/>
        <s v="RF020093"/>
        <s v="RF020094"/>
        <s v="RF020095"/>
        <s v="RF020096"/>
        <s v="RF020097"/>
        <s v="RF020098"/>
        <s v="RF020099"/>
        <s v="RF020100"/>
        <s v="RF020101"/>
        <s v="RF020113"/>
        <s v="RF020116"/>
        <s v="RF020117"/>
        <s v="RF020118"/>
        <s v="RF020119"/>
        <s v="RF020120"/>
        <s v="RF020121"/>
        <s v="RF020126"/>
        <s v="RF020132"/>
        <s v="RF020133"/>
        <s v="RF020134"/>
        <s v="RF020135"/>
        <s v="RF020181"/>
        <s v="RF020182"/>
        <s v="RF020183"/>
        <s v="RF020184"/>
        <s v="RF020185"/>
        <s v="RF020187"/>
        <s v="RF020188"/>
        <s v="RF020190"/>
        <s v="RF030097"/>
        <s v="RF030144"/>
        <s v="RF030145"/>
        <s v="RF030146"/>
        <s v="RF030147"/>
        <s v="RF030148"/>
        <s v="RF030149"/>
        <s v="RF030150"/>
        <s v="RF030151"/>
        <s v="RF030152"/>
        <s v="RF030153"/>
        <s v="RF030154"/>
        <s v="RF030155"/>
        <s v="RF030156"/>
        <s v="RF030157"/>
        <s v="RF030158"/>
        <s v="RF030159"/>
        <s v="RF030160"/>
        <s v="RF030161"/>
        <s v="RF030162"/>
        <s v="RF030163"/>
        <s v="RF030164"/>
        <s v="RF030165"/>
        <s v="RF030166"/>
        <s v="RF030167"/>
        <s v="RF030168"/>
        <s v="RF030169"/>
        <s v="RF030247"/>
        <s v="RF030248"/>
        <s v="RF030255"/>
        <s v="RG010001"/>
        <s v="RG010006"/>
        <s v="RG010007"/>
        <s v="RG010008"/>
        <s v="RG020005"/>
        <s v="RG030003"/>
        <s v="RG030006"/>
        <s v="RG030010"/>
        <s v="RG030011"/>
        <s v="RG030012"/>
        <s v="RG030013"/>
        <s v="RG040002"/>
        <s v="RG040006"/>
        <s v="RG040007"/>
        <s v="RG050002"/>
        <s v="RL010012"/>
        <s v="RL010144"/>
        <s v="RL010145"/>
        <s v="RL010146"/>
        <s v="RL010149"/>
        <s v="RL010252"/>
        <s v="RL010373"/>
        <s v="RL010375"/>
        <s v="RL010376"/>
        <s v="RL010813"/>
        <s v="RL010892"/>
        <s v="RL010893"/>
        <s v="RL010894"/>
        <s v="RL014000"/>
        <s v="RL014001"/>
        <s v="RL014002"/>
        <s v="RL014003"/>
        <s v="RL014004"/>
        <s v="RL014005"/>
        <s v="RL014006"/>
        <s v="RL014007"/>
        <s v="RL014008"/>
        <s v="RL014009"/>
        <s v="RL014010"/>
        <s v="RL014011"/>
        <s v="RL014012"/>
        <s v="RL014013"/>
        <s v="RL014014"/>
        <s v="RL014015"/>
        <s v="RL014016"/>
        <s v="RL014017"/>
        <s v="RL014018"/>
        <s v="RL014019"/>
        <s v="RL014020"/>
        <s v="RL014021"/>
        <s v="RL014022"/>
        <s v="RL014023"/>
        <s v="RL014024"/>
        <s v="RL014025"/>
        <s v="RL014026"/>
        <s v="RL014027"/>
        <s v="RL014028"/>
        <s v="RL014029"/>
        <s v="RL014030"/>
        <s v="RL014031"/>
        <s v="RL014032"/>
        <s v="RL014033"/>
        <s v="RL014034"/>
        <s v="RL014035"/>
        <s v="RL014036"/>
        <s v="RL014037"/>
        <s v="RL014038"/>
        <s v="RL014044"/>
        <s v="RL014045"/>
        <s v="RL014046"/>
        <s v="RL014047"/>
        <s v="RL014048"/>
        <s v="RL014049"/>
        <s v="RL014050"/>
        <s v="RL014051"/>
        <s v="RL014052"/>
        <s v="RL014053"/>
        <s v="RL014054"/>
        <s v="RL014055"/>
        <s v="RL014056"/>
        <s v="RL014057"/>
        <s v="RL014058"/>
        <s v="RL014059"/>
        <s v="RL014060"/>
        <s v="RL014061"/>
        <s v="RL014062"/>
        <s v="RL014063"/>
        <s v="RL014064"/>
        <s v="RL014065"/>
        <s v="RL014066"/>
        <s v="RL014067"/>
        <s v="RL014068"/>
        <s v="RL014069"/>
        <s v="RL014070"/>
        <s v="RL014071"/>
        <s v="RL014072"/>
        <s v="RL014073"/>
        <s v="RL014074"/>
        <s v="RL014075"/>
        <s v="RL014076"/>
        <s v="RL014077"/>
        <s v="RL014078"/>
        <s v="RL014079"/>
        <s v="RL014080"/>
        <s v="RL014081"/>
        <s v="RL014082"/>
        <s v="RL014083"/>
        <s v="RL014084"/>
        <s v="RN010005"/>
        <s v="RN010006"/>
        <s v="RN010008"/>
        <s v="RN010021"/>
        <s v="RN010067"/>
        <s v="RN010080"/>
        <s v="RN010119"/>
        <s v="RN010120"/>
        <s v="RN010121"/>
        <s v="RN010122"/>
        <s v="RN010123"/>
        <s v="RN010124"/>
        <s v="RN010125"/>
        <s v="RN010126"/>
        <s v="RN010127"/>
        <s v="RN010128"/>
        <s v="RN010129"/>
        <s v="RN010130"/>
        <s v="RN010135"/>
        <s v="RN010136"/>
        <s v="RN010137"/>
        <s v="RN010139"/>
        <s v="RN010140"/>
        <s v="RN010141"/>
        <s v="RN010142"/>
        <s v="RN010143"/>
        <s v="RN010144"/>
        <s v="RN010149"/>
        <s v="RN010151"/>
        <s v="RN010154"/>
        <s v="RN010159"/>
        <s v="RN010160"/>
        <s v="RN010161"/>
        <s v="RN010162"/>
        <s v="RN010163"/>
        <s v="RN010164"/>
        <s v="RN010192"/>
        <s v="RN010194"/>
        <s v="RN010206"/>
        <s v="RN010207"/>
        <s v="RN010208"/>
        <s v="RN010209"/>
        <s v="RN010232"/>
        <s v="RN010237"/>
        <s v="RN010238"/>
        <s v="RN020010"/>
        <s v="RN020011"/>
        <s v="RN020045"/>
        <s v="RN030008"/>
        <s v="RN030014"/>
        <s v="RN030016"/>
        <s v="RN030017"/>
        <s v="RN030023"/>
        <s v="RN030024"/>
        <s v="RN030025"/>
        <s v="RN030026"/>
        <s v="RN030027"/>
        <s v="RN030028"/>
        <s v="RN030029"/>
        <s v="RN030030"/>
        <s v="RN030031"/>
        <s v="RN030033"/>
        <s v="RN030034"/>
        <s v="RN030035"/>
        <s v="RN030036"/>
        <s v="RN030037"/>
        <s v="RN030038"/>
        <s v="RN030039"/>
        <s v="RN030045"/>
        <s v="RN030046"/>
        <s v="RN030049"/>
        <s v="RN030059"/>
        <s v="RN030060"/>
        <s v="RN030072"/>
        <s v="RN030073"/>
        <s v="RN030078"/>
        <s v="RN030091"/>
        <s v="RN030092"/>
        <s v="RN040004"/>
        <s v="RN040005"/>
        <s v="RN040027"/>
        <s v="RN040028"/>
        <s v="RN040029"/>
        <s v="RN040030"/>
        <s v="RN040034"/>
        <s v="RN040037"/>
        <s v="RN040041"/>
        <s v="RN040046"/>
        <s v="RN040055"/>
        <s v="RN050003"/>
        <s v="RN050004"/>
        <s v="RN050027"/>
        <s v="RN050066"/>
        <s v="RN050067"/>
        <s v="RN050068"/>
        <s v="RN050069"/>
        <s v="RN050070"/>
        <s v="RN050071"/>
        <s v="RN050079"/>
        <s v="RN050080"/>
        <s v="RN050081"/>
        <s v="RN060014"/>
        <s v="RN060015"/>
        <s v="RN060016"/>
        <s v="RN060017"/>
        <s v="RN060018"/>
        <s v="RN060019"/>
        <s v="RN060020"/>
        <s v="RN060021"/>
        <s v="RN060022"/>
        <s v="RN060023"/>
        <s v="RN060024"/>
        <s v="RN060025"/>
        <s v="RN060026"/>
        <s v="RN060027"/>
        <s v="RN060028"/>
        <s v="RN060030"/>
        <s v="RN060031"/>
        <s v="RN060032"/>
        <s v="RN060033"/>
        <s v="RN070015"/>
        <s v="RN070018"/>
        <s v="RN070026"/>
        <s v="RN070064"/>
        <s v="RN080009"/>
        <s v="RN080011"/>
        <s v="RN080018"/>
        <s v="RN080045"/>
        <s v="RN080047"/>
        <s v="RN080056"/>
        <s v="RN080059"/>
        <s v="RN080060"/>
        <s v="RN080067"/>
        <s v="RN080068"/>
        <s v="RN080070"/>
        <s v="RN080071"/>
        <s v="RN080072"/>
        <s v="RN080073"/>
        <s v="RN080077"/>
        <s v="RN080081"/>
        <s v="RN080082"/>
        <s v="RN080083"/>
        <s v="RN080094"/>
        <s v="RN100008"/>
        <s v="RO010008"/>
        <s v="RO010009"/>
        <s v="RO010013"/>
        <s v="RO020021"/>
        <s v="RO020022"/>
        <s v="RO020023"/>
        <s v="RO020024"/>
        <s v="RO020025"/>
        <s v="RO020026"/>
        <s v="RO020027"/>
        <s v="RO020028"/>
        <s v="RO020029"/>
        <s v="RO020030"/>
        <s v="RO020031"/>
        <s v="RO020032"/>
        <s v="RO020033"/>
        <s v="RO020034"/>
        <s v="RO055900"/>
        <s v="RO055901"/>
        <s v="RO510008"/>
        <s v="RO510009"/>
        <s v="RO510010"/>
        <s v="RO520018"/>
        <s v="RO520019"/>
        <s v="RO520020"/>
        <s v="RO520022"/>
        <s v="RO520023"/>
        <s v="RO520024"/>
        <s v="RO530001"/>
        <s v="RO530004"/>
        <s v="RO530006"/>
        <s v="RO530017"/>
        <s v="RO530018"/>
        <s v="RO530019"/>
        <s v="RO530020"/>
        <s v="RO540019"/>
        <s v="RO540020"/>
        <s v="RO540021"/>
        <s v="RO540022"/>
        <s v="RO540023"/>
        <s v="RO540024"/>
        <s v="RO540025"/>
        <s v="RO540043"/>
        <s v="RO550018"/>
        <s v="RO550019"/>
        <s v="RO550020"/>
        <s v="RO550021"/>
        <s v="RO550023"/>
        <s v="RO550026"/>
        <s v="RO550027"/>
        <s v="RO550044"/>
        <s v="RO550045"/>
        <s v="RO550047"/>
        <s v="RP040001"/>
        <s v="RP040003"/>
        <s v="RP040006"/>
        <s v="RP040008"/>
        <s v="RP040009"/>
        <s v="RP040010"/>
        <s v="RP040015"/>
        <s v="RP040016"/>
        <s v="RP040017"/>
        <s v="RP040021"/>
        <s v="RP040022"/>
        <s v="RP050048"/>
        <s v="RP050049"/>
        <s v="RP050051"/>
        <s v="RP050052"/>
        <s v="RP050055"/>
        <s v="RP075001"/>
        <s v="RP075008"/>
        <s v="RP075009"/>
        <s v="RP075010"/>
        <s v="RP075011"/>
        <s v="RP075012"/>
        <s v="RP075013"/>
        <s v="RP075014"/>
        <s v="RP075015"/>
        <s v="RP075016"/>
        <s v="RP075017"/>
        <s v="RP075018"/>
        <s v="RP075019"/>
        <s v="RP075020"/>
        <s v="RP075021"/>
        <s v="RP075022"/>
        <s v="RP075023"/>
        <s v="RP075024"/>
        <s v="RP075025"/>
        <s v="RP075026"/>
        <s v="RP075027"/>
        <s v="RP075028"/>
        <s v="RP075029"/>
        <s v="RP075030"/>
        <s v="RP075035"/>
        <s v="RP075036"/>
        <s v="RP075037"/>
        <s v="RP090004"/>
        <s v="SEMI0201"/>
        <s v="SEMI0202"/>
        <s v="SEMI0203"/>
        <s v="SEMI0204"/>
        <s v="SEMI0205"/>
        <s v="SEMI0206"/>
        <s v="SEMI0207"/>
        <s v="SEMI0208"/>
        <s v="SEMI0209"/>
        <s v="SEMI0210"/>
        <s v="SEMI0211"/>
        <s v="SEMI0212"/>
        <s v="SEMI0214"/>
        <s v="SEMI0221"/>
        <s v="SEMI0228"/>
        <s v="SEMI0229"/>
        <s v="SEMI0230"/>
        <s v="SEMI0231"/>
        <s v="SEMI0232"/>
        <s v="SEMI0233"/>
        <s v="SEMI0342"/>
        <s v="SEMI0362"/>
        <s v="SEMI0366"/>
        <s v="SEMI0367"/>
        <s v="SEMI0471"/>
        <s v="SEMI0503"/>
        <s v="SEMI0564"/>
        <s v="SEMI0565"/>
        <s v="SEMI0640"/>
        <s v="SEMI0641"/>
        <s v="SEMI0642"/>
      </sharedItems>
    </cacheField>
    <cacheField name="[Measures].[Число элементов в столбце Артикул]" caption="Число элементов в столбце Артикул" numFmtId="0" hierarchy="17" level="32767"/>
  </cacheFields>
  <cacheHierarchies count="18">
    <cacheHierarchy uniqueName="[Диапазон].[Product segment key]" caption="Product segment key" attribute="1" defaultMemberUniqueName="[Диапазон].[Product segment key].[All]" allUniqueName="[Диапазон].[Product segment key].[All]" dimensionUniqueName="[Диапазон]" displayFolder="" count="0" memberValueDatatype="130" unbalanced="0"/>
    <cacheHierarchy uniqueName="[Диапазон].[Product segment description]" caption="Product segment description" attribute="1" defaultMemberUniqueName="[Диапазон].[Product segment description].[All]" allUniqueName="[Диапазон].[Product segment description].[All]" dimensionUniqueName="[Диапазон]" displayFolder="" count="0" memberValueDatatype="130" unbalanced="0"/>
    <cacheHierarchy uniqueName="[Диапазон].[Product group key]" caption="Product group key" attribute="1" defaultMemberUniqueName="[Диапазон].[Product group key].[All]" allUniqueName="[Диапазон].[Product group key].[All]" dimensionUniqueName="[Диапазон]" displayFolder="" count="0" memberValueDatatype="130" unbalanced="0"/>
    <cacheHierarchy uniqueName="[Диапазон].[Product group description]" caption="Product group description" attribute="1" defaultMemberUniqueName="[Диапазон].[Product group description].[All]" allUniqueName="[Диапазон].[Product group description].[All]" dimensionUniqueName="[Диапазон]" displayFolder="" count="0" memberValueDatatype="130" unbalanced="0"/>
    <cacheHierarchy uniqueName="[Диапазон].[Product subgroup key]" caption="Product subgroup key" attribute="1" defaultMemberUniqueName="[Диапазон].[Product subgroup key].[All]" allUniqueName="[Диапазон].[Product subgroup key].[All]" dimensionUniqueName="[Диапазон]" displayFolder="" count="0" memberValueDatatype="130" unbalanced="0"/>
    <cacheHierarchy uniqueName="[Диапазон].[Product subgroup description]" caption="Product subgroup description" attribute="1" defaultMemberUniqueName="[Диапазон].[Product subgroup description].[All]" allUniqueName="[Диапазон].[Product subgroup description].[All]" dimensionUniqueName="[Диапазон]" displayFolder="" count="0" memberValueDatatype="130" unbalanced="0"/>
    <cacheHierarchy uniqueName="[Диапазон].[Группа сырья]" caption="Группа сырья" attribute="1" defaultMemberUniqueName="[Диапазон].[Группа сырья].[All]" allUniqueName="[Диапазон].[Группа сырья].[All]" dimensionUniqueName="[Диапазон]" displayFolder="" count="0" memberValueDatatype="130" unbalanced="0"/>
    <cacheHierarchy uniqueName="[Диапазон].[Артикул]" caption="Артикул" attribute="1" defaultMemberUniqueName="[Диапазон].[Артикул].[All]" allUniqueName="[Диапазон].[Артикул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Наименование]" caption="Наименование" attribute="1" defaultMemberUniqueName="[Диапазон].[Наименование].[All]" allUniqueName="[Диапазон].[Наименование].[All]" dimensionUniqueName="[Диапазон]" displayFolder="" count="0" memberValueDatatype="130" unbalanced="0"/>
    <cacheHierarchy uniqueName="[Диапазон].[Central creation category]" caption="Central creation category" attribute="1" defaultMemberUniqueName="[Диапазон].[Central creation category].[All]" allUniqueName="[Диапазон].[Central creation category].[All]" dimensionUniqueName="[Диапазон]" displayFolder="" count="0" memberValueDatatype="130" unbalanced="0"/>
    <cacheHierarchy uniqueName="[Диапазон].[HQ Buyer]" caption="HQ Buyer" attribute="1" defaultMemberUniqueName="[Диапазон].[HQ Buyer].[All]" allUniqueName="[Диапазон].[HQ Buyer].[All]" dimensionUniqueName="[Диапазон]" displayFolder="" count="0" memberValueDatatype="130" unbalanced="0"/>
    <cacheHierarchy uniqueName="[Диапазон].[Линия]" caption="Линия" attribute="1" defaultMemberUniqueName="[Диапазон].[Линия].[All]" allUniqueName="[Диапазон].[Линия].[All]" dimensionUniqueName="[Диапазон]" displayFolder="" count="0" memberValueDatatype="130" unbalanced="0"/>
    <cacheHierarchy uniqueName="[Диапазон].[Поставщик ME2L]" caption="Поставщик ME2L" attribute="1" defaultMemberUniqueName="[Диапазон].[Поставщик ME2L].[All]" allUniqueName="[Диапазон].[Поставщик ME2L].[All]" dimensionUniqueName="[Диапазон]" displayFolder="" count="0" memberValueDatatype="130" unbalanced="0"/>
    <cacheHierarchy uniqueName="[Диапазон].[Фото]" caption="Фото" attribute="1" defaultMemberUniqueName="[Диапазон].[Фото].[All]" allUniqueName="[Диапазон].[Фото].[All]" dimensionUniqueName="[Диапазон]" displayFolder="" count="0" memberValueDatatype="130" unbalanced="0"/>
    <cacheHierarchy uniqueName="[Диапазон].[Приоритетность ????]" caption="Приоритетность ????" attribute="1" defaultMemberUniqueName="[Диапазон].[Приоритетность ????].[All]" allUniqueName="[Диапазон].[Приоритетность ????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Число элементов в столбце Артикул]" caption="Число элементов в столбце Артикул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Yalymova" refreshedDate="44760.541732175923" backgroundQuery="1" createdVersion="6" refreshedVersion="6" minRefreshableVersion="3" recordCount="0" supportSubquery="1" supportAdvancedDrill="1" xr:uid="{050DE524-7AED-4EF4-A903-16EFDEA5CE08}">
  <cacheSource type="external" connectionId="1"/>
  <cacheFields count="4">
    <cacheField name="[Диапазон].[Группа сырья].[Группа сырья]" caption="Группа сырья" numFmtId="0" hierarchy="6" level="1">
      <sharedItems containsBlank="1" count="12">
        <s v="Айрлайд"/>
        <s v="Целлюлоза"/>
        <m/>
        <s v="Суперабсорбент"/>
        <s v="Эластичный материал на ушки"/>
        <s v="Фронтальная лента"/>
        <s v="Силиконизированная бумага"/>
        <s v="Застежка - липучка левая"/>
        <s v="Застежка - липучка правая"/>
        <s v="Застежка левая"/>
        <s v="Застежка правая"/>
        <s v="Лента для утилизации"/>
      </sharedItems>
    </cacheField>
    <cacheField name="[Measures].[Число элементов в столбце Артикул]" caption="Число элементов в столбце Артикул" numFmtId="0" hierarchy="17" level="32767"/>
    <cacheField name="[Диапазон].[Product group description].[Product group description]" caption="Product group description" numFmtId="0" hierarchy="3" level="1">
      <sharedItems count="10">
        <s v="Absorbants"/>
        <s v="Closing Systems"/>
        <s v="Elastics"/>
        <s v="Film"/>
        <s v="Glue"/>
        <s v="Laminated PE &amp; NW"/>
        <s v="Nonwovens"/>
        <s v="Others"/>
        <s v="Packaging"/>
        <s v="Semi-finished"/>
      </sharedItems>
    </cacheField>
    <cacheField name="[Диапазон].[Product subgroup description].[Product subgroup description]" caption="Product subgroup description" numFmtId="0" hierarchy="5" level="1">
      <sharedItems count="8">
        <s v="Airlaid"/>
        <s v="Fluff pulp"/>
        <s v="Spunlace Layer"/>
        <s v="Superabsorbant"/>
        <s v="Elastic ears"/>
        <s v="Frontal Tapes"/>
        <s v="Silicon release paper"/>
        <s v="Tapes"/>
      </sharedItems>
    </cacheField>
  </cacheFields>
  <cacheHierarchies count="18">
    <cacheHierarchy uniqueName="[Диапазон].[Product segment key]" caption="Product segment key" attribute="1" defaultMemberUniqueName="[Диапазон].[Product segment key].[All]" allUniqueName="[Диапазон].[Product segment key].[All]" dimensionUniqueName="[Диапазон]" displayFolder="" count="2" memberValueDatatype="130" unbalanced="0"/>
    <cacheHierarchy uniqueName="[Диапазон].[Product segment description]" caption="Product segment description" attribute="1" defaultMemberUniqueName="[Диапазон].[Product segment description].[All]" allUniqueName="[Диапазон].[Product segment description].[All]" dimensionUniqueName="[Диапазон]" displayFolder="" count="0" memberValueDatatype="130" unbalanced="0"/>
    <cacheHierarchy uniqueName="[Диапазон].[Product group key]" caption="Product group key" attribute="1" defaultMemberUniqueName="[Диапазон].[Product group key].[All]" allUniqueName="[Диапазон].[Product group key].[All]" dimensionUniqueName="[Диапазон]" displayFolder="" count="2" memberValueDatatype="130" unbalanced="0"/>
    <cacheHierarchy uniqueName="[Диапазон].[Product group description]" caption="Product group description" attribute="1" defaultMemberUniqueName="[Диапазон].[Product group description].[All]" allUniqueName="[Диапазон].[Product group description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Product subgroup key]" caption="Product subgroup key" attribute="1" defaultMemberUniqueName="[Диапазон].[Product subgroup key].[All]" allUniqueName="[Диапазон].[Product subgroup key].[All]" dimensionUniqueName="[Диапазон]" displayFolder="" count="2" memberValueDatatype="130" unbalanced="0"/>
    <cacheHierarchy uniqueName="[Диапазон].[Product subgroup description]" caption="Product subgroup description" attribute="1" defaultMemberUniqueName="[Диапазон].[Product subgroup description].[All]" allUniqueName="[Диапазон].[Product subgroup description].[All]" dimensionUniqueName="[Диапазон]" displayFolder="" count="2" memberValueDatatype="130" unbalanced="0">
      <fieldsUsage count="2">
        <fieldUsage x="-1"/>
        <fieldUsage x="3"/>
      </fieldsUsage>
    </cacheHierarchy>
    <cacheHierarchy uniqueName="[Диапазон].[Группа сырья]" caption="Группа сырья" attribute="1" defaultMemberUniqueName="[Диапазон].[Группа сырья].[All]" allUniqueName="[Диапазон].[Группа сырья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Артикул]" caption="Артикул" attribute="1" defaultMemberUniqueName="[Диапазон].[Артикул].[All]" allUniqueName="[Диапазон].[Артикул].[All]" dimensionUniqueName="[Диапазон]" displayFolder="" count="0" memberValueDatatype="130" unbalanced="0"/>
    <cacheHierarchy uniqueName="[Диапазон].[Наименование]" caption="Наименование" attribute="1" defaultMemberUniqueName="[Диапазон].[Наименование].[All]" allUniqueName="[Диапазон].[Наименование].[All]" dimensionUniqueName="[Диапазон]" displayFolder="" count="0" memberValueDatatype="130" unbalanced="0"/>
    <cacheHierarchy uniqueName="[Диапазон].[Central creation category]" caption="Central creation category" attribute="1" defaultMemberUniqueName="[Диапазон].[Central creation category].[All]" allUniqueName="[Диапазон].[Central creation category].[All]" dimensionUniqueName="[Диапазон]" displayFolder="" count="0" memberValueDatatype="130" unbalanced="0"/>
    <cacheHierarchy uniqueName="[Диапазон].[HQ Buyer]" caption="HQ Buyer" attribute="1" defaultMemberUniqueName="[Диапазон].[HQ Buyer].[All]" allUniqueName="[Диапазон].[HQ Buyer].[All]" dimensionUniqueName="[Диапазон]" displayFolder="" count="0" memberValueDatatype="130" unbalanced="0"/>
    <cacheHierarchy uniqueName="[Диапазон].[Линия]" caption="Линия" attribute="1" defaultMemberUniqueName="[Диапазон].[Линия].[All]" allUniqueName="[Диапазон].[Линия].[All]" dimensionUniqueName="[Диапазон]" displayFolder="" count="0" memberValueDatatype="130" unbalanced="0"/>
    <cacheHierarchy uniqueName="[Диапазон].[Поставщик ME2L]" caption="Поставщик ME2L" attribute="1" defaultMemberUniqueName="[Диапазон].[Поставщик ME2L].[All]" allUniqueName="[Диапазон].[Поставщик ME2L].[All]" dimensionUniqueName="[Диапазон]" displayFolder="" count="0" memberValueDatatype="130" unbalanced="0"/>
    <cacheHierarchy uniqueName="[Диапазон].[Фото]" caption="Фото" attribute="1" defaultMemberUniqueName="[Диапазон].[Фото].[All]" allUniqueName="[Диапазон].[Фото].[All]" dimensionUniqueName="[Диапазон]" displayFolder="" count="0" memberValueDatatype="130" unbalanced="0"/>
    <cacheHierarchy uniqueName="[Диапазон].[Приоритетность ????]" caption="Приоритетность ????" attribute="1" defaultMemberUniqueName="[Диапазон].[Приоритетность ????].[All]" allUniqueName="[Диапазон].[Приоритетность ????].[All]" dimensionUniqueName="[Диапазон]" displayFolder="" count="0" memberValueDatatype="13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Число элементов в столбце Артикул]" caption="Число элементов в столбце Артикул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2EE46-82B6-4441-A510-85E108F54965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outline="1" outlineData="1" multipleFieldFilters="0">
  <location ref="A3:B643" firstHeaderRow="1" firstDataRow="1" firstDataCol="1"/>
  <pivotFields count="2">
    <pivotField axis="axisRow" allDrilled="1" subtotalTop="0" showAll="0" dataSourceSort="1" defaultSubtotal="0" defaultAttributeDrillState="1">
      <items count="6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</items>
    </pivotField>
    <pivotField dataField="1" subtotalTop="0" showAll="0" defaultSubtotal="0"/>
  </pivotFields>
  <rowFields count="1">
    <field x="0"/>
  </rowFields>
  <rowItems count="6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 t="grand">
      <x/>
    </i>
  </rowItems>
  <colItems count="1">
    <i/>
  </colItems>
  <dataFields count="1">
    <dataField name="Число элементов в столбце Артикул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9FDAF-6E82-47E0-85EE-5217D234D137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4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 e="0"/>
        <item x="3" e="0"/>
        <item x="4" e="0"/>
        <item x="5" e="0"/>
        <item x="6" e="0"/>
        <item x="7" e="0"/>
        <item x="8" e="0"/>
        <item x="9" e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2"/>
    <field x="3"/>
    <field x="0"/>
  </rowFields>
  <rowItems count="31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>
      <x v="1"/>
    </i>
    <i r="1">
      <x v="4"/>
    </i>
    <i r="2">
      <x v="4"/>
    </i>
    <i r="1">
      <x v="5"/>
    </i>
    <i r="2">
      <x v="5"/>
    </i>
    <i r="1">
      <x v="6"/>
    </i>
    <i r="2">
      <x v="6"/>
    </i>
    <i r="1">
      <x v="7"/>
    </i>
    <i r="2">
      <x v="7"/>
    </i>
    <i r="2">
      <x v="8"/>
    </i>
    <i r="2">
      <x v="9"/>
    </i>
    <i r="2">
      <x v="10"/>
    </i>
    <i r="2">
      <x v="1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Число элементов в столбце Артикул" fld="1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 materials!$A$1:$O$664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4-29T08:46:42.28" personId="{AC3749E5-40E5-41E7-BE3F-52E7010F4E9E}" id="{65CC68D0-E468-4CB0-86A4-E945CF647BD0}">
    <text>Нужно поле для картинки в БД</text>
  </threadedComment>
  <threadedComment ref="F1" dT="2022-04-29T08:46:46.01" personId="{AC3749E5-40E5-41E7-BE3F-52E7010F4E9E}" id="{5AD3B0C4-0623-41B6-A7C3-1D0FAF9E1DEE}">
    <text>Нужно поле для картинки в БД</text>
  </threadedComment>
  <threadedComment ref="G1" dT="2022-04-29T08:46:49.78" personId="{AC3749E5-40E5-41E7-BE3F-52E7010F4E9E}" id="{A7B59CA7-55E2-44DD-B6B5-1C00E95BF6CF}">
    <text>Нужно поле для картинки в БД</text>
  </threadedComment>
  <threadedComment ref="K1" dT="2022-04-29T08:46:52.93" personId="{AC3749E5-40E5-41E7-BE3F-52E7010F4E9E}" id="{A96D04D0-A614-4BAD-B217-FEBC5DC44239}">
    <text>Нужно поле для картинки в БД</text>
  </threadedComment>
  <threadedComment ref="BK3" dT="2022-05-13T07:50:04.51" personId="{AC3749E5-40E5-41E7-BE3F-52E7010F4E9E}" id="{E3C75ACF-02B5-43A9-B8D6-D3FD6FFBAAA1}">
    <text>Вопрос по отдушке, она не константа, как обозначить?</text>
  </threadedComment>
  <threadedComment ref="BK3" dT="2022-05-19T07:14:26.97" personId="{52F5E591-50AE-4995-9180-9E849D2D853E}" id="{C5E64F5E-16FC-493B-868C-731693A589F6}" parentId="{E3C75ACF-02B5-43A9-B8D6-D3FD6FFBAAA1}">
    <text>Дополнительным полем при формировании набора данных полуфабриката. В таблице связи это не нужно, думаю. Там надо только обозначить наличие связи для формирования выбора сырья.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2-06-27T11:40:56.12" personId="{AC3749E5-40E5-41E7-BE3F-52E7010F4E9E}" id="{D29D21F5-3E68-4FB9-A018-9F5588784C71}">
    <text>Определяет конструктор</text>
  </threadedComment>
  <threadedComment ref="K1" dT="2022-06-29T07:35:12.55" personId="{AC3749E5-40E5-41E7-BE3F-52E7010F4E9E}" id="{C63467C7-503F-4D55-8F35-7458B417C62D}">
    <text>Технолог сохраняет викет (для Коробочек, Пакетиков, пленки)</text>
  </threadedComment>
  <threadedComment ref="L1" dT="2022-06-27T11:38:49.92" personId="{AC3749E5-40E5-41E7-BE3F-52E7010F4E9E}" id="{B162852A-E903-4EEB-BE76-91A29E889769}">
    <text>Заоплняют конструктора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29T08:46:42.28" personId="{AC3749E5-40E5-41E7-BE3F-52E7010F4E9E}" id="{B1A8B538-7880-4B49-97AF-E67D7093B577}">
    <text>Нужно поле для картинки в БД</text>
  </threadedComment>
  <threadedComment ref="F1" dT="2022-04-29T08:46:46.01" personId="{AC3749E5-40E5-41E7-BE3F-52E7010F4E9E}" id="{DA3559E9-252F-4A5B-B494-893501738F2D}">
    <text>Нужно поле для картинки в БД</text>
  </threadedComment>
  <threadedComment ref="G1" dT="2022-04-29T08:46:49.78" personId="{AC3749E5-40E5-41E7-BE3F-52E7010F4E9E}" id="{1B7F92C1-7690-4F37-B112-A15D911353E8}">
    <text>Нужно поле для картинки в БД</text>
  </threadedComment>
  <threadedComment ref="J1" dT="2022-04-29T08:46:52.93" personId="{AC3749E5-40E5-41E7-BE3F-52E7010F4E9E}" id="{AB0EC736-AA07-4033-9074-7221DB83DF97}">
    <text>Нужно поле для картинки в БД</text>
  </threadedComment>
  <threadedComment ref="BL3" dT="2022-05-13T07:50:04.51" personId="{AC3749E5-40E5-41E7-BE3F-52E7010F4E9E}" id="{92FAC48D-263F-4E29-87A9-7634E7B9797A}">
    <text>Вопрос по отдушке, она не константа, как обозначить?</text>
  </threadedComment>
  <threadedComment ref="BL3" dT="2022-05-19T07:14:26.97" personId="{52F5E591-50AE-4995-9180-9E849D2D853E}" id="{B23892B6-0D0F-4E54-B253-B919DCE81D33}" parentId="{92FAC48D-263F-4E29-87A9-7634E7B9797A}">
    <text>Дополнительным полем при формировании набора данных полуфабриката. В таблице связи это не нужно, думаю. Там надо только обозначить наличие связи для формирования выбора сырья.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oute-maps-dev.drylock.local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"/>
  <sheetViews>
    <sheetView workbookViewId="0">
      <selection activeCell="J13" sqref="J13"/>
    </sheetView>
  </sheetViews>
  <sheetFormatPr defaultRowHeight="14.75" x14ac:dyDescent="0.75"/>
  <cols>
    <col min="1" max="9" width="22.26953125" bestFit="1" customWidth="1"/>
  </cols>
  <sheetData/>
  <pageMargins left="0.7" right="0.7" top="0.75" bottom="0.75" header="0.3" footer="0.3"/>
  <customProperties>
    <customPr name="Ibp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73F3-3E29-42D0-93E2-45D7DB17B99A}">
  <sheetPr codeName="Лист8"/>
  <dimension ref="A1:N42"/>
  <sheetViews>
    <sheetView workbookViewId="0">
      <pane ySplit="1" topLeftCell="A2" activePane="bottomLeft" state="frozen"/>
      <selection pane="bottomLeft" activeCell="N3" sqref="N3"/>
    </sheetView>
  </sheetViews>
  <sheetFormatPr defaultRowHeight="14.75" x14ac:dyDescent="0.75"/>
  <cols>
    <col min="1" max="1" width="45.54296875" bestFit="1" customWidth="1"/>
    <col min="2" max="2" width="13.54296875" customWidth="1"/>
    <col min="3" max="3" width="5.40625" bestFit="1" customWidth="1"/>
    <col min="4" max="4" width="11.7265625" bestFit="1" customWidth="1"/>
    <col min="5" max="5" width="15.40625" bestFit="1" customWidth="1"/>
    <col min="6" max="6" width="11.54296875" bestFit="1" customWidth="1"/>
    <col min="7" max="7" width="11.26953125" bestFit="1" customWidth="1"/>
    <col min="8" max="8" width="8.7265625" bestFit="1" customWidth="1"/>
    <col min="9" max="9" width="9.26953125" bestFit="1" customWidth="1"/>
    <col min="10" max="10" width="10.86328125" bestFit="1" customWidth="1"/>
  </cols>
  <sheetData>
    <row r="1" spans="1:14" ht="18" customHeight="1" x14ac:dyDescent="0.75">
      <c r="A1" s="272"/>
      <c r="B1" s="273" t="s">
        <v>22</v>
      </c>
      <c r="C1" s="42" t="s">
        <v>23</v>
      </c>
      <c r="D1" s="294" t="s">
        <v>24</v>
      </c>
      <c r="E1" s="274" t="s">
        <v>25</v>
      </c>
      <c r="F1" s="275" t="s">
        <v>26</v>
      </c>
      <c r="G1" s="293" t="s">
        <v>27</v>
      </c>
      <c r="H1" s="125" t="s">
        <v>324</v>
      </c>
      <c r="I1" s="126" t="s">
        <v>29</v>
      </c>
      <c r="J1" s="274" t="s">
        <v>30</v>
      </c>
    </row>
    <row r="2" spans="1:14" x14ac:dyDescent="0.75">
      <c r="A2" s="276" t="s">
        <v>320</v>
      </c>
      <c r="B2" s="79"/>
      <c r="C2" s="42"/>
      <c r="D2" s="91"/>
      <c r="E2" s="79"/>
      <c r="F2" s="79"/>
      <c r="G2" s="293"/>
      <c r="H2" s="79"/>
      <c r="I2" s="79"/>
      <c r="J2" s="79"/>
      <c r="M2" t="s">
        <v>1935</v>
      </c>
      <c r="N2" t="s">
        <v>3836</v>
      </c>
    </row>
    <row r="3" spans="1:14" x14ac:dyDescent="0.75">
      <c r="A3" s="276" t="s">
        <v>409</v>
      </c>
      <c r="B3" s="79"/>
      <c r="C3" s="42"/>
      <c r="D3" s="91"/>
      <c r="E3" s="79"/>
      <c r="F3" s="79"/>
      <c r="G3" s="293"/>
      <c r="H3" s="79"/>
      <c r="I3" s="79"/>
      <c r="J3" s="79"/>
      <c r="L3" t="str">
        <f>'Общая таблица (new)'!D19</f>
        <v>NP01</v>
      </c>
      <c r="N3" t="str">
        <f>'Общая таблица (new)'!BP20</f>
        <v>68,76,86,87,89,85,103</v>
      </c>
    </row>
    <row r="4" spans="1:14" x14ac:dyDescent="0.75">
      <c r="A4" s="276" t="s">
        <v>256</v>
      </c>
      <c r="B4" s="79"/>
      <c r="C4" s="42"/>
      <c r="D4" s="79"/>
      <c r="E4" s="79"/>
      <c r="F4" s="79"/>
      <c r="G4" s="293"/>
      <c r="H4" s="79"/>
      <c r="I4" s="79"/>
      <c r="J4" s="79"/>
    </row>
    <row r="5" spans="1:14" x14ac:dyDescent="0.75">
      <c r="A5" s="277" t="s">
        <v>410</v>
      </c>
      <c r="B5" s="79"/>
      <c r="C5" s="42"/>
      <c r="D5" s="79"/>
      <c r="E5" s="79"/>
      <c r="F5" s="79"/>
      <c r="G5" s="79"/>
      <c r="H5" s="79"/>
      <c r="I5" s="79"/>
      <c r="J5" s="79"/>
    </row>
    <row r="6" spans="1:14" x14ac:dyDescent="0.75">
      <c r="A6" s="277" t="s">
        <v>411</v>
      </c>
      <c r="B6" s="79"/>
      <c r="C6" s="42"/>
      <c r="D6" s="79"/>
      <c r="E6" s="79"/>
      <c r="F6" s="79"/>
      <c r="G6" s="79"/>
      <c r="H6" s="79"/>
      <c r="I6" s="79"/>
      <c r="J6" s="79"/>
    </row>
    <row r="7" spans="1:14" x14ac:dyDescent="0.75">
      <c r="A7" s="277" t="s">
        <v>412</v>
      </c>
      <c r="B7" s="79"/>
      <c r="C7" s="42"/>
      <c r="D7" s="79"/>
      <c r="E7" s="79"/>
      <c r="F7" s="79"/>
      <c r="G7" s="79"/>
      <c r="H7" s="79"/>
      <c r="I7" s="79"/>
      <c r="J7" s="79"/>
    </row>
    <row r="8" spans="1:14" x14ac:dyDescent="0.75">
      <c r="A8" s="277" t="s">
        <v>326</v>
      </c>
      <c r="B8" s="79"/>
      <c r="C8" s="42"/>
      <c r="D8" s="79"/>
      <c r="E8" s="79"/>
      <c r="F8" s="79"/>
      <c r="G8" s="79"/>
      <c r="H8" s="79"/>
      <c r="I8" s="79"/>
      <c r="J8" s="79"/>
    </row>
    <row r="9" spans="1:14" x14ac:dyDescent="0.75">
      <c r="A9" s="277" t="s">
        <v>327</v>
      </c>
      <c r="B9" s="79"/>
      <c r="C9" s="42"/>
      <c r="D9" s="79"/>
      <c r="E9" s="79"/>
      <c r="F9" s="79"/>
      <c r="G9" s="79"/>
      <c r="H9" s="79"/>
      <c r="I9" s="79"/>
      <c r="J9" s="79"/>
    </row>
    <row r="10" spans="1:14" x14ac:dyDescent="0.75">
      <c r="A10" s="277" t="s">
        <v>322</v>
      </c>
      <c r="B10" s="79"/>
      <c r="C10" s="42"/>
      <c r="D10" s="79"/>
      <c r="E10" s="79"/>
      <c r="F10" s="79"/>
      <c r="G10" s="79"/>
      <c r="H10" s="125"/>
      <c r="I10" s="79"/>
      <c r="J10" s="79"/>
    </row>
    <row r="11" spans="1:14" x14ac:dyDescent="0.75">
      <c r="A11" s="277" t="s">
        <v>356</v>
      </c>
      <c r="B11" s="79"/>
      <c r="C11" s="42"/>
      <c r="D11" s="79"/>
      <c r="E11" s="79"/>
      <c r="F11" s="79"/>
      <c r="G11" s="79"/>
      <c r="H11" s="79"/>
      <c r="I11" s="79"/>
      <c r="J11" s="79"/>
    </row>
    <row r="12" spans="1:14" x14ac:dyDescent="0.75">
      <c r="A12" s="277" t="s">
        <v>357</v>
      </c>
      <c r="B12" s="79"/>
      <c r="C12" s="42"/>
      <c r="D12" s="79"/>
      <c r="E12" s="79"/>
      <c r="F12" s="79"/>
      <c r="G12" s="79"/>
      <c r="H12" s="79"/>
      <c r="I12" s="79"/>
      <c r="J12" s="79"/>
    </row>
    <row r="13" spans="1:14" x14ac:dyDescent="0.75">
      <c r="A13" s="277" t="s">
        <v>413</v>
      </c>
      <c r="B13" s="79"/>
      <c r="C13" s="42"/>
      <c r="D13" s="79"/>
      <c r="E13" s="79"/>
      <c r="F13" s="79"/>
      <c r="G13" s="79"/>
      <c r="H13" s="79"/>
      <c r="I13" s="79"/>
      <c r="J13" s="79"/>
    </row>
    <row r="14" spans="1:14" x14ac:dyDescent="0.75">
      <c r="A14" s="277" t="s">
        <v>275</v>
      </c>
      <c r="B14" s="79"/>
      <c r="C14" s="42"/>
      <c r="D14" s="79"/>
      <c r="E14" s="79"/>
      <c r="F14" s="79"/>
      <c r="G14" s="79"/>
      <c r="H14" s="79"/>
      <c r="I14" s="79"/>
      <c r="J14" s="79"/>
    </row>
    <row r="15" spans="1:14" x14ac:dyDescent="0.75">
      <c r="A15" s="277" t="s">
        <v>329</v>
      </c>
      <c r="B15" s="79"/>
      <c r="C15" s="42"/>
      <c r="D15" s="79"/>
      <c r="E15" s="79"/>
      <c r="F15" s="79"/>
      <c r="G15" s="79"/>
      <c r="H15" s="79"/>
      <c r="I15" s="79"/>
      <c r="J15" s="79"/>
    </row>
    <row r="16" spans="1:14" x14ac:dyDescent="0.75">
      <c r="A16" s="277" t="s">
        <v>276</v>
      </c>
      <c r="B16" s="79"/>
      <c r="C16" s="42"/>
      <c r="D16" s="79"/>
      <c r="E16" s="79"/>
      <c r="F16" s="79"/>
      <c r="G16" s="79"/>
      <c r="H16" s="79"/>
      <c r="I16" s="79"/>
      <c r="J16" s="79"/>
    </row>
    <row r="17" spans="1:10" x14ac:dyDescent="0.75">
      <c r="A17" s="277" t="s">
        <v>286</v>
      </c>
      <c r="B17" s="79"/>
      <c r="C17" s="42"/>
      <c r="D17" s="79"/>
      <c r="E17" s="79"/>
      <c r="F17" s="79"/>
      <c r="G17" s="79"/>
      <c r="H17" s="79"/>
      <c r="I17" s="79"/>
      <c r="J17" s="79"/>
    </row>
    <row r="18" spans="1:10" x14ac:dyDescent="0.75">
      <c r="A18" s="277" t="s">
        <v>414</v>
      </c>
      <c r="B18" s="79"/>
      <c r="C18" s="42"/>
      <c r="D18" s="79"/>
      <c r="E18" s="79"/>
      <c r="F18" s="79"/>
      <c r="G18" s="79"/>
      <c r="H18" s="79"/>
      <c r="I18" s="79"/>
      <c r="J18" s="79"/>
    </row>
    <row r="19" spans="1:10" x14ac:dyDescent="0.75">
      <c r="A19" s="277" t="s">
        <v>330</v>
      </c>
      <c r="B19" s="79"/>
      <c r="C19" s="42"/>
      <c r="D19" s="79"/>
      <c r="E19" s="79"/>
      <c r="F19" s="79"/>
      <c r="G19" s="79"/>
      <c r="H19" s="79"/>
      <c r="I19" s="79"/>
      <c r="J19" s="79"/>
    </row>
    <row r="20" spans="1:10" x14ac:dyDescent="0.75">
      <c r="A20" s="277" t="s">
        <v>321</v>
      </c>
      <c r="B20" s="79"/>
      <c r="C20" s="42"/>
      <c r="D20" s="79"/>
      <c r="E20" s="79"/>
      <c r="F20" s="79"/>
      <c r="G20" s="79"/>
      <c r="H20" s="125"/>
      <c r="I20" s="79"/>
      <c r="J20" s="79"/>
    </row>
    <row r="21" spans="1:10" x14ac:dyDescent="0.75">
      <c r="A21" s="277" t="s">
        <v>333</v>
      </c>
      <c r="B21" s="79"/>
      <c r="C21" s="42"/>
      <c r="D21" s="79"/>
      <c r="E21" s="79"/>
      <c r="F21" s="79"/>
      <c r="G21" s="79"/>
      <c r="H21" s="79"/>
      <c r="I21" s="79"/>
      <c r="J21" s="79"/>
    </row>
    <row r="22" spans="1:10" x14ac:dyDescent="0.75">
      <c r="A22" s="277" t="s">
        <v>350</v>
      </c>
      <c r="B22" s="79"/>
      <c r="C22" s="42"/>
      <c r="D22" s="79"/>
      <c r="E22" s="79"/>
      <c r="F22" s="79"/>
      <c r="G22" s="79"/>
      <c r="H22" s="79"/>
      <c r="I22" s="79"/>
      <c r="J22" s="79"/>
    </row>
    <row r="23" spans="1:10" x14ac:dyDescent="0.75">
      <c r="A23" s="276" t="s">
        <v>360</v>
      </c>
      <c r="B23" s="79"/>
      <c r="C23" s="42"/>
      <c r="D23" s="79"/>
      <c r="E23" s="79"/>
      <c r="F23" s="79"/>
      <c r="G23" s="79"/>
      <c r="H23" s="79"/>
      <c r="I23" s="79"/>
      <c r="J23" s="79"/>
    </row>
    <row r="24" spans="1:10" x14ac:dyDescent="0.75">
      <c r="A24" s="277" t="s">
        <v>323</v>
      </c>
      <c r="B24" s="79"/>
      <c r="C24" s="42"/>
      <c r="D24" s="79"/>
      <c r="E24" s="79"/>
      <c r="F24" s="79"/>
      <c r="G24" s="79"/>
      <c r="H24" s="79"/>
      <c r="I24" s="79"/>
      <c r="J24" s="79"/>
    </row>
    <row r="25" spans="1:10" x14ac:dyDescent="0.75">
      <c r="A25" s="277" t="s">
        <v>332</v>
      </c>
      <c r="B25" s="79"/>
      <c r="C25" s="42"/>
      <c r="D25" s="79"/>
      <c r="E25" s="79"/>
      <c r="F25" s="79"/>
      <c r="G25" s="79"/>
      <c r="H25" s="79"/>
      <c r="I25" s="79"/>
      <c r="J25" s="79"/>
    </row>
    <row r="26" spans="1:10" x14ac:dyDescent="0.75">
      <c r="A26" s="277" t="s">
        <v>331</v>
      </c>
      <c r="B26" s="79"/>
      <c r="C26" s="42"/>
      <c r="D26" s="79"/>
      <c r="E26" s="79"/>
      <c r="F26" s="79"/>
      <c r="G26" s="79"/>
      <c r="H26" s="79"/>
      <c r="I26" s="79"/>
      <c r="J26" s="79"/>
    </row>
    <row r="27" spans="1:10" x14ac:dyDescent="0.75">
      <c r="A27" s="277" t="s">
        <v>261</v>
      </c>
      <c r="B27" s="79"/>
      <c r="C27" s="42"/>
      <c r="D27" s="79"/>
      <c r="E27" s="79"/>
      <c r="F27" s="79"/>
      <c r="G27" s="79"/>
      <c r="H27" s="125"/>
      <c r="I27" s="79"/>
      <c r="J27" s="79"/>
    </row>
    <row r="28" spans="1:10" x14ac:dyDescent="0.75">
      <c r="A28" s="277" t="s">
        <v>279</v>
      </c>
      <c r="B28" s="79"/>
      <c r="C28" s="42"/>
      <c r="D28" s="79"/>
      <c r="E28" s="79"/>
      <c r="F28" s="79"/>
      <c r="G28" s="79"/>
      <c r="H28" s="79"/>
      <c r="I28" s="79"/>
      <c r="J28" s="79"/>
    </row>
    <row r="29" spans="1:10" x14ac:dyDescent="0.75">
      <c r="A29" s="277" t="s">
        <v>415</v>
      </c>
      <c r="B29" s="79"/>
      <c r="C29" s="42"/>
      <c r="D29" s="79"/>
      <c r="E29" s="79"/>
      <c r="F29" s="79"/>
      <c r="G29" s="79"/>
      <c r="H29" s="79"/>
      <c r="I29" s="126"/>
      <c r="J29" s="79"/>
    </row>
    <row r="30" spans="1:10" x14ac:dyDescent="0.75">
      <c r="A30" s="277" t="s">
        <v>346</v>
      </c>
      <c r="B30" s="79"/>
      <c r="C30" s="42"/>
      <c r="D30" s="79"/>
      <c r="E30" s="79"/>
      <c r="F30" s="79"/>
      <c r="G30" s="79"/>
      <c r="H30" s="79"/>
      <c r="I30" s="79"/>
      <c r="J30" s="79"/>
    </row>
    <row r="31" spans="1:10" x14ac:dyDescent="0.75">
      <c r="A31" s="277" t="s">
        <v>328</v>
      </c>
      <c r="B31" s="79"/>
      <c r="C31" s="42"/>
      <c r="D31" s="79"/>
      <c r="E31" s="79"/>
      <c r="F31" s="79"/>
      <c r="G31" s="79"/>
      <c r="H31" s="125"/>
      <c r="I31" s="79"/>
      <c r="J31" s="79"/>
    </row>
    <row r="32" spans="1:10" x14ac:dyDescent="0.75">
      <c r="A32" s="276" t="s">
        <v>408</v>
      </c>
      <c r="B32" s="79"/>
      <c r="C32" s="42"/>
      <c r="D32" s="79"/>
      <c r="E32" s="79"/>
      <c r="F32" s="79"/>
      <c r="G32" s="79"/>
      <c r="H32" s="79"/>
      <c r="I32" s="79"/>
      <c r="J32" s="79"/>
    </row>
    <row r="33" spans="1:10" x14ac:dyDescent="0.75">
      <c r="A33" s="277" t="s">
        <v>416</v>
      </c>
      <c r="B33" s="79"/>
      <c r="C33" s="42"/>
      <c r="D33" s="79"/>
      <c r="E33" s="79"/>
      <c r="F33" s="79"/>
      <c r="G33" s="79"/>
      <c r="H33" s="79"/>
      <c r="I33" s="79"/>
      <c r="J33" s="79"/>
    </row>
    <row r="34" spans="1:10" x14ac:dyDescent="0.75">
      <c r="A34" s="277" t="s">
        <v>358</v>
      </c>
      <c r="B34" s="79"/>
      <c r="C34" s="42"/>
      <c r="D34" s="79"/>
      <c r="E34" s="79"/>
      <c r="F34" s="79"/>
      <c r="G34" s="79"/>
      <c r="H34" s="79"/>
      <c r="I34" s="79"/>
      <c r="J34" s="79"/>
    </row>
    <row r="35" spans="1:10" x14ac:dyDescent="0.75">
      <c r="A35" s="277" t="s">
        <v>417</v>
      </c>
      <c r="B35" s="79"/>
      <c r="C35" s="42"/>
      <c r="D35" s="79"/>
      <c r="E35" s="79"/>
      <c r="F35" s="79"/>
      <c r="G35" s="79"/>
      <c r="H35" s="79"/>
      <c r="I35" s="79"/>
      <c r="J35" s="79"/>
    </row>
    <row r="36" spans="1:10" x14ac:dyDescent="0.75">
      <c r="A36" s="277" t="s">
        <v>817</v>
      </c>
      <c r="B36" s="79"/>
      <c r="C36" s="42"/>
      <c r="D36" s="79"/>
      <c r="E36" s="79"/>
      <c r="F36" s="79"/>
      <c r="G36" s="79"/>
      <c r="H36" s="79"/>
      <c r="I36" s="79"/>
      <c r="J36" s="79"/>
    </row>
    <row r="37" spans="1:10" x14ac:dyDescent="0.75">
      <c r="A37" s="277" t="s">
        <v>339</v>
      </c>
      <c r="B37" s="79"/>
      <c r="C37" s="42"/>
      <c r="D37" s="79"/>
      <c r="E37" s="79"/>
      <c r="F37" s="79"/>
      <c r="G37" s="79"/>
      <c r="H37" s="79"/>
      <c r="I37" s="79"/>
      <c r="J37" s="79"/>
    </row>
    <row r="38" spans="1:10" x14ac:dyDescent="0.75">
      <c r="A38" s="278" t="s">
        <v>361</v>
      </c>
      <c r="B38" s="79"/>
      <c r="C38" s="42"/>
      <c r="D38" s="79"/>
      <c r="E38" s="79"/>
      <c r="F38" s="79"/>
      <c r="G38" s="79"/>
      <c r="H38" s="79"/>
      <c r="I38" s="79"/>
      <c r="J38" s="79"/>
    </row>
    <row r="39" spans="1:10" x14ac:dyDescent="0.75">
      <c r="A39" s="279" t="s">
        <v>334</v>
      </c>
      <c r="B39" s="79"/>
      <c r="C39" s="42"/>
      <c r="D39" s="79"/>
      <c r="E39" s="79"/>
      <c r="F39" s="79"/>
      <c r="G39" s="79"/>
      <c r="H39" s="79"/>
      <c r="I39" s="79"/>
      <c r="J39" s="79"/>
    </row>
    <row r="40" spans="1:10" x14ac:dyDescent="0.75">
      <c r="A40" s="277" t="s">
        <v>305</v>
      </c>
      <c r="B40" s="79"/>
      <c r="C40" s="42"/>
      <c r="D40" s="79"/>
      <c r="E40" s="79"/>
      <c r="F40" s="79"/>
      <c r="G40" s="79"/>
      <c r="H40" s="79"/>
      <c r="I40" s="79"/>
      <c r="J40" s="79"/>
    </row>
    <row r="41" spans="1:10" x14ac:dyDescent="0.75">
      <c r="A41" s="277" t="s">
        <v>849</v>
      </c>
      <c r="B41" s="79"/>
      <c r="C41" s="42"/>
      <c r="D41" s="79"/>
      <c r="E41" s="79"/>
      <c r="F41" s="79"/>
      <c r="G41" s="79"/>
      <c r="H41" s="79"/>
      <c r="I41" s="79"/>
      <c r="J41" s="79"/>
    </row>
    <row r="42" spans="1:10" x14ac:dyDescent="0.75">
      <c r="A42" s="277" t="s">
        <v>1927</v>
      </c>
      <c r="B42" s="79"/>
      <c r="C42" s="42"/>
      <c r="D42" s="79"/>
      <c r="E42" s="79"/>
      <c r="F42" s="79"/>
      <c r="G42" s="79"/>
      <c r="H42" s="79"/>
      <c r="I42" s="79"/>
      <c r="J42" s="79"/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8008-4D7C-4B91-9FD6-1363EDF10F18}">
  <sheetPr codeName="Лист9"/>
  <dimension ref="A1:CW373"/>
  <sheetViews>
    <sheetView zoomScale="85" zoomScaleNormal="85" workbookViewId="0">
      <pane ySplit="16" topLeftCell="A17" activePane="bottomLeft" state="frozen"/>
      <selection activeCell="C1" sqref="C1"/>
      <selection pane="bottomLeft" activeCell="E35" sqref="E31:W42"/>
    </sheetView>
  </sheetViews>
  <sheetFormatPr defaultColWidth="9.1328125" defaultRowHeight="14.75" x14ac:dyDescent="0.75"/>
  <cols>
    <col min="1" max="1" width="12.26953125" style="2" customWidth="1"/>
    <col min="2" max="2" width="32.54296875" style="2" bestFit="1" customWidth="1"/>
    <col min="3" max="3" width="22.7265625" style="36" customWidth="1"/>
    <col min="4" max="4" width="7.7265625" style="3" customWidth="1"/>
    <col min="5" max="5" width="17" style="3" bestFit="1" customWidth="1"/>
    <col min="6" max="6" width="18.1328125" style="3" bestFit="1" customWidth="1"/>
    <col min="7" max="7" width="17.86328125" style="3" bestFit="1" customWidth="1"/>
    <col min="8" max="8" width="15.26953125" style="3" bestFit="1" customWidth="1"/>
    <col min="9" max="9" width="16.26953125" style="3" bestFit="1" customWidth="1"/>
    <col min="10" max="10" width="11.86328125" style="3" customWidth="1"/>
    <col min="11" max="11" width="15.7265625" style="13" customWidth="1"/>
    <col min="12" max="12" width="40.40625" style="3" hidden="1" customWidth="1"/>
    <col min="13" max="13" width="15.86328125" style="13" hidden="1" customWidth="1"/>
    <col min="14" max="14" width="16.7265625" style="13" hidden="1" customWidth="1"/>
    <col min="15" max="17" width="37.26953125" style="13" hidden="1" customWidth="1"/>
    <col min="18" max="18" width="46" style="13" hidden="1" customWidth="1"/>
    <col min="19" max="22" width="37.26953125" style="13" hidden="1" customWidth="1"/>
    <col min="23" max="23" width="67.86328125" style="3" bestFit="1" customWidth="1"/>
    <col min="24" max="25" width="7" style="124" customWidth="1"/>
    <col min="26" max="30" width="7" style="122" customWidth="1"/>
    <col min="31" max="39" width="7" style="124" customWidth="1"/>
    <col min="40" max="41" width="7" style="128" customWidth="1"/>
    <col min="42" max="42" width="7" style="2" customWidth="1"/>
    <col min="43" max="44" width="7" style="211" customWidth="1"/>
    <col min="45" max="46" width="9.1328125" style="211"/>
    <col min="47" max="50" width="9.1328125" style="2"/>
    <col min="51" max="51" width="11.7265625" style="2" customWidth="1"/>
    <col min="52" max="52" width="10.7265625" style="2" customWidth="1"/>
    <col min="53" max="54" width="9.1328125" style="211"/>
    <col min="55" max="57" width="7" style="2" customWidth="1"/>
    <col min="58" max="58" width="7" style="211" customWidth="1"/>
    <col min="59" max="59" width="9.1328125" style="211"/>
    <col min="60" max="61" width="7" style="124" customWidth="1"/>
    <col min="62" max="62" width="7.1328125" customWidth="1"/>
    <col min="63" max="64" width="7" style="211" customWidth="1"/>
    <col min="65" max="65" width="9.1328125" style="2"/>
    <col min="66" max="66" width="7.26953125" style="2" customWidth="1"/>
    <col min="67" max="67" width="9.1328125" style="5"/>
    <col min="77" max="16384" width="9.1328125" style="2"/>
  </cols>
  <sheetData>
    <row r="1" spans="1:97" s="1" customFormat="1" ht="14.25" customHeight="1" x14ac:dyDescent="0.65">
      <c r="B1" s="58" t="s">
        <v>0</v>
      </c>
      <c r="C1" s="3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25" t="s">
        <v>19</v>
      </c>
      <c r="V1" s="4"/>
      <c r="W1" s="4" t="s">
        <v>20</v>
      </c>
      <c r="X1" s="546" t="s">
        <v>254</v>
      </c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7"/>
      <c r="AP1" s="547"/>
      <c r="AQ1" s="547"/>
      <c r="AR1" s="547"/>
      <c r="AS1" s="547"/>
      <c r="AT1" s="547"/>
      <c r="AU1" s="547"/>
      <c r="AV1" s="547"/>
      <c r="AW1" s="547"/>
      <c r="AX1" s="547"/>
      <c r="AY1" s="547"/>
      <c r="AZ1" s="547"/>
      <c r="BA1" s="547"/>
      <c r="BB1" s="547"/>
      <c r="BC1" s="547"/>
      <c r="BD1" s="547"/>
      <c r="BE1" s="547"/>
      <c r="BF1" s="547"/>
      <c r="BG1" s="547"/>
      <c r="BH1" s="547"/>
      <c r="BI1" s="547"/>
      <c r="BJ1" s="547"/>
      <c r="BK1" s="547"/>
      <c r="BL1" s="547"/>
      <c r="BM1" s="547"/>
      <c r="BN1" s="547"/>
      <c r="BO1" s="218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  <c r="CS1" s="223"/>
    </row>
    <row r="2" spans="1:97" s="1" customFormat="1" ht="15" customHeight="1" thickBot="1" x14ac:dyDescent="0.8">
      <c r="B2" s="57" t="s">
        <v>21</v>
      </c>
      <c r="C2" s="155" t="s">
        <v>22</v>
      </c>
      <c r="D2" s="164" t="s">
        <v>23</v>
      </c>
      <c r="E2" s="281" t="s">
        <v>24</v>
      </c>
      <c r="F2" s="185" t="s">
        <v>25</v>
      </c>
      <c r="G2" s="186" t="s">
        <v>26</v>
      </c>
      <c r="H2" s="118" t="s">
        <v>27</v>
      </c>
      <c r="I2" s="125" t="s">
        <v>324</v>
      </c>
      <c r="J2" s="126" t="s">
        <v>29</v>
      </c>
      <c r="K2" s="185" t="s">
        <v>30</v>
      </c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202"/>
      <c r="Y2" s="484" t="s">
        <v>251</v>
      </c>
      <c r="Z2" s="485"/>
      <c r="AA2" s="485"/>
      <c r="AB2" s="486"/>
      <c r="AC2" s="484" t="s">
        <v>260</v>
      </c>
      <c r="AD2" s="485"/>
      <c r="AE2" s="485"/>
      <c r="AF2" s="485"/>
      <c r="AG2" s="485"/>
      <c r="AH2" s="485"/>
      <c r="AI2" s="485"/>
      <c r="AJ2" s="485"/>
      <c r="AK2" s="486"/>
      <c r="AL2" s="256" t="s">
        <v>297</v>
      </c>
      <c r="AM2" s="257" t="s">
        <v>252</v>
      </c>
      <c r="AN2" s="554" t="s">
        <v>253</v>
      </c>
      <c r="AO2" s="555"/>
      <c r="AP2" s="551" t="s">
        <v>278</v>
      </c>
      <c r="AQ2" s="552"/>
      <c r="AR2" s="552"/>
      <c r="AS2" s="552"/>
      <c r="AT2" s="552"/>
      <c r="AU2" s="552"/>
      <c r="AV2" s="552"/>
      <c r="AW2" s="553"/>
      <c r="AX2" s="551" t="s">
        <v>289</v>
      </c>
      <c r="AY2" s="552"/>
      <c r="AZ2" s="552"/>
      <c r="BA2" s="552"/>
      <c r="BB2" s="553"/>
      <c r="BC2" s="539" t="s">
        <v>277</v>
      </c>
      <c r="BD2" s="540"/>
      <c r="BE2" s="540"/>
      <c r="BF2" s="540"/>
      <c r="BG2" s="541"/>
      <c r="BH2" s="551" t="s">
        <v>252</v>
      </c>
      <c r="BI2" s="552"/>
      <c r="BJ2" s="553"/>
      <c r="BK2" s="258" t="s">
        <v>284</v>
      </c>
      <c r="BL2" s="258" t="s">
        <v>253</v>
      </c>
      <c r="BM2" s="258" t="s">
        <v>297</v>
      </c>
      <c r="BN2" s="259" t="s">
        <v>304</v>
      </c>
      <c r="BO2" s="218"/>
      <c r="BP2" s="223"/>
      <c r="BQ2" s="223"/>
      <c r="BR2" s="223"/>
      <c r="BS2" s="223"/>
      <c r="BT2" s="223"/>
      <c r="BU2" s="223"/>
      <c r="BV2" s="223"/>
      <c r="BW2" s="223"/>
      <c r="BX2" s="223"/>
      <c r="BY2" s="223"/>
      <c r="BZ2" s="223"/>
      <c r="CA2" s="223"/>
      <c r="CB2" s="223"/>
      <c r="CC2" s="223"/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  <c r="CS2" s="223"/>
    </row>
    <row r="3" spans="1:97" s="1" customFormat="1" ht="15.75" customHeight="1" thickBot="1" x14ac:dyDescent="0.8">
      <c r="A3" s="119" t="s">
        <v>31</v>
      </c>
      <c r="B3" s="55" t="s">
        <v>239</v>
      </c>
      <c r="C3" s="48"/>
      <c r="D3" s="49"/>
      <c r="E3" s="50"/>
      <c r="F3" s="50"/>
      <c r="G3" s="50"/>
      <c r="H3" s="50"/>
      <c r="I3" s="50"/>
      <c r="J3" s="50"/>
      <c r="K3" s="50"/>
      <c r="L3" s="50"/>
      <c r="M3" s="51"/>
      <c r="N3" s="51"/>
      <c r="O3" s="51"/>
      <c r="P3" s="51"/>
      <c r="Q3" s="51"/>
      <c r="R3" s="51"/>
      <c r="S3" s="51"/>
      <c r="T3" s="51"/>
      <c r="U3" s="52"/>
      <c r="V3" s="51"/>
      <c r="W3" s="475" t="s">
        <v>32</v>
      </c>
      <c r="X3" s="533"/>
      <c r="Y3" s="487" t="s">
        <v>256</v>
      </c>
      <c r="Z3" s="487" t="s">
        <v>257</v>
      </c>
      <c r="AA3" s="487" t="s">
        <v>258</v>
      </c>
      <c r="AB3" s="487" t="s">
        <v>259</v>
      </c>
      <c r="AC3" s="487" t="s">
        <v>262</v>
      </c>
      <c r="AD3" s="487" t="s">
        <v>263</v>
      </c>
      <c r="AE3" s="487" t="s">
        <v>261</v>
      </c>
      <c r="AF3" s="487" t="s">
        <v>264</v>
      </c>
      <c r="AG3" s="487" t="s">
        <v>265</v>
      </c>
      <c r="AH3" s="487" t="s">
        <v>266</v>
      </c>
      <c r="AI3" s="487" t="s">
        <v>267</v>
      </c>
      <c r="AJ3" s="487" t="s">
        <v>269</v>
      </c>
      <c r="AK3" s="487" t="s">
        <v>273</v>
      </c>
      <c r="AL3" s="487" t="s">
        <v>268</v>
      </c>
      <c r="AM3" s="487" t="s">
        <v>282</v>
      </c>
      <c r="AN3" s="559" t="s">
        <v>271</v>
      </c>
      <c r="AO3" s="559" t="s">
        <v>272</v>
      </c>
      <c r="AP3" s="487" t="s">
        <v>280</v>
      </c>
      <c r="AQ3" s="487" t="s">
        <v>281</v>
      </c>
      <c r="AR3" s="487" t="s">
        <v>293</v>
      </c>
      <c r="AS3" s="487" t="s">
        <v>290</v>
      </c>
      <c r="AT3" s="487" t="s">
        <v>291</v>
      </c>
      <c r="AU3" s="487" t="s">
        <v>295</v>
      </c>
      <c r="AV3" s="487" t="s">
        <v>298</v>
      </c>
      <c r="AW3" s="487" t="s">
        <v>299</v>
      </c>
      <c r="AX3" s="487" t="s">
        <v>300</v>
      </c>
      <c r="AY3" s="487" t="s">
        <v>301</v>
      </c>
      <c r="AZ3" s="487" t="s">
        <v>302</v>
      </c>
      <c r="BA3" s="487" t="s">
        <v>292</v>
      </c>
      <c r="BB3" s="487" t="s">
        <v>288</v>
      </c>
      <c r="BC3" s="487" t="s">
        <v>274</v>
      </c>
      <c r="BD3" s="487" t="s">
        <v>275</v>
      </c>
      <c r="BE3" s="487" t="s">
        <v>276</v>
      </c>
      <c r="BF3" s="487" t="s">
        <v>286</v>
      </c>
      <c r="BG3" s="487" t="s">
        <v>287</v>
      </c>
      <c r="BH3" s="487" t="s">
        <v>283</v>
      </c>
      <c r="BI3" s="487" t="s">
        <v>270</v>
      </c>
      <c r="BJ3" s="487" t="s">
        <v>305</v>
      </c>
      <c r="BK3" s="487" t="s">
        <v>285</v>
      </c>
      <c r="BL3" s="487" t="s">
        <v>279</v>
      </c>
      <c r="BM3" s="487" t="s">
        <v>296</v>
      </c>
      <c r="BN3" s="548" t="s">
        <v>303</v>
      </c>
      <c r="BO3" s="218"/>
      <c r="BP3" s="223"/>
      <c r="BQ3" s="223"/>
      <c r="BR3" s="223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  <c r="CS3" s="223"/>
    </row>
    <row r="4" spans="1:97" s="1" customFormat="1" ht="15" thickBot="1" x14ac:dyDescent="0.8">
      <c r="A4" s="120"/>
      <c r="B4" s="56" t="s">
        <v>240</v>
      </c>
      <c r="C4" s="39"/>
      <c r="D4" s="38"/>
      <c r="E4" s="38"/>
      <c r="F4" s="40"/>
      <c r="G4" s="40"/>
      <c r="H4" s="40"/>
      <c r="I4" s="40"/>
      <c r="J4" s="40"/>
      <c r="K4" s="40"/>
      <c r="L4" s="40"/>
      <c r="M4" s="4"/>
      <c r="N4" s="4"/>
      <c r="O4" s="4"/>
      <c r="P4" s="4"/>
      <c r="Q4" s="4"/>
      <c r="R4" s="4"/>
      <c r="S4" s="4"/>
      <c r="T4" s="4"/>
      <c r="U4" s="25"/>
      <c r="V4" s="4"/>
      <c r="W4" s="476"/>
      <c r="X4" s="534"/>
      <c r="Y4" s="488"/>
      <c r="Z4" s="488"/>
      <c r="AA4" s="488"/>
      <c r="AB4" s="488"/>
      <c r="AC4" s="488"/>
      <c r="AD4" s="488"/>
      <c r="AE4" s="488"/>
      <c r="AF4" s="488"/>
      <c r="AG4" s="488"/>
      <c r="AH4" s="488"/>
      <c r="AI4" s="488"/>
      <c r="AJ4" s="488"/>
      <c r="AK4" s="488"/>
      <c r="AL4" s="488"/>
      <c r="AM4" s="488"/>
      <c r="AN4" s="560"/>
      <c r="AO4" s="560"/>
      <c r="AP4" s="488"/>
      <c r="AQ4" s="488"/>
      <c r="AR4" s="488"/>
      <c r="AS4" s="488"/>
      <c r="AT4" s="488"/>
      <c r="AU4" s="488"/>
      <c r="AV4" s="488"/>
      <c r="AW4" s="488"/>
      <c r="AX4" s="488"/>
      <c r="AY4" s="488"/>
      <c r="AZ4" s="488"/>
      <c r="BA4" s="488"/>
      <c r="BB4" s="488"/>
      <c r="BC4" s="488"/>
      <c r="BD4" s="488"/>
      <c r="BE4" s="488"/>
      <c r="BF4" s="488"/>
      <c r="BG4" s="488"/>
      <c r="BH4" s="488"/>
      <c r="BI4" s="488"/>
      <c r="BJ4" s="488"/>
      <c r="BK4" s="488"/>
      <c r="BL4" s="488"/>
      <c r="BM4" s="488"/>
      <c r="BN4" s="549"/>
      <c r="BO4" s="218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  <c r="CS4" s="223"/>
    </row>
    <row r="5" spans="1:97" s="1" customFormat="1" ht="15" thickBot="1" x14ac:dyDescent="0.8">
      <c r="A5" s="120"/>
      <c r="B5" s="56" t="s">
        <v>241</v>
      </c>
      <c r="C5" s="39"/>
      <c r="D5" s="40"/>
      <c r="E5" s="41"/>
      <c r="F5" s="41"/>
      <c r="G5" s="40"/>
      <c r="H5" s="40"/>
      <c r="I5" s="40"/>
      <c r="J5" s="40"/>
      <c r="K5" s="40"/>
      <c r="L5" s="40"/>
      <c r="M5" s="4"/>
      <c r="N5" s="4"/>
      <c r="O5" s="4"/>
      <c r="P5" s="4"/>
      <c r="Q5" s="4"/>
      <c r="R5" s="4"/>
      <c r="S5" s="4"/>
      <c r="T5" s="4"/>
      <c r="U5" s="25"/>
      <c r="V5" s="4"/>
      <c r="W5" s="476"/>
      <c r="X5" s="534"/>
      <c r="Y5" s="488"/>
      <c r="Z5" s="488"/>
      <c r="AA5" s="488"/>
      <c r="AB5" s="488"/>
      <c r="AC5" s="488"/>
      <c r="AD5" s="488"/>
      <c r="AE5" s="488"/>
      <c r="AF5" s="488"/>
      <c r="AG5" s="488"/>
      <c r="AH5" s="488"/>
      <c r="AI5" s="488"/>
      <c r="AJ5" s="488"/>
      <c r="AK5" s="488"/>
      <c r="AL5" s="488"/>
      <c r="AM5" s="488"/>
      <c r="AN5" s="560"/>
      <c r="AO5" s="560"/>
      <c r="AP5" s="488"/>
      <c r="AQ5" s="488"/>
      <c r="AR5" s="488"/>
      <c r="AS5" s="488"/>
      <c r="AT5" s="488"/>
      <c r="AU5" s="488"/>
      <c r="AV5" s="488"/>
      <c r="AW5" s="488"/>
      <c r="AX5" s="488"/>
      <c r="AY5" s="488"/>
      <c r="AZ5" s="488"/>
      <c r="BA5" s="488"/>
      <c r="BB5" s="488"/>
      <c r="BC5" s="488"/>
      <c r="BD5" s="488"/>
      <c r="BE5" s="488"/>
      <c r="BF5" s="488"/>
      <c r="BG5" s="488"/>
      <c r="BH5" s="488"/>
      <c r="BI5" s="488"/>
      <c r="BJ5" s="488"/>
      <c r="BK5" s="488"/>
      <c r="BL5" s="488"/>
      <c r="BM5" s="488"/>
      <c r="BN5" s="549"/>
      <c r="BO5" s="218"/>
      <c r="BP5" s="223"/>
      <c r="BQ5" s="223"/>
      <c r="BR5" s="223"/>
      <c r="BS5" s="223"/>
      <c r="BT5" s="223"/>
      <c r="BU5" s="223"/>
      <c r="BV5" s="223"/>
      <c r="BW5" s="223"/>
      <c r="BX5" s="223"/>
      <c r="BY5" s="223"/>
      <c r="BZ5" s="223"/>
      <c r="CA5" s="223"/>
      <c r="CB5" s="223"/>
      <c r="CC5" s="223"/>
      <c r="CD5" s="223"/>
      <c r="CE5" s="223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  <c r="CS5" s="223"/>
    </row>
    <row r="6" spans="1:97" s="1" customFormat="1" ht="15" thickBot="1" x14ac:dyDescent="0.8">
      <c r="A6" s="120"/>
      <c r="B6" s="56" t="s">
        <v>242</v>
      </c>
      <c r="C6" s="39"/>
      <c r="D6" s="42"/>
      <c r="E6" s="40"/>
      <c r="F6" s="42"/>
      <c r="G6" s="40"/>
      <c r="H6" s="40"/>
      <c r="I6" s="40"/>
      <c r="J6" s="40"/>
      <c r="K6" s="40"/>
      <c r="L6" s="40"/>
      <c r="M6" s="4"/>
      <c r="N6" s="4"/>
      <c r="O6" s="4"/>
      <c r="P6" s="4"/>
      <c r="Q6" s="4"/>
      <c r="R6" s="4"/>
      <c r="S6" s="4"/>
      <c r="T6" s="4"/>
      <c r="U6" s="25"/>
      <c r="V6" s="4"/>
      <c r="W6" s="476"/>
      <c r="X6" s="534"/>
      <c r="Y6" s="488"/>
      <c r="Z6" s="488"/>
      <c r="AA6" s="488"/>
      <c r="AB6" s="488"/>
      <c r="AC6" s="488"/>
      <c r="AD6" s="488"/>
      <c r="AE6" s="488"/>
      <c r="AF6" s="488"/>
      <c r="AG6" s="488"/>
      <c r="AH6" s="488"/>
      <c r="AI6" s="488"/>
      <c r="AJ6" s="488"/>
      <c r="AK6" s="488"/>
      <c r="AL6" s="488"/>
      <c r="AM6" s="488"/>
      <c r="AN6" s="560"/>
      <c r="AO6" s="560"/>
      <c r="AP6" s="488"/>
      <c r="AQ6" s="488"/>
      <c r="AR6" s="488"/>
      <c r="AS6" s="488"/>
      <c r="AT6" s="488"/>
      <c r="AU6" s="488"/>
      <c r="AV6" s="488"/>
      <c r="AW6" s="488"/>
      <c r="AX6" s="488"/>
      <c r="AY6" s="488"/>
      <c r="AZ6" s="488"/>
      <c r="BA6" s="488"/>
      <c r="BB6" s="488"/>
      <c r="BC6" s="488"/>
      <c r="BD6" s="488"/>
      <c r="BE6" s="488"/>
      <c r="BF6" s="488"/>
      <c r="BG6" s="488"/>
      <c r="BH6" s="488"/>
      <c r="BI6" s="488"/>
      <c r="BJ6" s="488"/>
      <c r="BK6" s="488"/>
      <c r="BL6" s="488"/>
      <c r="BM6" s="488"/>
      <c r="BN6" s="549"/>
      <c r="BO6" s="218"/>
      <c r="BP6" s="223"/>
      <c r="BQ6" s="223"/>
      <c r="BR6" s="223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  <c r="CS6" s="223"/>
    </row>
    <row r="7" spans="1:97" s="1" customFormat="1" ht="15" thickBot="1" x14ac:dyDescent="0.8">
      <c r="A7" s="120"/>
      <c r="B7" s="115" t="s">
        <v>243</v>
      </c>
      <c r="C7" s="39"/>
      <c r="D7" s="40"/>
      <c r="E7" s="40"/>
      <c r="F7" s="43"/>
      <c r="G7" s="43"/>
      <c r="H7" s="40"/>
      <c r="I7" s="40"/>
      <c r="J7" s="40"/>
      <c r="K7" s="40"/>
      <c r="L7" s="40"/>
      <c r="M7" s="4"/>
      <c r="N7" s="4"/>
      <c r="O7" s="4"/>
      <c r="P7" s="4"/>
      <c r="Q7" s="4"/>
      <c r="R7" s="4"/>
      <c r="S7" s="4"/>
      <c r="T7" s="4"/>
      <c r="U7" s="25"/>
      <c r="V7" s="4"/>
      <c r="W7" s="476"/>
      <c r="X7" s="534"/>
      <c r="Y7" s="488"/>
      <c r="Z7" s="488"/>
      <c r="AA7" s="488"/>
      <c r="AB7" s="488"/>
      <c r="AC7" s="488"/>
      <c r="AD7" s="488"/>
      <c r="AE7" s="488"/>
      <c r="AF7" s="488"/>
      <c r="AG7" s="488"/>
      <c r="AH7" s="488"/>
      <c r="AI7" s="488"/>
      <c r="AJ7" s="488"/>
      <c r="AK7" s="488"/>
      <c r="AL7" s="488"/>
      <c r="AM7" s="488"/>
      <c r="AN7" s="560"/>
      <c r="AO7" s="560"/>
      <c r="AP7" s="488"/>
      <c r="AQ7" s="488"/>
      <c r="AR7" s="488"/>
      <c r="AS7" s="488"/>
      <c r="AT7" s="488"/>
      <c r="AU7" s="488"/>
      <c r="AV7" s="488"/>
      <c r="AW7" s="488"/>
      <c r="AX7" s="488"/>
      <c r="AY7" s="488"/>
      <c r="AZ7" s="488"/>
      <c r="BA7" s="488"/>
      <c r="BB7" s="488"/>
      <c r="BC7" s="488"/>
      <c r="BD7" s="488"/>
      <c r="BE7" s="488"/>
      <c r="BF7" s="488"/>
      <c r="BG7" s="488"/>
      <c r="BH7" s="488"/>
      <c r="BI7" s="488"/>
      <c r="BJ7" s="488"/>
      <c r="BK7" s="488"/>
      <c r="BL7" s="488"/>
      <c r="BM7" s="488"/>
      <c r="BN7" s="549"/>
      <c r="BO7" s="218"/>
      <c r="BP7" s="223"/>
      <c r="BQ7" s="223"/>
      <c r="BR7" s="223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J7" s="223"/>
      <c r="CK7" s="223"/>
      <c r="CL7" s="223"/>
      <c r="CM7" s="223"/>
      <c r="CN7" s="223"/>
      <c r="CO7" s="223"/>
      <c r="CP7" s="223"/>
      <c r="CQ7" s="223"/>
      <c r="CR7" s="223"/>
      <c r="CS7" s="223"/>
    </row>
    <row r="8" spans="1:97" s="1" customFormat="1" ht="15" thickBot="1" x14ac:dyDescent="0.8">
      <c r="A8" s="120"/>
      <c r="B8" s="115" t="s">
        <v>244</v>
      </c>
      <c r="C8" s="39"/>
      <c r="D8" s="40"/>
      <c r="E8" s="40"/>
      <c r="F8" s="40"/>
      <c r="G8" s="63"/>
      <c r="H8" s="63"/>
      <c r="I8" s="40"/>
      <c r="J8" s="60"/>
      <c r="K8" s="40"/>
      <c r="L8" s="40"/>
      <c r="M8" s="4"/>
      <c r="N8" s="4"/>
      <c r="O8" s="4"/>
      <c r="P8" s="4"/>
      <c r="Q8" s="4"/>
      <c r="R8" s="4"/>
      <c r="S8" s="4"/>
      <c r="T8" s="4"/>
      <c r="U8" s="25"/>
      <c r="V8" s="4"/>
      <c r="W8" s="476"/>
      <c r="X8" s="534"/>
      <c r="Y8" s="488"/>
      <c r="Z8" s="488"/>
      <c r="AA8" s="488"/>
      <c r="AB8" s="488"/>
      <c r="AC8" s="488"/>
      <c r="AD8" s="488"/>
      <c r="AE8" s="488"/>
      <c r="AF8" s="488"/>
      <c r="AG8" s="488"/>
      <c r="AH8" s="488"/>
      <c r="AI8" s="488"/>
      <c r="AJ8" s="488"/>
      <c r="AK8" s="488"/>
      <c r="AL8" s="488"/>
      <c r="AM8" s="488"/>
      <c r="AN8" s="560"/>
      <c r="AO8" s="560"/>
      <c r="AP8" s="488"/>
      <c r="AQ8" s="488"/>
      <c r="AR8" s="488"/>
      <c r="AS8" s="488"/>
      <c r="AT8" s="488"/>
      <c r="AU8" s="488"/>
      <c r="AV8" s="488"/>
      <c r="AW8" s="488"/>
      <c r="AX8" s="488"/>
      <c r="AY8" s="488"/>
      <c r="AZ8" s="488"/>
      <c r="BA8" s="488"/>
      <c r="BB8" s="488"/>
      <c r="BC8" s="488"/>
      <c r="BD8" s="488"/>
      <c r="BE8" s="488"/>
      <c r="BF8" s="488"/>
      <c r="BG8" s="488"/>
      <c r="BH8" s="488"/>
      <c r="BI8" s="488"/>
      <c r="BJ8" s="488"/>
      <c r="BK8" s="488"/>
      <c r="BL8" s="488"/>
      <c r="BM8" s="488"/>
      <c r="BN8" s="549"/>
      <c r="BO8" s="218"/>
      <c r="BP8" s="223"/>
      <c r="BQ8" s="223"/>
      <c r="BR8" s="223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J8" s="223"/>
      <c r="CK8" s="223"/>
      <c r="CL8" s="223"/>
      <c r="CM8" s="223"/>
      <c r="CN8" s="223"/>
      <c r="CO8" s="223"/>
      <c r="CP8" s="223"/>
      <c r="CQ8" s="223"/>
      <c r="CR8" s="223"/>
      <c r="CS8" s="223"/>
    </row>
    <row r="9" spans="1:97" s="1" customFormat="1" ht="15" thickBot="1" x14ac:dyDescent="0.8">
      <c r="A9" s="120"/>
      <c r="B9" s="115"/>
      <c r="C9" s="39"/>
      <c r="D9" s="228"/>
      <c r="E9" s="40"/>
      <c r="F9" s="40"/>
      <c r="G9" s="228"/>
      <c r="I9" s="40"/>
      <c r="J9" s="60"/>
      <c r="K9" s="40"/>
      <c r="L9" s="40"/>
      <c r="M9" s="4"/>
      <c r="N9" s="4"/>
      <c r="O9" s="4"/>
      <c r="P9" s="4"/>
      <c r="Q9" s="4"/>
      <c r="R9" s="4"/>
      <c r="S9" s="4"/>
      <c r="T9" s="4"/>
      <c r="U9" s="25"/>
      <c r="V9" s="4"/>
      <c r="W9" s="476"/>
      <c r="X9" s="534"/>
      <c r="Y9" s="488"/>
      <c r="Z9" s="488"/>
      <c r="AA9" s="488"/>
      <c r="AB9" s="488"/>
      <c r="AC9" s="488"/>
      <c r="AD9" s="488"/>
      <c r="AE9" s="488"/>
      <c r="AF9" s="488"/>
      <c r="AG9" s="488"/>
      <c r="AH9" s="488"/>
      <c r="AI9" s="488"/>
      <c r="AJ9" s="488"/>
      <c r="AK9" s="488"/>
      <c r="AL9" s="488"/>
      <c r="AM9" s="488"/>
      <c r="AN9" s="560"/>
      <c r="AO9" s="560"/>
      <c r="AP9" s="488"/>
      <c r="AQ9" s="488"/>
      <c r="AR9" s="488"/>
      <c r="AS9" s="488"/>
      <c r="AT9" s="488"/>
      <c r="AU9" s="488"/>
      <c r="AV9" s="488"/>
      <c r="AW9" s="488"/>
      <c r="AX9" s="488"/>
      <c r="AY9" s="488"/>
      <c r="AZ9" s="488"/>
      <c r="BA9" s="488"/>
      <c r="BB9" s="488"/>
      <c r="BC9" s="488"/>
      <c r="BD9" s="488"/>
      <c r="BE9" s="488"/>
      <c r="BF9" s="488"/>
      <c r="BG9" s="488"/>
      <c r="BH9" s="488"/>
      <c r="BI9" s="488"/>
      <c r="BJ9" s="488"/>
      <c r="BK9" s="488"/>
      <c r="BL9" s="488"/>
      <c r="BM9" s="488"/>
      <c r="BN9" s="549"/>
      <c r="BO9" s="218"/>
      <c r="BP9" s="223"/>
      <c r="BQ9" s="223"/>
      <c r="BR9" s="223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23"/>
      <c r="CR9" s="223"/>
      <c r="CS9" s="223"/>
    </row>
    <row r="10" spans="1:97" s="1" customFormat="1" ht="15" thickBot="1" x14ac:dyDescent="0.8">
      <c r="A10" s="120"/>
      <c r="B10" s="115" t="s">
        <v>245</v>
      </c>
      <c r="C10" s="39"/>
      <c r="D10" s="44"/>
      <c r="E10" s="60"/>
      <c r="F10" s="40"/>
      <c r="G10" s="40"/>
      <c r="H10" s="44"/>
      <c r="I10" s="40"/>
      <c r="J10" s="60"/>
      <c r="K10" s="40"/>
      <c r="L10" s="40" t="s">
        <v>33</v>
      </c>
      <c r="M10" s="4"/>
      <c r="N10" s="4"/>
      <c r="O10" s="4"/>
      <c r="P10" s="4"/>
      <c r="Q10" s="4"/>
      <c r="R10" s="4"/>
      <c r="S10" s="4"/>
      <c r="T10" s="4"/>
      <c r="U10" s="25"/>
      <c r="V10" s="4"/>
      <c r="W10" s="476"/>
      <c r="X10" s="534"/>
      <c r="Y10" s="488"/>
      <c r="Z10" s="488"/>
      <c r="AA10" s="488"/>
      <c r="AB10" s="488"/>
      <c r="AC10" s="488"/>
      <c r="AD10" s="488"/>
      <c r="AE10" s="488"/>
      <c r="AF10" s="488"/>
      <c r="AG10" s="488"/>
      <c r="AH10" s="488"/>
      <c r="AI10" s="488"/>
      <c r="AJ10" s="488"/>
      <c r="AK10" s="488"/>
      <c r="AL10" s="488"/>
      <c r="AM10" s="488"/>
      <c r="AN10" s="560"/>
      <c r="AO10" s="560"/>
      <c r="AP10" s="488"/>
      <c r="AQ10" s="488"/>
      <c r="AR10" s="488"/>
      <c r="AS10" s="488"/>
      <c r="AT10" s="488"/>
      <c r="AU10" s="488"/>
      <c r="AV10" s="488"/>
      <c r="AW10" s="488"/>
      <c r="AX10" s="488"/>
      <c r="AY10" s="488"/>
      <c r="AZ10" s="488"/>
      <c r="BA10" s="488"/>
      <c r="BB10" s="488"/>
      <c r="BC10" s="488"/>
      <c r="BD10" s="488"/>
      <c r="BE10" s="488"/>
      <c r="BF10" s="488"/>
      <c r="BG10" s="488"/>
      <c r="BH10" s="488"/>
      <c r="BI10" s="488"/>
      <c r="BJ10" s="488"/>
      <c r="BK10" s="488"/>
      <c r="BL10" s="488"/>
      <c r="BM10" s="488"/>
      <c r="BN10" s="549"/>
      <c r="BO10" s="218"/>
      <c r="BP10" s="223"/>
      <c r="BQ10" s="223"/>
      <c r="BR10" s="223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J10" s="223"/>
      <c r="CK10" s="223"/>
      <c r="CL10" s="223"/>
      <c r="CM10" s="223"/>
      <c r="CN10" s="223"/>
      <c r="CO10" s="223"/>
      <c r="CP10" s="223"/>
      <c r="CQ10" s="223"/>
      <c r="CR10" s="223"/>
      <c r="CS10" s="223"/>
    </row>
    <row r="11" spans="1:97" s="1" customFormat="1" ht="15" thickBot="1" x14ac:dyDescent="0.8">
      <c r="A11" s="120"/>
      <c r="B11" s="115"/>
      <c r="C11" s="39"/>
      <c r="D11" s="232"/>
      <c r="E11" s="60"/>
      <c r="F11" s="40"/>
      <c r="G11" s="40"/>
      <c r="H11" s="60"/>
      <c r="I11" s="232"/>
      <c r="J11" s="60"/>
      <c r="K11" s="40"/>
      <c r="L11" s="40"/>
      <c r="M11" s="4"/>
      <c r="N11" s="4"/>
      <c r="O11" s="4"/>
      <c r="P11" s="4"/>
      <c r="Q11" s="4"/>
      <c r="R11" s="4"/>
      <c r="S11" s="4"/>
      <c r="T11" s="4"/>
      <c r="U11" s="25"/>
      <c r="V11" s="4"/>
      <c r="W11" s="476"/>
      <c r="X11" s="534"/>
      <c r="Y11" s="488"/>
      <c r="Z11" s="488"/>
      <c r="AA11" s="488"/>
      <c r="AB11" s="488"/>
      <c r="AC11" s="488"/>
      <c r="AD11" s="488"/>
      <c r="AE11" s="488"/>
      <c r="AF11" s="488"/>
      <c r="AG11" s="488"/>
      <c r="AH11" s="488"/>
      <c r="AI11" s="488"/>
      <c r="AJ11" s="488"/>
      <c r="AK11" s="488"/>
      <c r="AL11" s="488"/>
      <c r="AM11" s="488"/>
      <c r="AN11" s="560"/>
      <c r="AO11" s="560"/>
      <c r="AP11" s="488"/>
      <c r="AQ11" s="488"/>
      <c r="AR11" s="488"/>
      <c r="AS11" s="488"/>
      <c r="AT11" s="488"/>
      <c r="AU11" s="488"/>
      <c r="AV11" s="488"/>
      <c r="AW11" s="488"/>
      <c r="AX11" s="488"/>
      <c r="AY11" s="488"/>
      <c r="AZ11" s="488"/>
      <c r="BA11" s="488"/>
      <c r="BB11" s="488"/>
      <c r="BC11" s="488"/>
      <c r="BD11" s="488"/>
      <c r="BE11" s="488"/>
      <c r="BF11" s="488"/>
      <c r="BG11" s="488"/>
      <c r="BH11" s="488"/>
      <c r="BI11" s="488"/>
      <c r="BJ11" s="488"/>
      <c r="BK11" s="488"/>
      <c r="BL11" s="488"/>
      <c r="BM11" s="488"/>
      <c r="BN11" s="549"/>
      <c r="BO11" s="218"/>
      <c r="BP11" s="223"/>
      <c r="BQ11" s="223"/>
      <c r="BR11" s="223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  <c r="CS11" s="223"/>
    </row>
    <row r="12" spans="1:97" s="1" customFormat="1" ht="15" thickBot="1" x14ac:dyDescent="0.8">
      <c r="A12" s="120"/>
      <c r="B12" s="115" t="s">
        <v>246</v>
      </c>
      <c r="C12" s="39"/>
      <c r="D12" s="40"/>
      <c r="E12" s="45"/>
      <c r="F12" s="40"/>
      <c r="G12" s="40"/>
      <c r="H12" s="40"/>
      <c r="I12" s="45"/>
      <c r="J12" s="40"/>
      <c r="K12" s="40"/>
      <c r="L12" s="40" t="s">
        <v>34</v>
      </c>
      <c r="M12" s="4"/>
      <c r="N12" s="4"/>
      <c r="O12" s="4"/>
      <c r="P12" s="4"/>
      <c r="Q12" s="4"/>
      <c r="R12" s="4"/>
      <c r="S12" s="4"/>
      <c r="T12" s="4"/>
      <c r="U12" s="25"/>
      <c r="V12" s="4"/>
      <c r="W12" s="476"/>
      <c r="X12" s="534"/>
      <c r="Y12" s="488"/>
      <c r="Z12" s="488"/>
      <c r="AA12" s="488"/>
      <c r="AB12" s="488"/>
      <c r="AC12" s="488"/>
      <c r="AD12" s="488"/>
      <c r="AE12" s="488"/>
      <c r="AF12" s="488"/>
      <c r="AG12" s="488"/>
      <c r="AH12" s="488"/>
      <c r="AI12" s="488"/>
      <c r="AJ12" s="488"/>
      <c r="AK12" s="488"/>
      <c r="AL12" s="488"/>
      <c r="AM12" s="488"/>
      <c r="AN12" s="560"/>
      <c r="AO12" s="560"/>
      <c r="AP12" s="488"/>
      <c r="AQ12" s="488"/>
      <c r="AR12" s="488"/>
      <c r="AS12" s="488"/>
      <c r="AT12" s="488"/>
      <c r="AU12" s="488"/>
      <c r="AV12" s="488"/>
      <c r="AW12" s="488"/>
      <c r="AX12" s="488"/>
      <c r="AY12" s="488"/>
      <c r="AZ12" s="488"/>
      <c r="BA12" s="488"/>
      <c r="BB12" s="488"/>
      <c r="BC12" s="488"/>
      <c r="BD12" s="488"/>
      <c r="BE12" s="488"/>
      <c r="BF12" s="488"/>
      <c r="BG12" s="488"/>
      <c r="BH12" s="488"/>
      <c r="BI12" s="488"/>
      <c r="BJ12" s="488"/>
      <c r="BK12" s="488"/>
      <c r="BL12" s="488"/>
      <c r="BM12" s="488"/>
      <c r="BN12" s="549"/>
      <c r="BO12" s="218"/>
      <c r="BP12" s="223"/>
      <c r="BQ12" s="223"/>
      <c r="BR12" s="223"/>
      <c r="BS12" s="223"/>
      <c r="BT12" s="223"/>
      <c r="BU12" s="223"/>
      <c r="BV12" s="223"/>
      <c r="BW12" s="223"/>
      <c r="BX12" s="223"/>
      <c r="BY12" s="223"/>
      <c r="BZ12" s="223"/>
      <c r="CA12" s="223"/>
      <c r="CB12" s="223"/>
      <c r="CC12" s="223"/>
      <c r="CD12" s="223"/>
      <c r="CE12" s="223"/>
      <c r="CF12" s="223"/>
      <c r="CG12" s="223"/>
      <c r="CH12" s="223"/>
      <c r="CI12" s="223"/>
      <c r="CJ12" s="223"/>
      <c r="CK12" s="223"/>
      <c r="CL12" s="223"/>
      <c r="CM12" s="223"/>
      <c r="CN12" s="223"/>
      <c r="CO12" s="223"/>
      <c r="CP12" s="223"/>
      <c r="CQ12" s="223"/>
      <c r="CR12" s="223"/>
      <c r="CS12" s="223"/>
    </row>
    <row r="13" spans="1:97" s="1" customFormat="1" ht="15" thickBot="1" x14ac:dyDescent="0.8">
      <c r="A13" s="120"/>
      <c r="B13" s="115" t="s">
        <v>247</v>
      </c>
      <c r="C13" s="39"/>
      <c r="D13" s="40"/>
      <c r="E13" s="64" t="s">
        <v>35</v>
      </c>
      <c r="F13" s="40"/>
      <c r="G13" s="40"/>
      <c r="H13" s="64" t="s">
        <v>35</v>
      </c>
      <c r="I13" s="40"/>
      <c r="J13" s="40"/>
      <c r="K13" s="40"/>
      <c r="L13" s="40"/>
      <c r="M13" s="4"/>
      <c r="N13" s="4"/>
      <c r="O13" s="4"/>
      <c r="P13" s="4"/>
      <c r="Q13" s="4"/>
      <c r="R13" s="4"/>
      <c r="S13" s="4"/>
      <c r="T13" s="4"/>
      <c r="U13" s="25"/>
      <c r="V13" s="4"/>
      <c r="W13" s="476"/>
      <c r="X13" s="534"/>
      <c r="Y13" s="488"/>
      <c r="Z13" s="488"/>
      <c r="AA13" s="488"/>
      <c r="AB13" s="488"/>
      <c r="AC13" s="488"/>
      <c r="AD13" s="488"/>
      <c r="AE13" s="488"/>
      <c r="AF13" s="488"/>
      <c r="AG13" s="488"/>
      <c r="AH13" s="488"/>
      <c r="AI13" s="488"/>
      <c r="AJ13" s="488"/>
      <c r="AK13" s="488"/>
      <c r="AL13" s="488"/>
      <c r="AM13" s="488"/>
      <c r="AN13" s="560"/>
      <c r="AO13" s="560"/>
      <c r="AP13" s="488"/>
      <c r="AQ13" s="488"/>
      <c r="AR13" s="488"/>
      <c r="AS13" s="488"/>
      <c r="AT13" s="488"/>
      <c r="AU13" s="488"/>
      <c r="AV13" s="488"/>
      <c r="AW13" s="488"/>
      <c r="AX13" s="488"/>
      <c r="AY13" s="488"/>
      <c r="AZ13" s="488"/>
      <c r="BA13" s="488"/>
      <c r="BB13" s="488"/>
      <c r="BC13" s="488"/>
      <c r="BD13" s="488"/>
      <c r="BE13" s="488"/>
      <c r="BF13" s="488"/>
      <c r="BG13" s="488"/>
      <c r="BH13" s="488"/>
      <c r="BI13" s="488"/>
      <c r="BJ13" s="488"/>
      <c r="BK13" s="488"/>
      <c r="BL13" s="488"/>
      <c r="BM13" s="488"/>
      <c r="BN13" s="549"/>
      <c r="BO13" s="218"/>
      <c r="BP13" s="223"/>
      <c r="BQ13" s="223"/>
      <c r="BR13" s="223"/>
      <c r="BS13" s="223"/>
      <c r="BT13" s="223"/>
      <c r="BU13" s="223"/>
      <c r="BV13" s="223"/>
      <c r="BW13" s="223"/>
      <c r="BX13" s="223"/>
      <c r="BY13" s="223"/>
      <c r="BZ13" s="223"/>
      <c r="CA13" s="223"/>
      <c r="CB13" s="223"/>
      <c r="CC13" s="223"/>
      <c r="CD13" s="223"/>
      <c r="CE13" s="223"/>
      <c r="CF13" s="223"/>
      <c r="CG13" s="223"/>
      <c r="CH13" s="223"/>
      <c r="CI13" s="223"/>
      <c r="CJ13" s="223"/>
      <c r="CK13" s="223"/>
      <c r="CL13" s="223"/>
      <c r="CM13" s="223"/>
      <c r="CN13" s="223"/>
      <c r="CO13" s="223"/>
      <c r="CP13" s="223"/>
      <c r="CQ13" s="223"/>
      <c r="CR13" s="223"/>
      <c r="CS13" s="223"/>
    </row>
    <row r="14" spans="1:97" s="1" customFormat="1" ht="15.75" customHeight="1" thickBot="1" x14ac:dyDescent="0.8">
      <c r="A14" s="120"/>
      <c r="B14" s="115" t="s">
        <v>248</v>
      </c>
      <c r="C14" s="39"/>
      <c r="D14" s="46"/>
      <c r="E14" s="60"/>
      <c r="F14" s="40"/>
      <c r="G14" s="40"/>
      <c r="H14" s="40"/>
      <c r="I14" s="40"/>
      <c r="J14" s="46"/>
      <c r="K14" s="40"/>
      <c r="L14" s="61" t="s">
        <v>36</v>
      </c>
      <c r="M14" s="4"/>
      <c r="N14" s="4"/>
      <c r="O14" s="4"/>
      <c r="P14" s="4"/>
      <c r="Q14" s="4"/>
      <c r="R14" s="4"/>
      <c r="S14" s="4"/>
      <c r="T14" s="4"/>
      <c r="U14" s="25"/>
      <c r="V14" s="4"/>
      <c r="W14" s="476"/>
      <c r="X14" s="534"/>
      <c r="Y14" s="488"/>
      <c r="Z14" s="488"/>
      <c r="AA14" s="488"/>
      <c r="AB14" s="488"/>
      <c r="AC14" s="488"/>
      <c r="AD14" s="488"/>
      <c r="AE14" s="488"/>
      <c r="AF14" s="488"/>
      <c r="AG14" s="488"/>
      <c r="AH14" s="488"/>
      <c r="AI14" s="488"/>
      <c r="AJ14" s="488"/>
      <c r="AK14" s="488"/>
      <c r="AL14" s="488"/>
      <c r="AM14" s="488"/>
      <c r="AN14" s="560"/>
      <c r="AO14" s="560"/>
      <c r="AP14" s="488"/>
      <c r="AQ14" s="488"/>
      <c r="AR14" s="488"/>
      <c r="AS14" s="488"/>
      <c r="AT14" s="488"/>
      <c r="AU14" s="488"/>
      <c r="AV14" s="488"/>
      <c r="AW14" s="488"/>
      <c r="AX14" s="488"/>
      <c r="AY14" s="488"/>
      <c r="AZ14" s="488"/>
      <c r="BA14" s="488"/>
      <c r="BB14" s="488"/>
      <c r="BC14" s="488"/>
      <c r="BD14" s="488"/>
      <c r="BE14" s="488"/>
      <c r="BF14" s="488"/>
      <c r="BG14" s="488"/>
      <c r="BH14" s="488"/>
      <c r="BI14" s="488"/>
      <c r="BJ14" s="488"/>
      <c r="BK14" s="488"/>
      <c r="BL14" s="488"/>
      <c r="BM14" s="488"/>
      <c r="BN14" s="549"/>
      <c r="BO14" s="218"/>
      <c r="BP14" s="223"/>
      <c r="BQ14" s="223"/>
      <c r="BR14" s="223"/>
      <c r="BS14" s="223"/>
      <c r="BT14" s="223"/>
      <c r="BU14" s="223"/>
      <c r="BV14" s="223"/>
      <c r="BW14" s="223"/>
      <c r="BX14" s="223"/>
      <c r="BY14" s="223"/>
      <c r="BZ14" s="223"/>
      <c r="CA14" s="223"/>
      <c r="CB14" s="223"/>
      <c r="CC14" s="223"/>
      <c r="CD14" s="223"/>
      <c r="CE14" s="223"/>
      <c r="CF14" s="223"/>
      <c r="CG14" s="223"/>
      <c r="CH14" s="223"/>
      <c r="CI14" s="223"/>
      <c r="CJ14" s="223"/>
      <c r="CK14" s="223"/>
      <c r="CL14" s="223"/>
      <c r="CM14" s="223"/>
      <c r="CN14" s="223"/>
      <c r="CO14" s="223"/>
      <c r="CP14" s="223"/>
      <c r="CQ14" s="223"/>
      <c r="CR14" s="223"/>
      <c r="CS14" s="223"/>
    </row>
    <row r="15" spans="1:97" s="1" customFormat="1" ht="15" thickBot="1" x14ac:dyDescent="0.8">
      <c r="A15" s="120"/>
      <c r="B15" s="115" t="s">
        <v>249</v>
      </c>
      <c r="C15" s="39"/>
      <c r="D15" s="40"/>
      <c r="E15" s="40"/>
      <c r="F15" s="40"/>
      <c r="G15" s="40"/>
      <c r="H15" s="70"/>
      <c r="I15" s="40"/>
      <c r="J15" s="70"/>
      <c r="K15" s="40"/>
      <c r="L15" s="65"/>
      <c r="M15" s="4"/>
      <c r="N15" s="4"/>
      <c r="O15" s="4"/>
      <c r="P15" s="4"/>
      <c r="Q15" s="4"/>
      <c r="R15" s="4"/>
      <c r="S15" s="4"/>
      <c r="T15" s="4"/>
      <c r="U15" s="25"/>
      <c r="V15" s="4"/>
      <c r="W15" s="476"/>
      <c r="X15" s="534"/>
      <c r="Y15" s="488"/>
      <c r="Z15" s="488"/>
      <c r="AA15" s="488"/>
      <c r="AB15" s="488"/>
      <c r="AC15" s="488"/>
      <c r="AD15" s="488"/>
      <c r="AE15" s="488"/>
      <c r="AF15" s="488"/>
      <c r="AG15" s="488"/>
      <c r="AH15" s="488"/>
      <c r="AI15" s="488"/>
      <c r="AJ15" s="488"/>
      <c r="AK15" s="488"/>
      <c r="AL15" s="488"/>
      <c r="AM15" s="488"/>
      <c r="AN15" s="560"/>
      <c r="AO15" s="560"/>
      <c r="AP15" s="488"/>
      <c r="AQ15" s="488"/>
      <c r="AR15" s="488"/>
      <c r="AS15" s="488"/>
      <c r="AT15" s="488"/>
      <c r="AU15" s="488"/>
      <c r="AV15" s="488"/>
      <c r="AW15" s="488"/>
      <c r="AX15" s="488"/>
      <c r="AY15" s="488"/>
      <c r="AZ15" s="488"/>
      <c r="BA15" s="488"/>
      <c r="BB15" s="488"/>
      <c r="BC15" s="488"/>
      <c r="BD15" s="488"/>
      <c r="BE15" s="488"/>
      <c r="BF15" s="488"/>
      <c r="BG15" s="488"/>
      <c r="BH15" s="488"/>
      <c r="BI15" s="488"/>
      <c r="BJ15" s="488"/>
      <c r="BK15" s="488"/>
      <c r="BL15" s="488"/>
      <c r="BM15" s="488"/>
      <c r="BN15" s="549"/>
      <c r="BO15" s="218"/>
      <c r="BP15" s="223"/>
      <c r="BQ15" s="223"/>
      <c r="BR15" s="223"/>
      <c r="BS15" s="223"/>
      <c r="BT15" s="223"/>
      <c r="BU15" s="223"/>
      <c r="BV15" s="223"/>
      <c r="BW15" s="223"/>
      <c r="BX15" s="223"/>
      <c r="BY15" s="223"/>
      <c r="BZ15" s="223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3"/>
      <c r="CM15" s="223"/>
      <c r="CN15" s="223"/>
      <c r="CO15" s="223"/>
      <c r="CP15" s="223"/>
      <c r="CQ15" s="223"/>
      <c r="CR15" s="223"/>
      <c r="CS15" s="223"/>
    </row>
    <row r="16" spans="1:97" s="1" customFormat="1" ht="15" thickBot="1" x14ac:dyDescent="0.8">
      <c r="A16" s="121"/>
      <c r="B16" s="115" t="s">
        <v>294</v>
      </c>
      <c r="C16" s="68"/>
      <c r="D16" s="69"/>
      <c r="E16" s="68"/>
      <c r="F16" s="68"/>
      <c r="G16" s="68"/>
      <c r="H16" s="68"/>
      <c r="I16" s="68"/>
      <c r="J16" s="68"/>
      <c r="K16" s="66"/>
      <c r="L16" s="62" t="s">
        <v>37</v>
      </c>
      <c r="M16" s="53"/>
      <c r="N16" s="53"/>
      <c r="O16" s="53"/>
      <c r="P16" s="53"/>
      <c r="Q16" s="53"/>
      <c r="R16" s="53"/>
      <c r="S16" s="53"/>
      <c r="T16" s="53"/>
      <c r="U16" s="54"/>
      <c r="V16" s="53"/>
      <c r="W16" s="477"/>
      <c r="X16" s="535"/>
      <c r="Y16" s="489"/>
      <c r="Z16" s="489"/>
      <c r="AA16" s="489"/>
      <c r="AB16" s="489"/>
      <c r="AC16" s="489"/>
      <c r="AD16" s="489"/>
      <c r="AE16" s="489"/>
      <c r="AF16" s="489"/>
      <c r="AG16" s="489"/>
      <c r="AH16" s="489"/>
      <c r="AI16" s="489"/>
      <c r="AJ16" s="489"/>
      <c r="AK16" s="489"/>
      <c r="AL16" s="489"/>
      <c r="AM16" s="489"/>
      <c r="AN16" s="561"/>
      <c r="AO16" s="561"/>
      <c r="AP16" s="489"/>
      <c r="AQ16" s="489"/>
      <c r="AR16" s="489"/>
      <c r="AS16" s="489"/>
      <c r="AT16" s="489"/>
      <c r="AU16" s="489"/>
      <c r="AV16" s="489"/>
      <c r="AW16" s="489"/>
      <c r="AX16" s="489"/>
      <c r="AY16" s="489"/>
      <c r="AZ16" s="489"/>
      <c r="BA16" s="489"/>
      <c r="BB16" s="489"/>
      <c r="BC16" s="489"/>
      <c r="BD16" s="489"/>
      <c r="BE16" s="489"/>
      <c r="BF16" s="489"/>
      <c r="BG16" s="489"/>
      <c r="BH16" s="489"/>
      <c r="BI16" s="489"/>
      <c r="BJ16" s="489"/>
      <c r="BK16" s="489"/>
      <c r="BL16" s="489"/>
      <c r="BM16" s="489"/>
      <c r="BN16" s="550"/>
      <c r="BO16" s="218"/>
      <c r="BP16" s="223"/>
      <c r="BQ16" s="223"/>
      <c r="BR16" s="223"/>
      <c r="BS16" s="223"/>
      <c r="BT16" s="223"/>
      <c r="BU16" s="223"/>
      <c r="BV16" s="223"/>
      <c r="BW16" s="223"/>
      <c r="BX16" s="223"/>
      <c r="BY16" s="223"/>
      <c r="BZ16" s="223"/>
      <c r="CA16" s="223"/>
      <c r="CB16" s="223"/>
      <c r="CC16" s="223"/>
      <c r="CD16" s="223"/>
      <c r="CE16" s="223"/>
      <c r="CF16" s="223"/>
      <c r="CG16" s="223"/>
      <c r="CH16" s="223"/>
      <c r="CI16" s="223"/>
      <c r="CJ16" s="223"/>
      <c r="CK16" s="223"/>
      <c r="CL16" s="223"/>
      <c r="CM16" s="223"/>
      <c r="CN16" s="223"/>
      <c r="CO16" s="223"/>
      <c r="CP16" s="223"/>
      <c r="CQ16" s="223"/>
      <c r="CR16" s="223"/>
      <c r="CS16" s="223"/>
    </row>
    <row r="17" spans="3:97" x14ac:dyDescent="0.75">
      <c r="C17" s="510" t="s">
        <v>38</v>
      </c>
      <c r="D17" s="503" t="s">
        <v>39</v>
      </c>
      <c r="E17" s="461" t="s">
        <v>40</v>
      </c>
      <c r="F17" s="461" t="s">
        <v>41</v>
      </c>
      <c r="G17" s="229"/>
      <c r="H17" s="490" t="s">
        <v>78</v>
      </c>
      <c r="I17" s="145" t="s">
        <v>42</v>
      </c>
      <c r="J17" s="127"/>
      <c r="L17" s="22"/>
      <c r="W17" s="47" t="str">
        <f>CONCATENATE(E$17," ",F$17," ",G17," ",H$17," ",I17," ",J17)</f>
        <v xml:space="preserve">panty1 original  airlaid soft </v>
      </c>
      <c r="X17" s="203"/>
      <c r="Y17" s="123"/>
      <c r="Z17" s="166"/>
      <c r="AA17" s="166"/>
      <c r="AB17" s="166"/>
      <c r="AC17" s="37"/>
      <c r="AD17" s="166"/>
      <c r="AE17" s="166"/>
      <c r="AF17" s="166"/>
      <c r="AG17" s="166"/>
      <c r="AH17" s="166"/>
      <c r="AI17" s="166"/>
      <c r="AJ17" s="166"/>
      <c r="AK17" s="166"/>
      <c r="AL17" s="166"/>
      <c r="AM17" s="207"/>
      <c r="AN17" s="195"/>
      <c r="AO17" s="195"/>
      <c r="AP17" s="209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C17" s="165"/>
      <c r="BD17" s="165"/>
      <c r="BE17" s="165"/>
      <c r="BH17" s="207"/>
      <c r="BI17" s="165"/>
      <c r="BJ17" s="211"/>
      <c r="BK17" s="200"/>
      <c r="BL17" s="165"/>
      <c r="BM17" s="211"/>
      <c r="BN17" s="221"/>
      <c r="BP17" s="225"/>
      <c r="BQ17" s="225"/>
      <c r="BR17" s="225"/>
      <c r="BS17" s="225"/>
      <c r="BT17" s="225"/>
      <c r="BU17" s="225"/>
      <c r="BV17" s="225"/>
      <c r="BW17" s="225"/>
      <c r="BX17" s="225"/>
      <c r="BY17" s="206"/>
      <c r="BZ17" s="206"/>
      <c r="CA17" s="206"/>
      <c r="CB17" s="206"/>
      <c r="CC17" s="206"/>
      <c r="CD17" s="206"/>
      <c r="CE17" s="206"/>
      <c r="CF17" s="206"/>
      <c r="CG17" s="206"/>
      <c r="CH17" s="206"/>
      <c r="CI17" s="206"/>
      <c r="CJ17" s="206"/>
      <c r="CK17" s="206"/>
      <c r="CL17" s="206"/>
      <c r="CM17" s="206"/>
      <c r="CN17" s="206"/>
      <c r="CO17" s="206"/>
      <c r="CP17" s="206"/>
      <c r="CQ17" s="206"/>
      <c r="CR17" s="206"/>
      <c r="CS17" s="206"/>
    </row>
    <row r="18" spans="3:97" x14ac:dyDescent="0.75">
      <c r="C18" s="510"/>
      <c r="D18" s="503"/>
      <c r="E18" s="461"/>
      <c r="F18" s="461"/>
      <c r="G18" s="230"/>
      <c r="H18" s="466"/>
      <c r="I18" s="37" t="s">
        <v>44</v>
      </c>
      <c r="J18" s="127"/>
      <c r="L18" s="14"/>
      <c r="W18" s="47" t="str">
        <f>CONCATENATE(E$17," ",F$17," ",G18," ",H$17," ",I18," ",J18)</f>
        <v xml:space="preserve">panty1 original  airlaid perf </v>
      </c>
      <c r="X18" s="203"/>
      <c r="Y18" s="123"/>
      <c r="Z18" s="166"/>
      <c r="AA18" s="166"/>
      <c r="AB18" s="166"/>
      <c r="AC18" s="166"/>
      <c r="AD18" s="37"/>
      <c r="AE18" s="166"/>
      <c r="AF18" s="166"/>
      <c r="AG18" s="166"/>
      <c r="AH18" s="166"/>
      <c r="AI18" s="166"/>
      <c r="AJ18" s="166"/>
      <c r="AK18" s="166"/>
      <c r="AL18" s="166"/>
      <c r="AM18" s="166"/>
      <c r="AN18" s="195"/>
      <c r="AO18" s="195"/>
      <c r="AP18" s="209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C18" s="165"/>
      <c r="BD18" s="165"/>
      <c r="BE18" s="165"/>
      <c r="BH18" s="207"/>
      <c r="BI18" s="165"/>
      <c r="BJ18" s="211"/>
      <c r="BK18" s="200"/>
      <c r="BL18" s="165"/>
      <c r="BM18" s="211"/>
      <c r="BN18" s="221"/>
      <c r="BP18" s="225"/>
      <c r="BQ18" s="225"/>
      <c r="BR18" s="225"/>
      <c r="BS18" s="225"/>
      <c r="BT18" s="225"/>
      <c r="BU18" s="225"/>
      <c r="BV18" s="225"/>
      <c r="BW18" s="225"/>
      <c r="BX18" s="225"/>
      <c r="BY18" s="206"/>
      <c r="BZ18" s="206"/>
      <c r="CA18" s="206"/>
      <c r="CB18" s="206"/>
      <c r="CC18" s="206"/>
      <c r="CD18" s="206"/>
      <c r="CE18" s="206"/>
      <c r="CF18" s="206"/>
      <c r="CG18" s="206"/>
      <c r="CH18" s="206"/>
      <c r="CI18" s="206"/>
      <c r="CJ18" s="206"/>
      <c r="CK18" s="206"/>
      <c r="CL18" s="206"/>
      <c r="CM18" s="206"/>
      <c r="CN18" s="206"/>
      <c r="CO18" s="206"/>
      <c r="CP18" s="206"/>
      <c r="CQ18" s="206"/>
      <c r="CR18" s="206"/>
      <c r="CS18" s="206"/>
    </row>
    <row r="19" spans="3:97" x14ac:dyDescent="0.75">
      <c r="C19" s="510"/>
      <c r="D19" s="503"/>
      <c r="E19" s="461"/>
      <c r="F19" s="518" t="s">
        <v>45</v>
      </c>
      <c r="G19" s="230"/>
      <c r="H19" s="466"/>
      <c r="I19" s="37" t="s">
        <v>42</v>
      </c>
      <c r="J19" s="127"/>
      <c r="L19" s="14"/>
      <c r="W19" s="47" t="str">
        <f>CONCATENATE(E$17," ",F$19," ",G19," ",H$17," ",I19," ",J19)</f>
        <v xml:space="preserve">panty1 flexi  airlaid soft </v>
      </c>
      <c r="X19" s="203"/>
      <c r="Y19" s="123"/>
      <c r="Z19" s="166"/>
      <c r="AA19" s="166"/>
      <c r="AB19" s="166"/>
      <c r="AC19" s="37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95"/>
      <c r="AO19" s="195"/>
      <c r="AP19" s="209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C19" s="165"/>
      <c r="BD19" s="165"/>
      <c r="BE19" s="165"/>
      <c r="BH19" s="207"/>
      <c r="BI19" s="165"/>
      <c r="BJ19" s="211"/>
      <c r="BK19" s="200"/>
      <c r="BL19" s="165"/>
      <c r="BM19" s="211"/>
      <c r="BN19" s="221"/>
      <c r="BP19" s="225"/>
      <c r="BQ19" s="225"/>
      <c r="BR19" s="225"/>
      <c r="BS19" s="225"/>
      <c r="BT19" s="225"/>
      <c r="BU19" s="225"/>
      <c r="BV19" s="225"/>
      <c r="BW19" s="225"/>
      <c r="BX19" s="225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06"/>
      <c r="CM19" s="206"/>
      <c r="CN19" s="206"/>
      <c r="CO19" s="206"/>
      <c r="CP19" s="206"/>
      <c r="CQ19" s="206"/>
      <c r="CR19" s="206"/>
      <c r="CS19" s="206"/>
    </row>
    <row r="20" spans="3:97" x14ac:dyDescent="0.75">
      <c r="C20" s="510"/>
      <c r="D20" s="503"/>
      <c r="E20" s="461"/>
      <c r="F20" s="518"/>
      <c r="G20" s="230"/>
      <c r="H20" s="466"/>
      <c r="I20" s="37" t="s">
        <v>44</v>
      </c>
      <c r="J20" s="127"/>
      <c r="L20" s="14"/>
      <c r="W20" s="47" t="str">
        <f>CONCATENATE(E$17," ",F$19," ",G20," ",H$17," ",I20," ",J20)</f>
        <v xml:space="preserve">panty1 flexi  airlaid perf </v>
      </c>
      <c r="X20" s="203"/>
      <c r="Y20" s="123"/>
      <c r="Z20" s="166"/>
      <c r="AA20" s="166"/>
      <c r="AB20" s="166"/>
      <c r="AC20" s="166"/>
      <c r="AD20" s="37"/>
      <c r="AE20" s="166"/>
      <c r="AF20" s="166"/>
      <c r="AG20" s="166"/>
      <c r="AH20" s="166"/>
      <c r="AI20" s="166"/>
      <c r="AJ20" s="166"/>
      <c r="AK20" s="166"/>
      <c r="AL20" s="166"/>
      <c r="AM20" s="166"/>
      <c r="AN20" s="195"/>
      <c r="AO20" s="195"/>
      <c r="AP20" s="209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C20" s="165"/>
      <c r="BD20" s="165"/>
      <c r="BE20" s="165"/>
      <c r="BH20" s="207"/>
      <c r="BI20" s="165"/>
      <c r="BJ20" s="211"/>
      <c r="BK20" s="200"/>
      <c r="BL20" s="165"/>
      <c r="BM20" s="211"/>
      <c r="BN20" s="221"/>
      <c r="BP20" s="225"/>
      <c r="BQ20" s="225"/>
      <c r="BR20" s="225"/>
      <c r="BS20" s="225"/>
      <c r="BT20" s="225"/>
      <c r="BU20" s="225"/>
      <c r="BV20" s="225"/>
      <c r="BW20" s="225"/>
      <c r="BX20" s="225"/>
      <c r="BY20" s="206"/>
      <c r="BZ20" s="206"/>
      <c r="CA20" s="206"/>
      <c r="CB20" s="206"/>
      <c r="CC20" s="206"/>
      <c r="CD20" s="206"/>
      <c r="CE20" s="206"/>
      <c r="CF20" s="206"/>
      <c r="CG20" s="206"/>
      <c r="CH20" s="206"/>
      <c r="CI20" s="206"/>
      <c r="CJ20" s="206"/>
      <c r="CK20" s="206"/>
      <c r="CL20" s="206"/>
      <c r="CM20" s="206"/>
      <c r="CN20" s="206"/>
      <c r="CO20" s="206"/>
      <c r="CP20" s="206"/>
      <c r="CQ20" s="206"/>
      <c r="CR20" s="206"/>
      <c r="CS20" s="206"/>
    </row>
    <row r="21" spans="3:97" x14ac:dyDescent="0.75">
      <c r="C21" s="510"/>
      <c r="D21" s="503"/>
      <c r="E21" s="461"/>
      <c r="F21" s="518" t="s">
        <v>46</v>
      </c>
      <c r="G21" s="230"/>
      <c r="H21" s="466"/>
      <c r="I21" s="37" t="s">
        <v>42</v>
      </c>
      <c r="J21" s="127"/>
      <c r="L21" s="14"/>
      <c r="W21" s="47" t="str">
        <f>CONCATENATE(E$17," ",F$21," ",G21," ",H$17," ",I21," ",J21)</f>
        <v xml:space="preserve">panty1 your style  airlaid soft </v>
      </c>
      <c r="X21" s="203"/>
      <c r="Y21" s="123"/>
      <c r="Z21" s="166"/>
      <c r="AA21" s="166"/>
      <c r="AB21" s="166"/>
      <c r="AC21" s="37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95"/>
      <c r="AO21" s="195"/>
      <c r="AP21" s="209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C21" s="165"/>
      <c r="BD21" s="165"/>
      <c r="BE21" s="165"/>
      <c r="BH21" s="207"/>
      <c r="BI21" s="165"/>
      <c r="BJ21" s="211"/>
      <c r="BK21" s="200"/>
      <c r="BL21" s="165"/>
      <c r="BM21" s="211"/>
      <c r="BN21" s="221"/>
      <c r="BP21" s="225"/>
      <c r="BQ21" s="225"/>
      <c r="BR21" s="225"/>
      <c r="BS21" s="225"/>
      <c r="BT21" s="225"/>
      <c r="BU21" s="225"/>
      <c r="BV21" s="225"/>
      <c r="BW21" s="225"/>
      <c r="BX21" s="225"/>
      <c r="BY21" s="206"/>
      <c r="BZ21" s="206"/>
      <c r="CA21" s="206"/>
      <c r="CB21" s="206"/>
      <c r="CC21" s="206"/>
      <c r="CD21" s="206"/>
      <c r="CE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  <c r="CS21" s="206"/>
    </row>
    <row r="22" spans="3:97" x14ac:dyDescent="0.75">
      <c r="C22" s="510"/>
      <c r="D22" s="503"/>
      <c r="E22" s="461"/>
      <c r="F22" s="518"/>
      <c r="G22" s="230"/>
      <c r="H22" s="466"/>
      <c r="I22" s="37" t="s">
        <v>44</v>
      </c>
      <c r="J22" s="127"/>
      <c r="L22" s="14"/>
      <c r="W22" s="47" t="str">
        <f>CONCATENATE(E$17," ",F$21," ",G22," ",H$17," ",I22," ",J22)</f>
        <v xml:space="preserve">panty1 your style  airlaid perf </v>
      </c>
      <c r="X22" s="203"/>
      <c r="Y22" s="123"/>
      <c r="Z22" s="166"/>
      <c r="AA22" s="166"/>
      <c r="AB22" s="166"/>
      <c r="AC22" s="166"/>
      <c r="AD22" s="37"/>
      <c r="AE22" s="166"/>
      <c r="AF22" s="166"/>
      <c r="AG22" s="166"/>
      <c r="AH22" s="166"/>
      <c r="AI22" s="166"/>
      <c r="AJ22" s="166"/>
      <c r="AK22" s="166"/>
      <c r="AL22" s="166"/>
      <c r="AM22" s="166"/>
      <c r="AN22" s="195"/>
      <c r="AO22" s="195"/>
      <c r="AP22" s="209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C22" s="165"/>
      <c r="BD22" s="165"/>
      <c r="BE22" s="165"/>
      <c r="BH22" s="166"/>
      <c r="BI22" s="165"/>
      <c r="BJ22" s="211"/>
      <c r="BK22" s="200"/>
      <c r="BL22" s="165"/>
      <c r="BM22" s="211"/>
      <c r="BN22" s="221"/>
      <c r="BP22" s="225"/>
      <c r="BQ22" s="225"/>
      <c r="BR22" s="225"/>
      <c r="BS22" s="225"/>
      <c r="BT22" s="225"/>
      <c r="BU22" s="225"/>
      <c r="BV22" s="225"/>
      <c r="BW22" s="225"/>
      <c r="BX22" s="225"/>
      <c r="BY22" s="206"/>
      <c r="BZ22" s="206"/>
      <c r="CA22" s="206"/>
      <c r="CB22" s="206"/>
      <c r="CC22" s="206"/>
      <c r="CD22" s="206"/>
      <c r="CE22" s="206"/>
      <c r="CF22" s="206"/>
      <c r="CG22" s="206"/>
      <c r="CH22" s="206"/>
      <c r="CI22" s="206"/>
      <c r="CJ22" s="206"/>
      <c r="CK22" s="206"/>
      <c r="CL22" s="206"/>
      <c r="CM22" s="206"/>
      <c r="CN22" s="206"/>
      <c r="CO22" s="206"/>
      <c r="CP22" s="206"/>
      <c r="CQ22" s="206"/>
      <c r="CR22" s="206"/>
      <c r="CS22" s="206"/>
    </row>
    <row r="23" spans="3:97" x14ac:dyDescent="0.75">
      <c r="C23" s="510"/>
      <c r="D23" s="503"/>
      <c r="E23" s="461"/>
      <c r="F23" s="518" t="s">
        <v>47</v>
      </c>
      <c r="G23" s="230"/>
      <c r="H23" s="466"/>
      <c r="I23" s="37" t="s">
        <v>42</v>
      </c>
      <c r="J23" s="127"/>
      <c r="L23" s="14"/>
      <c r="W23" s="47" t="str">
        <f>CONCATENATE(E$17," ",F$23," ",G23," ",H$17," ",I23," ",J23)</f>
        <v xml:space="preserve">panty1 flexi your style  airlaid soft </v>
      </c>
      <c r="X23" s="203"/>
      <c r="Y23" s="123"/>
      <c r="Z23" s="166"/>
      <c r="AA23" s="166"/>
      <c r="AB23" s="166"/>
      <c r="AC23" s="37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95"/>
      <c r="AO23" s="195"/>
      <c r="AP23" s="209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C23" s="165"/>
      <c r="BD23" s="165"/>
      <c r="BE23" s="165"/>
      <c r="BH23" s="166"/>
      <c r="BI23" s="165"/>
      <c r="BJ23" s="211"/>
      <c r="BK23" s="200"/>
      <c r="BL23" s="165"/>
      <c r="BM23" s="211"/>
      <c r="BN23" s="221"/>
      <c r="BP23" s="225"/>
      <c r="BQ23" s="225"/>
      <c r="BR23" s="225"/>
      <c r="BS23" s="225"/>
      <c r="BT23" s="225"/>
      <c r="BU23" s="225"/>
      <c r="BV23" s="225"/>
      <c r="BW23" s="225"/>
      <c r="BX23" s="225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</row>
    <row r="24" spans="3:97" x14ac:dyDescent="0.75">
      <c r="C24" s="510"/>
      <c r="D24" s="503"/>
      <c r="E24" s="461"/>
      <c r="F24" s="518"/>
      <c r="G24" s="230"/>
      <c r="H24" s="466"/>
      <c r="I24" s="37" t="s">
        <v>44</v>
      </c>
      <c r="J24" s="127"/>
      <c r="L24" s="14"/>
      <c r="W24" s="47" t="str">
        <f>CONCATENATE(E$17," ",F$23," ",G24," ",H$17," ",I24," ",J24)</f>
        <v xml:space="preserve">panty1 flexi your style  airlaid perf </v>
      </c>
      <c r="X24" s="203"/>
      <c r="Y24" s="123"/>
      <c r="Z24" s="166"/>
      <c r="AA24" s="166"/>
      <c r="AB24" s="166"/>
      <c r="AC24" s="166"/>
      <c r="AD24" s="37"/>
      <c r="AE24" s="166"/>
      <c r="AF24" s="166"/>
      <c r="AG24" s="166"/>
      <c r="AH24" s="166"/>
      <c r="AI24" s="166"/>
      <c r="AJ24" s="166"/>
      <c r="AK24" s="166"/>
      <c r="AL24" s="166"/>
      <c r="AM24" s="166"/>
      <c r="AN24" s="195"/>
      <c r="AO24" s="195"/>
      <c r="AP24" s="209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C24" s="165"/>
      <c r="BD24" s="165"/>
      <c r="BE24" s="165"/>
      <c r="BH24" s="166"/>
      <c r="BI24" s="165"/>
      <c r="BJ24" s="211"/>
      <c r="BK24" s="200"/>
      <c r="BL24" s="165"/>
      <c r="BM24" s="211"/>
      <c r="BN24" s="221"/>
      <c r="BP24" s="225"/>
      <c r="BQ24" s="225"/>
      <c r="BR24" s="225"/>
      <c r="BS24" s="225"/>
      <c r="BT24" s="225"/>
      <c r="BU24" s="225"/>
      <c r="BV24" s="225"/>
      <c r="BW24" s="225"/>
      <c r="BX24" s="225"/>
      <c r="BY24" s="206"/>
      <c r="BZ24" s="206"/>
      <c r="CA24" s="206"/>
      <c r="CB24" s="206"/>
      <c r="CC24" s="206"/>
      <c r="CD24" s="206"/>
      <c r="CE24" s="206"/>
      <c r="CF24" s="206"/>
      <c r="CG24" s="206"/>
      <c r="CH24" s="206"/>
      <c r="CI24" s="206"/>
      <c r="CJ24" s="206"/>
      <c r="CK24" s="206"/>
      <c r="CL24" s="206"/>
      <c r="CM24" s="206"/>
      <c r="CN24" s="206"/>
      <c r="CO24" s="206"/>
      <c r="CP24" s="206"/>
      <c r="CQ24" s="206"/>
      <c r="CR24" s="206"/>
      <c r="CS24" s="206"/>
    </row>
    <row r="25" spans="3:97" x14ac:dyDescent="0.75">
      <c r="C25" s="510"/>
      <c r="D25" s="503"/>
      <c r="E25" s="166" t="s">
        <v>48</v>
      </c>
      <c r="F25" s="167" t="s">
        <v>41</v>
      </c>
      <c r="G25" s="230"/>
      <c r="H25" s="466"/>
      <c r="I25" s="37" t="s">
        <v>42</v>
      </c>
      <c r="J25" s="127"/>
      <c r="L25" s="14"/>
      <c r="W25" s="47" t="str">
        <f>CONCATENATE(E$25," ",F$25," ",G25," ",H$17," ",I25," ",J25)</f>
        <v xml:space="preserve">string original  airlaid soft </v>
      </c>
      <c r="X25" s="203"/>
      <c r="Y25" s="123"/>
      <c r="Z25" s="166"/>
      <c r="AA25" s="166"/>
      <c r="AB25" s="166"/>
      <c r="AC25" s="37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95"/>
      <c r="AO25" s="195"/>
      <c r="AP25" s="209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C25" s="165"/>
      <c r="BD25" s="165"/>
      <c r="BE25" s="165"/>
      <c r="BH25" s="166"/>
      <c r="BI25" s="165"/>
      <c r="BJ25" s="211"/>
      <c r="BK25" s="200"/>
      <c r="BL25" s="165"/>
      <c r="BM25" s="211"/>
      <c r="BN25" s="221"/>
      <c r="BP25" s="225"/>
      <c r="BQ25" s="225"/>
      <c r="BR25" s="225"/>
      <c r="BS25" s="225"/>
      <c r="BT25" s="225"/>
      <c r="BU25" s="225"/>
      <c r="BV25" s="225"/>
      <c r="BW25" s="225"/>
      <c r="BX25" s="225"/>
      <c r="BY25" s="206"/>
      <c r="BZ25" s="206"/>
      <c r="CA25" s="206"/>
      <c r="CB25" s="206"/>
      <c r="CC25" s="206"/>
      <c r="CD25" s="206"/>
      <c r="CE25" s="206"/>
      <c r="CF25" s="206"/>
      <c r="CG25" s="206"/>
      <c r="CH25" s="206"/>
      <c r="CI25" s="206"/>
      <c r="CJ25" s="206"/>
      <c r="CK25" s="206"/>
      <c r="CL25" s="206"/>
      <c r="CM25" s="206"/>
      <c r="CN25" s="206"/>
      <c r="CO25" s="206"/>
      <c r="CP25" s="206"/>
      <c r="CQ25" s="206"/>
      <c r="CR25" s="206"/>
      <c r="CS25" s="206"/>
    </row>
    <row r="26" spans="3:97" x14ac:dyDescent="0.75">
      <c r="C26" s="510"/>
      <c r="D26" s="503"/>
      <c r="E26" s="518" t="s">
        <v>49</v>
      </c>
      <c r="F26" s="518" t="s">
        <v>41</v>
      </c>
      <c r="G26" s="230"/>
      <c r="H26" s="466"/>
      <c r="I26" s="37" t="s">
        <v>42</v>
      </c>
      <c r="J26" s="127"/>
      <c r="L26" s="14"/>
      <c r="W26" s="47" t="str">
        <f>CONCATENATE(E$25," ",F$25," ",G26," ",H$17," ",I26," ",J26)</f>
        <v xml:space="preserve">string original  airlaid soft </v>
      </c>
      <c r="X26" s="203"/>
      <c r="Y26" s="123"/>
      <c r="Z26" s="166"/>
      <c r="AA26" s="166"/>
      <c r="AB26" s="166"/>
      <c r="AC26" s="37"/>
      <c r="AD26" s="194"/>
      <c r="AE26" s="166"/>
      <c r="AF26" s="166"/>
      <c r="AG26" s="166"/>
      <c r="AH26" s="166"/>
      <c r="AI26" s="166"/>
      <c r="AJ26" s="166"/>
      <c r="AK26" s="166"/>
      <c r="AL26" s="166"/>
      <c r="AM26" s="166"/>
      <c r="AN26" s="195"/>
      <c r="AO26" s="195"/>
      <c r="AP26" s="209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C26" s="165"/>
      <c r="BD26" s="165"/>
      <c r="BE26" s="165"/>
      <c r="BH26" s="166"/>
      <c r="BI26" s="165"/>
      <c r="BJ26" s="211"/>
      <c r="BK26" s="200"/>
      <c r="BL26" s="165"/>
      <c r="BM26" s="211"/>
      <c r="BN26" s="221"/>
      <c r="BP26" s="225"/>
      <c r="BQ26" s="225"/>
      <c r="BR26" s="225"/>
      <c r="BS26" s="225"/>
      <c r="BT26" s="225"/>
      <c r="BU26" s="225"/>
      <c r="BV26" s="225"/>
      <c r="BW26" s="225"/>
      <c r="BX26" s="225"/>
      <c r="BY26" s="206"/>
      <c r="BZ26" s="206"/>
      <c r="CA26" s="206"/>
      <c r="CB26" s="206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206"/>
      <c r="CR26" s="206"/>
      <c r="CS26" s="206"/>
    </row>
    <row r="27" spans="3:97" x14ac:dyDescent="0.75">
      <c r="C27" s="510"/>
      <c r="D27" s="503"/>
      <c r="E27" s="518"/>
      <c r="F27" s="518"/>
      <c r="G27" s="230"/>
      <c r="H27" s="466"/>
      <c r="I27" s="37" t="s">
        <v>44</v>
      </c>
      <c r="J27" s="127"/>
      <c r="L27" s="14"/>
      <c r="W27" s="47" t="str">
        <f>CONCATENATE(E$26," ",F$26," ",G27," ",H$17," ",I27," ",J27)</f>
        <v xml:space="preserve">песочные часы original  airlaid perf </v>
      </c>
      <c r="X27" s="203"/>
      <c r="Y27" s="123"/>
      <c r="Z27" s="166"/>
      <c r="AA27" s="166"/>
      <c r="AB27" s="166"/>
      <c r="AC27" s="194"/>
      <c r="AD27" s="37"/>
      <c r="AE27" s="166"/>
      <c r="AF27" s="166"/>
      <c r="AG27" s="166"/>
      <c r="AH27" s="166"/>
      <c r="AI27" s="166"/>
      <c r="AJ27" s="166"/>
      <c r="AK27" s="166"/>
      <c r="AL27" s="166"/>
      <c r="AM27" s="166"/>
      <c r="AN27" s="195"/>
      <c r="AO27" s="195"/>
      <c r="AP27" s="209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C27" s="165"/>
      <c r="BD27" s="165"/>
      <c r="BE27" s="165"/>
      <c r="BH27" s="166"/>
      <c r="BI27" s="165"/>
      <c r="BJ27" s="211"/>
      <c r="BK27" s="200"/>
      <c r="BL27" s="165"/>
      <c r="BM27" s="211"/>
      <c r="BN27" s="221"/>
      <c r="BP27" s="225"/>
      <c r="BQ27" s="225"/>
      <c r="BR27" s="225"/>
      <c r="BS27" s="225"/>
      <c r="BT27" s="225"/>
      <c r="BU27" s="225"/>
      <c r="BV27" s="225"/>
      <c r="BW27" s="225"/>
      <c r="BX27" s="225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  <c r="CL27" s="206"/>
      <c r="CM27" s="206"/>
      <c r="CN27" s="206"/>
      <c r="CO27" s="206"/>
      <c r="CP27" s="206"/>
      <c r="CQ27" s="206"/>
      <c r="CR27" s="206"/>
      <c r="CS27" s="206"/>
    </row>
    <row r="28" spans="3:97" x14ac:dyDescent="0.75">
      <c r="C28" s="510"/>
      <c r="D28" s="503"/>
      <c r="E28" s="518"/>
      <c r="F28" s="518" t="s">
        <v>50</v>
      </c>
      <c r="G28" s="230"/>
      <c r="H28" s="466"/>
      <c r="I28" s="37" t="s">
        <v>42</v>
      </c>
      <c r="J28" s="127"/>
      <c r="L28" s="14"/>
      <c r="W28" s="47" t="str">
        <f>CONCATENATE(E$26," ",F$28," ",G28," ",H$17," ",I28," ",J28)</f>
        <v xml:space="preserve">песочные часы no embossing  airlaid soft </v>
      </c>
      <c r="X28" s="203"/>
      <c r="Y28" s="123"/>
      <c r="Z28" s="166"/>
      <c r="AA28" s="166"/>
      <c r="AB28" s="166"/>
      <c r="AC28" s="37"/>
      <c r="AD28" s="194"/>
      <c r="AE28" s="166"/>
      <c r="AF28" s="166"/>
      <c r="AG28" s="166"/>
      <c r="AH28" s="166"/>
      <c r="AI28" s="166"/>
      <c r="AJ28" s="166"/>
      <c r="AK28" s="166"/>
      <c r="AL28" s="166"/>
      <c r="AM28" s="166"/>
      <c r="AN28" s="195"/>
      <c r="AO28" s="195"/>
      <c r="AP28" s="209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C28" s="165"/>
      <c r="BD28" s="165"/>
      <c r="BE28" s="165"/>
      <c r="BH28" s="166"/>
      <c r="BI28" s="165"/>
      <c r="BJ28" s="211"/>
      <c r="BK28" s="200"/>
      <c r="BL28" s="165"/>
      <c r="BM28" s="211"/>
      <c r="BN28" s="221"/>
      <c r="BP28" s="225"/>
      <c r="BQ28" s="225"/>
      <c r="BR28" s="225"/>
      <c r="BS28" s="225"/>
      <c r="BT28" s="225"/>
      <c r="BU28" s="225"/>
      <c r="BV28" s="225"/>
      <c r="BW28" s="225"/>
      <c r="BX28" s="225"/>
      <c r="BY28" s="206"/>
      <c r="BZ28" s="206"/>
      <c r="CA28" s="206"/>
      <c r="CB28" s="206"/>
      <c r="CC28" s="206"/>
      <c r="CD28" s="206"/>
      <c r="CE28" s="206"/>
      <c r="CF28" s="206"/>
      <c r="CG28" s="206"/>
      <c r="CH28" s="206"/>
      <c r="CI28" s="206"/>
      <c r="CJ28" s="206"/>
      <c r="CK28" s="206"/>
      <c r="CL28" s="206"/>
      <c r="CM28" s="206"/>
      <c r="CN28" s="206"/>
      <c r="CO28" s="206"/>
      <c r="CP28" s="206"/>
      <c r="CQ28" s="206"/>
      <c r="CR28" s="206"/>
      <c r="CS28" s="206"/>
    </row>
    <row r="29" spans="3:97" x14ac:dyDescent="0.75">
      <c r="C29" s="510"/>
      <c r="D29" s="503"/>
      <c r="E29" s="518"/>
      <c r="F29" s="518"/>
      <c r="G29" s="231"/>
      <c r="H29" s="467"/>
      <c r="I29" s="37" t="s">
        <v>44</v>
      </c>
      <c r="J29" s="127"/>
      <c r="L29" s="14"/>
      <c r="W29" s="47" t="str">
        <f>CONCATENATE(E$26," ",F$28," ",G29," ",H$17," ",I29," ",J29)</f>
        <v xml:space="preserve">песочные часы no embossing  airlaid perf </v>
      </c>
      <c r="X29" s="203"/>
      <c r="Y29" s="123"/>
      <c r="Z29" s="166"/>
      <c r="AA29" s="166"/>
      <c r="AB29" s="166"/>
      <c r="AC29" s="166"/>
      <c r="AD29" s="37"/>
      <c r="AE29" s="166"/>
      <c r="AF29" s="166"/>
      <c r="AG29" s="166"/>
      <c r="AH29" s="166"/>
      <c r="AI29" s="166"/>
      <c r="AJ29" s="166"/>
      <c r="AK29" s="166"/>
      <c r="AL29" s="166"/>
      <c r="AM29" s="166"/>
      <c r="AN29" s="195"/>
      <c r="AO29" s="195"/>
      <c r="AP29" s="209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C29" s="165"/>
      <c r="BD29" s="165"/>
      <c r="BE29" s="165"/>
      <c r="BH29" s="166"/>
      <c r="BI29" s="165"/>
      <c r="BJ29" s="211"/>
      <c r="BK29" s="200"/>
      <c r="BL29" s="165"/>
      <c r="BM29" s="211"/>
      <c r="BN29" s="221"/>
      <c r="BP29" s="225"/>
      <c r="BQ29" s="225"/>
      <c r="BR29" s="225"/>
      <c r="BS29" s="225"/>
      <c r="BT29" s="225"/>
      <c r="BU29" s="225"/>
      <c r="BV29" s="225"/>
      <c r="BW29" s="225"/>
      <c r="BX29" s="225"/>
      <c r="BY29" s="206"/>
      <c r="BZ29" s="206"/>
      <c r="CA29" s="206"/>
      <c r="CB29" s="206"/>
      <c r="CC29" s="206"/>
      <c r="CD29" s="206"/>
      <c r="CE29" s="206"/>
      <c r="CF29" s="206"/>
      <c r="CG29" s="206"/>
      <c r="CH29" s="206"/>
      <c r="CI29" s="206"/>
      <c r="CJ29" s="206"/>
      <c r="CK29" s="206"/>
      <c r="CL29" s="206"/>
      <c r="CM29" s="206"/>
      <c r="CN29" s="206"/>
      <c r="CO29" s="206"/>
      <c r="CP29" s="206"/>
      <c r="CQ29" s="206"/>
      <c r="CR29" s="206"/>
      <c r="CS29" s="206"/>
    </row>
    <row r="30" spans="3:97" s="162" customFormat="1" ht="14.5" x14ac:dyDescent="0.7">
      <c r="BO30" s="219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</row>
    <row r="31" spans="3:97" x14ac:dyDescent="0.75">
      <c r="C31" s="500" t="s">
        <v>51</v>
      </c>
      <c r="D31" s="499" t="s">
        <v>52</v>
      </c>
      <c r="E31" s="518" t="s">
        <v>53</v>
      </c>
      <c r="F31" s="536" t="s">
        <v>54</v>
      </c>
      <c r="G31" s="462" t="s">
        <v>58</v>
      </c>
      <c r="H31" s="465" t="s">
        <v>63</v>
      </c>
      <c r="I31" s="146" t="s">
        <v>42</v>
      </c>
      <c r="J31" s="127"/>
      <c r="L31" s="14"/>
      <c r="W31" s="34" t="str">
        <f>CONCATENATE(E$31," ",F$31," ",G31," ",H$31," ",I31," ",J31)</f>
        <v xml:space="preserve">panty3 classic smoothroll fluff soft </v>
      </c>
      <c r="X31" s="203"/>
      <c r="Y31" s="166"/>
      <c r="Z31" s="166"/>
      <c r="AA31" s="123"/>
      <c r="AB31" s="166"/>
      <c r="AC31" s="37"/>
      <c r="AD31" s="166"/>
      <c r="AE31" s="166"/>
      <c r="AF31" s="166"/>
      <c r="AG31" s="166"/>
      <c r="AH31" s="166"/>
      <c r="AI31" s="166"/>
      <c r="AJ31" s="166"/>
      <c r="AK31" s="210"/>
      <c r="AL31" s="166"/>
      <c r="AM31" s="166"/>
      <c r="AN31" s="195"/>
      <c r="AO31" s="195"/>
      <c r="AP31" s="209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C31" s="165"/>
      <c r="BD31" s="165"/>
      <c r="BE31" s="165"/>
      <c r="BH31" s="166"/>
      <c r="BI31" s="165"/>
      <c r="BJ31" s="211"/>
      <c r="BK31" s="200"/>
      <c r="BL31" s="165"/>
      <c r="BM31" s="211"/>
      <c r="BN31" s="221"/>
      <c r="BP31" s="225"/>
      <c r="BQ31" s="225"/>
      <c r="BR31" s="225"/>
      <c r="BS31" s="225"/>
      <c r="BT31" s="225"/>
      <c r="BU31" s="225"/>
      <c r="BV31" s="225"/>
      <c r="BW31" s="225"/>
      <c r="BX31" s="225"/>
      <c r="BY31" s="206"/>
      <c r="BZ31" s="206"/>
      <c r="CA31" s="206"/>
      <c r="CB31" s="206"/>
      <c r="CC31" s="206"/>
      <c r="CD31" s="206"/>
      <c r="CE31" s="206"/>
      <c r="CF31" s="206"/>
      <c r="CG31" s="206"/>
      <c r="CH31" s="206"/>
      <c r="CI31" s="206"/>
      <c r="CJ31" s="206"/>
      <c r="CK31" s="206"/>
      <c r="CL31" s="206"/>
      <c r="CM31" s="206"/>
      <c r="CN31" s="206"/>
      <c r="CO31" s="206"/>
      <c r="CP31" s="206"/>
      <c r="CQ31" s="206"/>
      <c r="CR31" s="206"/>
      <c r="CS31" s="206"/>
    </row>
    <row r="32" spans="3:97" x14ac:dyDescent="0.75">
      <c r="C32" s="500"/>
      <c r="D32" s="499"/>
      <c r="E32" s="518"/>
      <c r="F32" s="536"/>
      <c r="G32" s="463"/>
      <c r="H32" s="466"/>
      <c r="I32" s="146" t="s">
        <v>44</v>
      </c>
      <c r="J32" s="127"/>
      <c r="L32" s="14"/>
      <c r="W32" s="34" t="str">
        <f>CONCATENATE(E$31," ",F$31," ",G32," ",H$31," ",I32," ",J32)</f>
        <v xml:space="preserve">panty3 classic  fluff perf </v>
      </c>
      <c r="X32" s="203"/>
      <c r="Y32" s="166"/>
      <c r="Z32" s="166"/>
      <c r="AA32" s="123"/>
      <c r="AB32" s="166"/>
      <c r="AC32" s="166"/>
      <c r="AD32" s="37"/>
      <c r="AE32" s="166"/>
      <c r="AF32" s="166"/>
      <c r="AG32" s="166"/>
      <c r="AH32" s="166"/>
      <c r="AI32" s="166"/>
      <c r="AJ32" s="166"/>
      <c r="AK32" s="210"/>
      <c r="AL32" s="166"/>
      <c r="AM32" s="166"/>
      <c r="AN32" s="195"/>
      <c r="AO32" s="195"/>
      <c r="AP32" s="209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  <c r="BC32" s="165"/>
      <c r="BD32" s="165"/>
      <c r="BE32" s="165"/>
      <c r="BH32" s="166"/>
      <c r="BI32" s="165"/>
      <c r="BJ32" s="211"/>
      <c r="BK32" s="200"/>
      <c r="BL32" s="165"/>
      <c r="BM32" s="211"/>
      <c r="BN32" s="221"/>
      <c r="BP32" s="225"/>
      <c r="BQ32" s="225"/>
      <c r="BR32" s="225"/>
      <c r="BS32" s="225"/>
      <c r="BT32" s="225"/>
      <c r="BU32" s="225"/>
      <c r="BV32" s="225"/>
      <c r="BW32" s="225"/>
      <c r="BX32" s="225"/>
      <c r="BY32" s="206"/>
      <c r="BZ32" s="206"/>
      <c r="CA32" s="206"/>
      <c r="CB32" s="206"/>
      <c r="CC32" s="206"/>
      <c r="CD32" s="206"/>
      <c r="CE32" s="206"/>
      <c r="CF32" s="206"/>
      <c r="CG32" s="206"/>
      <c r="CH32" s="206"/>
      <c r="CI32" s="206"/>
      <c r="CJ32" s="206"/>
      <c r="CK32" s="206"/>
      <c r="CL32" s="206"/>
      <c r="CM32" s="206"/>
      <c r="CN32" s="206"/>
      <c r="CO32" s="206"/>
      <c r="CP32" s="206"/>
      <c r="CQ32" s="206"/>
      <c r="CR32" s="206"/>
      <c r="CS32" s="206"/>
    </row>
    <row r="33" spans="3:97" x14ac:dyDescent="0.75">
      <c r="C33" s="500"/>
      <c r="D33" s="499"/>
      <c r="E33" s="518"/>
      <c r="F33" s="537" t="s">
        <v>50</v>
      </c>
      <c r="G33" s="463"/>
      <c r="H33" s="466"/>
      <c r="I33" s="146" t="s">
        <v>42</v>
      </c>
      <c r="J33" s="127"/>
      <c r="L33" s="15"/>
      <c r="W33" s="34" t="str">
        <f>CONCATENATE(E$31," ",F$33," ",G33," ",H$31," ",I33," ",J33)</f>
        <v xml:space="preserve">panty3 no embossing  fluff soft </v>
      </c>
      <c r="X33" s="203"/>
      <c r="Y33" s="166"/>
      <c r="Z33" s="166"/>
      <c r="AA33" s="123"/>
      <c r="AB33" s="166"/>
      <c r="AC33" s="37"/>
      <c r="AD33" s="166"/>
      <c r="AE33" s="166"/>
      <c r="AF33" s="166"/>
      <c r="AG33" s="166"/>
      <c r="AH33" s="166"/>
      <c r="AI33" s="166"/>
      <c r="AJ33" s="166"/>
      <c r="AK33" s="210"/>
      <c r="AL33" s="166"/>
      <c r="AM33" s="166"/>
      <c r="AN33" s="195"/>
      <c r="AO33" s="195"/>
      <c r="AP33" s="209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  <c r="BC33" s="165"/>
      <c r="BD33" s="165"/>
      <c r="BE33" s="165"/>
      <c r="BH33" s="166"/>
      <c r="BI33" s="165"/>
      <c r="BJ33" s="211"/>
      <c r="BK33" s="200"/>
      <c r="BL33" s="165"/>
      <c r="BM33" s="211"/>
      <c r="BN33" s="221"/>
      <c r="BP33" s="225"/>
      <c r="BQ33" s="225"/>
      <c r="BR33" s="225"/>
      <c r="BS33" s="225"/>
      <c r="BT33" s="225"/>
      <c r="BU33" s="225"/>
      <c r="BV33" s="225"/>
      <c r="BW33" s="225"/>
      <c r="BX33" s="225"/>
      <c r="BY33" s="206"/>
      <c r="BZ33" s="206"/>
      <c r="CA33" s="206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206"/>
      <c r="CR33" s="206"/>
      <c r="CS33" s="206"/>
    </row>
    <row r="34" spans="3:97" x14ac:dyDescent="0.75">
      <c r="C34" s="500"/>
      <c r="D34" s="499"/>
      <c r="E34" s="518"/>
      <c r="F34" s="537"/>
      <c r="G34" s="464"/>
      <c r="H34" s="466"/>
      <c r="I34" s="146" t="s">
        <v>44</v>
      </c>
      <c r="J34" s="127"/>
      <c r="L34" s="15"/>
      <c r="W34" s="34" t="str">
        <f>CONCATENATE(E$31," ",F$33," ",G34," ",H$31," ",I34," ",J34)</f>
        <v xml:space="preserve">panty3 no embossing  fluff perf </v>
      </c>
      <c r="X34" s="203"/>
      <c r="Y34" s="166"/>
      <c r="Z34" s="166"/>
      <c r="AA34" s="123"/>
      <c r="AB34" s="166"/>
      <c r="AC34" s="166"/>
      <c r="AD34" s="37"/>
      <c r="AE34" s="166"/>
      <c r="AF34" s="166"/>
      <c r="AG34" s="166"/>
      <c r="AH34" s="166"/>
      <c r="AI34" s="166"/>
      <c r="AJ34" s="166"/>
      <c r="AK34" s="210"/>
      <c r="AL34" s="166"/>
      <c r="AM34" s="166"/>
      <c r="AN34" s="195"/>
      <c r="AO34" s="195"/>
      <c r="AP34" s="209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  <c r="BC34" s="165"/>
      <c r="BD34" s="165"/>
      <c r="BE34" s="165"/>
      <c r="BH34" s="166"/>
      <c r="BI34" s="165"/>
      <c r="BJ34" s="211"/>
      <c r="BK34" s="200"/>
      <c r="BL34" s="165"/>
      <c r="BM34" s="211"/>
      <c r="BN34" s="221"/>
      <c r="BP34" s="225"/>
      <c r="BQ34" s="225"/>
      <c r="BR34" s="225"/>
      <c r="BS34" s="225"/>
      <c r="BT34" s="225"/>
      <c r="BU34" s="225"/>
      <c r="BV34" s="225"/>
      <c r="BW34" s="225"/>
      <c r="BX34" s="225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  <c r="CS34" s="206"/>
    </row>
    <row r="35" spans="3:97" x14ac:dyDescent="0.75">
      <c r="C35" s="500"/>
      <c r="D35" s="499"/>
      <c r="E35" s="518" t="s">
        <v>55</v>
      </c>
      <c r="F35" s="518" t="s">
        <v>56</v>
      </c>
      <c r="G35" s="187" t="s">
        <v>57</v>
      </c>
      <c r="H35" s="466"/>
      <c r="I35" s="146" t="s">
        <v>42</v>
      </c>
      <c r="J35" s="127"/>
      <c r="L35" s="17"/>
      <c r="W35" s="34" t="str">
        <f>CONCATENATE(E$35," ",F$35," ",G35," ",H$31," ",I35," ",J35)</f>
        <v xml:space="preserve">discrete цветочки pinroll fluff soft </v>
      </c>
      <c r="X35" s="203"/>
      <c r="Y35" s="166"/>
      <c r="Z35" s="166"/>
      <c r="AA35" s="123"/>
      <c r="AB35" s="166"/>
      <c r="AC35" s="37"/>
      <c r="AD35" s="166"/>
      <c r="AE35" s="166"/>
      <c r="AF35" s="166"/>
      <c r="AG35" s="166"/>
      <c r="AH35" s="166"/>
      <c r="AI35" s="166"/>
      <c r="AJ35" s="166"/>
      <c r="AK35" s="280"/>
      <c r="AL35" s="166"/>
      <c r="AM35" s="166"/>
      <c r="AN35" s="195"/>
      <c r="AO35" s="195"/>
      <c r="AP35" s="209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  <c r="BC35" s="165"/>
      <c r="BD35" s="165"/>
      <c r="BE35" s="165"/>
      <c r="BH35" s="166"/>
      <c r="BI35" s="165"/>
      <c r="BJ35" s="211"/>
      <c r="BK35" s="200"/>
      <c r="BL35" s="165"/>
      <c r="BM35" s="211"/>
      <c r="BN35" s="221"/>
      <c r="BP35" s="225"/>
      <c r="BQ35" s="225"/>
      <c r="BR35" s="225"/>
      <c r="BS35" s="225"/>
      <c r="BT35" s="225"/>
      <c r="BU35" s="225"/>
      <c r="BV35" s="225"/>
      <c r="BW35" s="225"/>
      <c r="BX35" s="225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6"/>
      <c r="CO35" s="206"/>
      <c r="CP35" s="206"/>
      <c r="CQ35" s="206"/>
      <c r="CR35" s="206"/>
      <c r="CS35" s="206"/>
    </row>
    <row r="36" spans="3:97" x14ac:dyDescent="0.75">
      <c r="C36" s="500"/>
      <c r="D36" s="499"/>
      <c r="E36" s="518"/>
      <c r="F36" s="518"/>
      <c r="G36" s="188" t="s">
        <v>58</v>
      </c>
      <c r="H36" s="466"/>
      <c r="I36" s="146" t="s">
        <v>42</v>
      </c>
      <c r="J36" s="127"/>
      <c r="L36" s="17"/>
      <c r="W36" s="34" t="str">
        <f>CONCATENATE(E$35," ",F$35," ",G36," ",H$31," ",I36," ",J36)</f>
        <v xml:space="preserve">discrete цветочки smoothroll fluff soft </v>
      </c>
      <c r="X36" s="203"/>
      <c r="Y36" s="166"/>
      <c r="Z36" s="166"/>
      <c r="AA36" s="123"/>
      <c r="AB36" s="166"/>
      <c r="AC36" s="37"/>
      <c r="AD36" s="166"/>
      <c r="AE36" s="166"/>
      <c r="AF36" s="166"/>
      <c r="AG36" s="166"/>
      <c r="AH36" s="166"/>
      <c r="AI36" s="166"/>
      <c r="AJ36" s="166"/>
      <c r="AK36" s="280"/>
      <c r="AL36" s="166"/>
      <c r="AM36" s="166"/>
      <c r="AN36" s="195"/>
      <c r="AO36" s="195"/>
      <c r="AP36" s="209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C36" s="165"/>
      <c r="BD36" s="165"/>
      <c r="BE36" s="165"/>
      <c r="BH36" s="166"/>
      <c r="BI36" s="165"/>
      <c r="BJ36" s="211"/>
      <c r="BK36" s="200"/>
      <c r="BL36" s="165"/>
      <c r="BM36" s="211"/>
      <c r="BN36" s="221"/>
      <c r="BP36" s="225"/>
      <c r="BQ36" s="225"/>
      <c r="BR36" s="225"/>
      <c r="BS36" s="225"/>
      <c r="BT36" s="225"/>
      <c r="BU36" s="225"/>
      <c r="BV36" s="225"/>
      <c r="BW36" s="225"/>
      <c r="BX36" s="225"/>
      <c r="BY36" s="206"/>
      <c r="BZ36" s="206"/>
      <c r="CA36" s="206"/>
      <c r="CB36" s="206"/>
      <c r="CC36" s="206"/>
      <c r="CD36" s="206"/>
      <c r="CE36" s="206"/>
      <c r="CF36" s="206"/>
      <c r="CG36" s="206"/>
      <c r="CH36" s="206"/>
      <c r="CI36" s="206"/>
      <c r="CJ36" s="206"/>
      <c r="CK36" s="206"/>
      <c r="CL36" s="206"/>
      <c r="CM36" s="206"/>
      <c r="CN36" s="206"/>
      <c r="CO36" s="206"/>
      <c r="CP36" s="206"/>
      <c r="CQ36" s="206"/>
      <c r="CR36" s="206"/>
      <c r="CS36" s="206"/>
    </row>
    <row r="37" spans="3:97" x14ac:dyDescent="0.75">
      <c r="C37" s="500"/>
      <c r="D37" s="499"/>
      <c r="E37" s="518"/>
      <c r="F37" s="518" t="s">
        <v>59</v>
      </c>
      <c r="G37" s="188" t="s">
        <v>57</v>
      </c>
      <c r="H37" s="466"/>
      <c r="I37" s="146" t="s">
        <v>42</v>
      </c>
      <c r="J37" s="127"/>
      <c r="L37" s="17"/>
      <c r="W37" s="34" t="str">
        <f>CONCATENATE(E$35," ",F$37," ",G37," ",H$31," ",I37," ",J37)</f>
        <v xml:space="preserve">discrete две волны pinroll fluff soft </v>
      </c>
      <c r="X37" s="203"/>
      <c r="Y37" s="166"/>
      <c r="Z37" s="166"/>
      <c r="AA37" s="123"/>
      <c r="AB37" s="166"/>
      <c r="AC37" s="37"/>
      <c r="AD37" s="166"/>
      <c r="AE37" s="166"/>
      <c r="AF37" s="166"/>
      <c r="AG37" s="166"/>
      <c r="AH37" s="166"/>
      <c r="AI37" s="166"/>
      <c r="AJ37" s="166"/>
      <c r="AK37" s="280"/>
      <c r="AL37" s="166"/>
      <c r="AM37" s="166"/>
      <c r="AN37" s="195"/>
      <c r="AO37" s="195"/>
      <c r="AP37" s="209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  <c r="BC37" s="165"/>
      <c r="BD37" s="165"/>
      <c r="BE37" s="165"/>
      <c r="BH37" s="166"/>
      <c r="BI37" s="165"/>
      <c r="BJ37" s="211"/>
      <c r="BK37" s="200"/>
      <c r="BL37" s="165"/>
      <c r="BM37" s="211"/>
      <c r="BN37" s="221"/>
      <c r="BP37" s="225"/>
      <c r="BQ37" s="225"/>
      <c r="BR37" s="225"/>
      <c r="BS37" s="225"/>
      <c r="BT37" s="225"/>
      <c r="BU37" s="225"/>
      <c r="BV37" s="225"/>
      <c r="BW37" s="225"/>
      <c r="BX37" s="225"/>
      <c r="BY37" s="206"/>
      <c r="BZ37" s="206"/>
      <c r="CA37" s="206"/>
      <c r="CB37" s="206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6"/>
      <c r="CO37" s="206"/>
      <c r="CP37" s="206"/>
      <c r="CQ37" s="206"/>
      <c r="CR37" s="206"/>
      <c r="CS37" s="206"/>
    </row>
    <row r="38" spans="3:97" x14ac:dyDescent="0.75">
      <c r="C38" s="500"/>
      <c r="D38" s="499"/>
      <c r="E38" s="518"/>
      <c r="F38" s="518"/>
      <c r="G38" s="188" t="s">
        <v>58</v>
      </c>
      <c r="H38" s="466"/>
      <c r="I38" s="146" t="s">
        <v>42</v>
      </c>
      <c r="J38" s="127"/>
      <c r="L38" s="17"/>
      <c r="W38" s="34" t="str">
        <f>CONCATENATE(E$35," ",F$37," ",G38," ",H$31," ",I38," ",J38)</f>
        <v xml:space="preserve">discrete две волны smoothroll fluff soft </v>
      </c>
      <c r="X38" s="203"/>
      <c r="Y38" s="166"/>
      <c r="Z38" s="166"/>
      <c r="AA38" s="123"/>
      <c r="AB38" s="166"/>
      <c r="AC38" s="37"/>
      <c r="AD38" s="166"/>
      <c r="AE38" s="166"/>
      <c r="AF38" s="166"/>
      <c r="AG38" s="166"/>
      <c r="AH38" s="166"/>
      <c r="AI38" s="166"/>
      <c r="AJ38" s="166"/>
      <c r="AK38" s="280"/>
      <c r="AL38" s="166"/>
      <c r="AM38" s="166"/>
      <c r="AN38" s="195"/>
      <c r="AO38" s="195"/>
      <c r="AP38" s="209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  <c r="BC38" s="165"/>
      <c r="BD38" s="165"/>
      <c r="BE38" s="165"/>
      <c r="BH38" s="166"/>
      <c r="BI38" s="165"/>
      <c r="BJ38" s="211"/>
      <c r="BK38" s="200"/>
      <c r="BL38" s="165"/>
      <c r="BM38" s="211"/>
      <c r="BN38" s="221"/>
      <c r="BP38" s="225"/>
      <c r="BQ38" s="225"/>
      <c r="BR38" s="225"/>
      <c r="BS38" s="225"/>
      <c r="BT38" s="225"/>
      <c r="BU38" s="225"/>
      <c r="BV38" s="225"/>
      <c r="BW38" s="225"/>
      <c r="BX38" s="225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  <c r="CS38" s="206"/>
    </row>
    <row r="39" spans="3:97" x14ac:dyDescent="0.75">
      <c r="C39" s="500"/>
      <c r="D39" s="499"/>
      <c r="E39" s="518" t="s">
        <v>60</v>
      </c>
      <c r="F39" s="518" t="s">
        <v>56</v>
      </c>
      <c r="G39" s="188" t="s">
        <v>57</v>
      </c>
      <c r="H39" s="466"/>
      <c r="I39" s="146" t="s">
        <v>42</v>
      </c>
      <c r="J39" s="127"/>
      <c r="L39" s="17"/>
      <c r="W39" s="34" t="str">
        <f>CONCATENATE(E$39," ",F$39," ",G39," ",H$31," ",I39," ",J39)</f>
        <v xml:space="preserve">discrete figure цветочки pinroll fluff soft </v>
      </c>
      <c r="X39" s="203"/>
      <c r="Y39" s="166"/>
      <c r="Z39" s="166"/>
      <c r="AA39" s="123"/>
      <c r="AB39" s="166"/>
      <c r="AC39" s="37"/>
      <c r="AD39" s="166"/>
      <c r="AE39" s="166"/>
      <c r="AF39" s="166"/>
      <c r="AG39" s="166"/>
      <c r="AH39" s="166"/>
      <c r="AI39" s="166"/>
      <c r="AJ39" s="166"/>
      <c r="AK39" s="280"/>
      <c r="AL39" s="166"/>
      <c r="AM39" s="166"/>
      <c r="AN39" s="195"/>
      <c r="AO39" s="195"/>
      <c r="AP39" s="209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  <c r="BC39" s="165"/>
      <c r="BD39" s="165"/>
      <c r="BE39" s="165"/>
      <c r="BH39" s="166"/>
      <c r="BI39" s="165"/>
      <c r="BJ39" s="211"/>
      <c r="BK39" s="200"/>
      <c r="BL39" s="165"/>
      <c r="BM39" s="211"/>
      <c r="BN39" s="221"/>
      <c r="BP39" s="225"/>
      <c r="BQ39" s="225"/>
      <c r="BR39" s="225"/>
      <c r="BS39" s="225"/>
      <c r="BT39" s="225"/>
      <c r="BU39" s="225"/>
      <c r="BV39" s="225"/>
      <c r="BW39" s="225"/>
      <c r="BX39" s="225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  <c r="CS39" s="206"/>
    </row>
    <row r="40" spans="3:97" x14ac:dyDescent="0.75">
      <c r="C40" s="500"/>
      <c r="D40" s="499"/>
      <c r="E40" s="518"/>
      <c r="F40" s="518"/>
      <c r="G40" s="188" t="s">
        <v>58</v>
      </c>
      <c r="H40" s="466"/>
      <c r="I40" s="146" t="s">
        <v>42</v>
      </c>
      <c r="J40" s="127"/>
      <c r="L40" s="17"/>
      <c r="W40" s="34" t="str">
        <f>CONCATENATE(E$39," ",F$39," ",G40," ",H$31," ",I40," ",J40)</f>
        <v xml:space="preserve">discrete figure цветочки smoothroll fluff soft </v>
      </c>
      <c r="X40" s="203"/>
      <c r="Y40" s="166"/>
      <c r="Z40" s="166"/>
      <c r="AA40" s="123"/>
      <c r="AB40" s="166"/>
      <c r="AC40" s="37"/>
      <c r="AD40" s="166"/>
      <c r="AE40" s="166"/>
      <c r="AF40" s="166"/>
      <c r="AG40" s="166"/>
      <c r="AH40" s="166"/>
      <c r="AI40" s="166"/>
      <c r="AJ40" s="166"/>
      <c r="AK40" s="280"/>
      <c r="AL40" s="166"/>
      <c r="AM40" s="166"/>
      <c r="AN40" s="195"/>
      <c r="AO40" s="195"/>
      <c r="AP40" s="209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  <c r="BC40" s="165"/>
      <c r="BD40" s="165"/>
      <c r="BE40" s="165"/>
      <c r="BH40" s="166"/>
      <c r="BI40" s="165"/>
      <c r="BJ40" s="211"/>
      <c r="BK40" s="200"/>
      <c r="BL40" s="165"/>
      <c r="BM40" s="211"/>
      <c r="BN40" s="221"/>
      <c r="BP40" s="225"/>
      <c r="BQ40" s="225"/>
      <c r="BR40" s="225"/>
      <c r="BS40" s="225"/>
      <c r="BT40" s="225"/>
      <c r="BU40" s="225"/>
      <c r="BV40" s="225"/>
      <c r="BW40" s="225"/>
      <c r="BX40" s="225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6"/>
      <c r="CP40" s="206"/>
      <c r="CQ40" s="206"/>
      <c r="CR40" s="206"/>
      <c r="CS40" s="206"/>
    </row>
    <row r="41" spans="3:97" ht="12.75" customHeight="1" x14ac:dyDescent="0.75">
      <c r="C41" s="500"/>
      <c r="D41" s="499"/>
      <c r="E41" s="518"/>
      <c r="F41" s="518" t="s">
        <v>59</v>
      </c>
      <c r="G41" s="188" t="s">
        <v>57</v>
      </c>
      <c r="H41" s="466"/>
      <c r="I41" s="146" t="s">
        <v>42</v>
      </c>
      <c r="J41" s="127"/>
      <c r="L41" s="17"/>
      <c r="W41" s="34" t="str">
        <f>CONCATENATE(E$39," ",F$41," ",G41," ",H$31," ",I41," ",J41)</f>
        <v xml:space="preserve">discrete figure две волны pinroll fluff soft </v>
      </c>
      <c r="X41" s="203"/>
      <c r="Y41" s="166"/>
      <c r="Z41" s="166"/>
      <c r="AA41" s="123"/>
      <c r="AB41" s="166"/>
      <c r="AC41" s="37"/>
      <c r="AD41" s="166"/>
      <c r="AE41" s="166"/>
      <c r="AF41" s="166"/>
      <c r="AG41" s="166"/>
      <c r="AH41" s="166"/>
      <c r="AI41" s="166"/>
      <c r="AJ41" s="166"/>
      <c r="AK41" s="280"/>
      <c r="AL41" s="166"/>
      <c r="AM41" s="166"/>
      <c r="AN41" s="195"/>
      <c r="AO41" s="195"/>
      <c r="AP41" s="209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  <c r="BC41" s="165"/>
      <c r="BD41" s="165"/>
      <c r="BE41" s="165"/>
      <c r="BH41" s="166"/>
      <c r="BI41" s="165"/>
      <c r="BJ41" s="211"/>
      <c r="BK41" s="200"/>
      <c r="BL41" s="165"/>
      <c r="BM41" s="211"/>
      <c r="BN41" s="221"/>
      <c r="BP41" s="225"/>
      <c r="BQ41" s="225"/>
      <c r="BR41" s="225"/>
      <c r="BS41" s="225"/>
      <c r="BT41" s="225"/>
      <c r="BU41" s="225"/>
      <c r="BV41" s="225"/>
      <c r="BW41" s="225"/>
      <c r="BX41" s="225"/>
      <c r="BY41" s="206"/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6"/>
      <c r="CO41" s="206"/>
      <c r="CP41" s="206"/>
      <c r="CQ41" s="206"/>
      <c r="CR41" s="206"/>
      <c r="CS41" s="206"/>
    </row>
    <row r="42" spans="3:97" x14ac:dyDescent="0.75">
      <c r="C42" s="500"/>
      <c r="D42" s="499"/>
      <c r="E42" s="518"/>
      <c r="F42" s="518"/>
      <c r="G42" s="188" t="s">
        <v>58</v>
      </c>
      <c r="H42" s="467"/>
      <c r="I42" s="146" t="s">
        <v>42</v>
      </c>
      <c r="J42" s="127"/>
      <c r="L42" s="17"/>
      <c r="W42" s="34" t="str">
        <f>CONCATENATE(E$39," ",F$41," ",G42," ",H$31," ",I42," ",J42)</f>
        <v xml:space="preserve">discrete figure две волны smoothroll fluff soft </v>
      </c>
      <c r="X42" s="203"/>
      <c r="Y42" s="166"/>
      <c r="Z42" s="166"/>
      <c r="AA42" s="123"/>
      <c r="AB42" s="166"/>
      <c r="AC42" s="37"/>
      <c r="AD42" s="166"/>
      <c r="AE42" s="166"/>
      <c r="AF42" s="166"/>
      <c r="AG42" s="166"/>
      <c r="AH42" s="166"/>
      <c r="AI42" s="166"/>
      <c r="AJ42" s="166"/>
      <c r="AK42" s="280"/>
      <c r="AL42" s="166"/>
      <c r="AM42" s="166"/>
      <c r="AN42" s="195"/>
      <c r="AO42" s="195"/>
      <c r="AP42" s="209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  <c r="BC42" s="165"/>
      <c r="BD42" s="165"/>
      <c r="BE42" s="165"/>
      <c r="BH42" s="166"/>
      <c r="BI42" s="165"/>
      <c r="BJ42" s="211"/>
      <c r="BK42" s="200"/>
      <c r="BL42" s="165"/>
      <c r="BM42" s="211"/>
      <c r="BN42" s="221"/>
      <c r="BP42" s="225"/>
      <c r="BQ42" s="225"/>
      <c r="BR42" s="225"/>
      <c r="BS42" s="225"/>
      <c r="BT42" s="225"/>
      <c r="BU42" s="225"/>
      <c r="BV42" s="225"/>
      <c r="BW42" s="225"/>
      <c r="BX42" s="225"/>
      <c r="BY42" s="206"/>
      <c r="BZ42" s="206"/>
      <c r="CA42" s="206"/>
      <c r="CB42" s="206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6"/>
      <c r="CO42" s="206"/>
      <c r="CP42" s="206"/>
      <c r="CQ42" s="206"/>
      <c r="CR42" s="206"/>
      <c r="CS42" s="206"/>
    </row>
    <row r="43" spans="3:97" x14ac:dyDescent="0.75">
      <c r="C43" s="500"/>
      <c r="D43" s="499"/>
      <c r="E43" s="459" t="s">
        <v>61</v>
      </c>
      <c r="F43" s="459" t="s">
        <v>41</v>
      </c>
      <c r="G43" s="462" t="s">
        <v>58</v>
      </c>
      <c r="H43" s="465" t="s">
        <v>62</v>
      </c>
      <c r="I43" s="145" t="s">
        <v>42</v>
      </c>
      <c r="J43" s="127"/>
      <c r="L43" s="19"/>
      <c r="W43" s="34" t="str">
        <f>CONCATENATE(E$43," ",F$43," ",G43," ",H$43," ",I43," ",J43)</f>
        <v xml:space="preserve">ultra mini original smoothroll fluff+SAP soft </v>
      </c>
      <c r="X43" s="199"/>
      <c r="Y43" s="166"/>
      <c r="Z43" s="166"/>
      <c r="AA43" s="123"/>
      <c r="AB43" s="123"/>
      <c r="AC43" s="37"/>
      <c r="AD43" s="166"/>
      <c r="AE43" s="166"/>
      <c r="AF43" s="166"/>
      <c r="AG43" s="166"/>
      <c r="AH43" s="166"/>
      <c r="AI43" s="166"/>
      <c r="AJ43" s="166"/>
      <c r="AK43" s="207"/>
      <c r="AL43" s="166"/>
      <c r="AM43" s="166"/>
      <c r="AN43" s="195"/>
      <c r="AO43" s="195"/>
      <c r="AP43" s="209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C43" s="165"/>
      <c r="BD43" s="165"/>
      <c r="BE43" s="165"/>
      <c r="BH43" s="166"/>
      <c r="BI43" s="165"/>
      <c r="BJ43" s="211"/>
      <c r="BK43" s="200"/>
      <c r="BL43" s="165"/>
      <c r="BM43" s="211"/>
      <c r="BN43" s="221"/>
      <c r="BP43" s="225"/>
      <c r="BQ43" s="225"/>
      <c r="BR43" s="225"/>
      <c r="BS43" s="225"/>
      <c r="BT43" s="225"/>
      <c r="BU43" s="225"/>
      <c r="BV43" s="225"/>
      <c r="BW43" s="225"/>
      <c r="BX43" s="225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6"/>
      <c r="CO43" s="206"/>
      <c r="CP43" s="206"/>
      <c r="CQ43" s="206"/>
      <c r="CR43" s="206"/>
      <c r="CS43" s="206"/>
    </row>
    <row r="44" spans="3:97" x14ac:dyDescent="0.75">
      <c r="C44" s="500"/>
      <c r="D44" s="499"/>
      <c r="E44" s="459"/>
      <c r="F44" s="459"/>
      <c r="G44" s="463"/>
      <c r="H44" s="465"/>
      <c r="I44" s="37" t="s">
        <v>44</v>
      </c>
      <c r="J44" s="127"/>
      <c r="L44" s="19"/>
      <c r="W44" s="34" t="str">
        <f>CONCATENATE(E$43," ",F$43," ",G44," ",H$43," ",I44," ",J44)</f>
        <v xml:space="preserve">ultra mini original  fluff+SAP perf </v>
      </c>
      <c r="X44" s="199"/>
      <c r="Y44" s="166"/>
      <c r="Z44" s="166"/>
      <c r="AA44" s="123"/>
      <c r="AB44" s="123"/>
      <c r="AC44" s="166"/>
      <c r="AD44" s="37"/>
      <c r="AE44" s="166"/>
      <c r="AF44" s="166"/>
      <c r="AG44" s="166"/>
      <c r="AH44" s="166"/>
      <c r="AI44" s="166"/>
      <c r="AJ44" s="166"/>
      <c r="AK44" s="207"/>
      <c r="AL44" s="166"/>
      <c r="AM44" s="166"/>
      <c r="AN44" s="195"/>
      <c r="AO44" s="195"/>
      <c r="AP44" s="209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  <c r="BC44" s="165"/>
      <c r="BD44" s="165"/>
      <c r="BE44" s="165"/>
      <c r="BH44" s="166"/>
      <c r="BI44" s="165"/>
      <c r="BJ44" s="211"/>
      <c r="BK44" s="200"/>
      <c r="BL44" s="165"/>
      <c r="BM44" s="211"/>
      <c r="BN44" s="221"/>
      <c r="BP44" s="225"/>
      <c r="BQ44" s="225"/>
      <c r="BR44" s="225"/>
      <c r="BS44" s="225"/>
      <c r="BT44" s="225"/>
      <c r="BU44" s="225"/>
      <c r="BV44" s="225"/>
      <c r="BW44" s="225"/>
      <c r="BX44" s="225"/>
      <c r="BY44" s="206"/>
      <c r="BZ44" s="20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6"/>
      <c r="CP44" s="206"/>
      <c r="CQ44" s="206"/>
      <c r="CR44" s="206"/>
      <c r="CS44" s="206"/>
    </row>
    <row r="45" spans="3:97" x14ac:dyDescent="0.75">
      <c r="C45" s="500"/>
      <c r="D45" s="499"/>
      <c r="E45" s="459"/>
      <c r="F45" s="459"/>
      <c r="G45" s="463"/>
      <c r="H45" s="465" t="s">
        <v>63</v>
      </c>
      <c r="I45" s="145" t="s">
        <v>42</v>
      </c>
      <c r="J45" s="127"/>
      <c r="L45" s="19"/>
      <c r="W45" s="34" t="str">
        <f>CONCATENATE(E$43," ",F$43," ",G45," ",H$45," ",I45," ",J45)</f>
        <v xml:space="preserve">ultra mini original  fluff soft </v>
      </c>
      <c r="X45" s="199"/>
      <c r="Y45" s="166"/>
      <c r="Z45" s="166"/>
      <c r="AA45" s="123"/>
      <c r="AB45" s="166"/>
      <c r="AC45" s="37"/>
      <c r="AD45" s="166"/>
      <c r="AE45" s="166"/>
      <c r="AF45" s="166"/>
      <c r="AG45" s="166"/>
      <c r="AH45" s="166"/>
      <c r="AI45" s="166"/>
      <c r="AJ45" s="166"/>
      <c r="AK45" s="207"/>
      <c r="AL45" s="166"/>
      <c r="AM45" s="166"/>
      <c r="AN45" s="195"/>
      <c r="AO45" s="195"/>
      <c r="AP45" s="209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  <c r="BC45" s="165"/>
      <c r="BD45" s="165"/>
      <c r="BE45" s="165"/>
      <c r="BH45" s="166"/>
      <c r="BI45" s="165"/>
      <c r="BJ45" s="211"/>
      <c r="BK45" s="200"/>
      <c r="BL45" s="165"/>
      <c r="BM45" s="211"/>
      <c r="BN45" s="221"/>
      <c r="BP45" s="225"/>
      <c r="BQ45" s="225"/>
      <c r="BR45" s="225"/>
      <c r="BS45" s="225"/>
      <c r="BT45" s="225"/>
      <c r="BU45" s="225"/>
      <c r="BV45" s="225"/>
      <c r="BW45" s="225"/>
      <c r="BX45" s="225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  <c r="CS45" s="206"/>
    </row>
    <row r="46" spans="3:97" x14ac:dyDescent="0.75">
      <c r="C46" s="500"/>
      <c r="D46" s="499"/>
      <c r="E46" s="459"/>
      <c r="F46" s="459"/>
      <c r="G46" s="463"/>
      <c r="H46" s="465"/>
      <c r="I46" s="37" t="s">
        <v>44</v>
      </c>
      <c r="J46" s="127"/>
      <c r="L46" s="19"/>
      <c r="W46" s="34" t="str">
        <f>CONCATENATE(E$43," ",F$43," ",G46," ",H$45," ",I46," ",J46)</f>
        <v xml:space="preserve">ultra mini original  fluff perf </v>
      </c>
      <c r="X46" s="199"/>
      <c r="Y46" s="166"/>
      <c r="Z46" s="166"/>
      <c r="AA46" s="123"/>
      <c r="AB46" s="166"/>
      <c r="AC46" s="166"/>
      <c r="AD46" s="37"/>
      <c r="AE46" s="166"/>
      <c r="AF46" s="166"/>
      <c r="AG46" s="166"/>
      <c r="AH46" s="166"/>
      <c r="AI46" s="166"/>
      <c r="AJ46" s="166"/>
      <c r="AK46" s="207"/>
      <c r="AL46" s="166"/>
      <c r="AM46" s="166"/>
      <c r="AN46" s="195"/>
      <c r="AO46" s="195"/>
      <c r="AP46" s="209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C46" s="165"/>
      <c r="BD46" s="165"/>
      <c r="BE46" s="165"/>
      <c r="BH46" s="166"/>
      <c r="BI46" s="165"/>
      <c r="BJ46" s="211"/>
      <c r="BK46" s="200"/>
      <c r="BL46" s="165"/>
      <c r="BM46" s="211"/>
      <c r="BN46" s="221"/>
      <c r="BP46" s="225"/>
      <c r="BQ46" s="225"/>
      <c r="BR46" s="225"/>
      <c r="BS46" s="225"/>
      <c r="BT46" s="225"/>
      <c r="BU46" s="225"/>
      <c r="BV46" s="225"/>
      <c r="BW46" s="225"/>
      <c r="BX46" s="225"/>
      <c r="BY46" s="206"/>
      <c r="BZ46" s="206"/>
      <c r="CA46" s="206"/>
      <c r="CB46" s="206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06"/>
      <c r="CP46" s="206"/>
      <c r="CQ46" s="206"/>
      <c r="CR46" s="206"/>
      <c r="CS46" s="206"/>
    </row>
    <row r="47" spans="3:97" x14ac:dyDescent="0.75">
      <c r="C47" s="500"/>
      <c r="D47" s="499"/>
      <c r="E47" s="459"/>
      <c r="F47" s="459" t="s">
        <v>50</v>
      </c>
      <c r="G47" s="463"/>
      <c r="H47" s="465" t="s">
        <v>62</v>
      </c>
      <c r="I47" s="145" t="s">
        <v>42</v>
      </c>
      <c r="J47" s="127"/>
      <c r="L47" s="17"/>
      <c r="W47" s="34" t="str">
        <f>CONCATENATE(E$43," ",F$47," ",G47," ",H$47," ",I47," ",J47)</f>
        <v xml:space="preserve">ultra mini no embossing  fluff+SAP soft </v>
      </c>
      <c r="X47" s="199"/>
      <c r="Y47" s="166"/>
      <c r="Z47" s="166"/>
      <c r="AA47" s="123"/>
      <c r="AB47" s="123"/>
      <c r="AC47" s="37"/>
      <c r="AD47" s="166"/>
      <c r="AE47" s="166"/>
      <c r="AF47" s="166"/>
      <c r="AG47" s="166"/>
      <c r="AH47" s="166"/>
      <c r="AI47" s="166"/>
      <c r="AJ47" s="166"/>
      <c r="AK47" s="207"/>
      <c r="AL47" s="166"/>
      <c r="AM47" s="166"/>
      <c r="AN47" s="195"/>
      <c r="AO47" s="195"/>
      <c r="AP47" s="209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C47" s="165"/>
      <c r="BD47" s="165"/>
      <c r="BE47" s="165"/>
      <c r="BH47" s="166"/>
      <c r="BI47" s="165"/>
      <c r="BJ47" s="211"/>
      <c r="BK47" s="200"/>
      <c r="BL47" s="165"/>
      <c r="BM47" s="211"/>
      <c r="BN47" s="221"/>
      <c r="BP47" s="225"/>
      <c r="BQ47" s="225"/>
      <c r="BR47" s="225"/>
      <c r="BS47" s="225"/>
      <c r="BT47" s="225"/>
      <c r="BU47" s="225"/>
      <c r="BV47" s="225"/>
      <c r="BW47" s="225"/>
      <c r="BX47" s="225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</row>
    <row r="48" spans="3:97" x14ac:dyDescent="0.75">
      <c r="C48" s="500"/>
      <c r="D48" s="499"/>
      <c r="E48" s="459"/>
      <c r="F48" s="459"/>
      <c r="G48" s="463"/>
      <c r="H48" s="465"/>
      <c r="I48" s="37" t="s">
        <v>44</v>
      </c>
      <c r="J48" s="127"/>
      <c r="L48" s="17"/>
      <c r="W48" s="34" t="str">
        <f>CONCATENATE(E$43," ",F$47," ",G48," ",H$47," ",I48," ",J48)</f>
        <v xml:space="preserve">ultra mini no embossing  fluff+SAP perf </v>
      </c>
      <c r="X48" s="199"/>
      <c r="Y48" s="166"/>
      <c r="Z48" s="166"/>
      <c r="AA48" s="123"/>
      <c r="AB48" s="123"/>
      <c r="AC48" s="166"/>
      <c r="AD48" s="37"/>
      <c r="AE48" s="166"/>
      <c r="AF48" s="166"/>
      <c r="AG48" s="166"/>
      <c r="AH48" s="166"/>
      <c r="AI48" s="166"/>
      <c r="AJ48" s="166"/>
      <c r="AK48" s="207"/>
      <c r="AL48" s="166"/>
      <c r="AM48" s="166"/>
      <c r="AN48" s="195"/>
      <c r="AO48" s="195"/>
      <c r="AP48" s="209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C48" s="165"/>
      <c r="BD48" s="165"/>
      <c r="BE48" s="165"/>
      <c r="BH48" s="166"/>
      <c r="BI48" s="165"/>
      <c r="BJ48" s="211"/>
      <c r="BK48" s="200"/>
      <c r="BL48" s="165"/>
      <c r="BM48" s="211"/>
      <c r="BN48" s="221"/>
      <c r="BP48" s="225"/>
      <c r="BQ48" s="225"/>
      <c r="BR48" s="225"/>
      <c r="BS48" s="225"/>
      <c r="BT48" s="225"/>
      <c r="BU48" s="225"/>
      <c r="BV48" s="225"/>
      <c r="BW48" s="225"/>
      <c r="BX48" s="225"/>
      <c r="BY48" s="206"/>
      <c r="BZ48" s="206"/>
      <c r="CA48" s="206"/>
      <c r="CB48" s="206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  <c r="CS48" s="206"/>
    </row>
    <row r="49" spans="3:97" x14ac:dyDescent="0.75">
      <c r="C49" s="500"/>
      <c r="D49" s="499"/>
      <c r="E49" s="459"/>
      <c r="F49" s="459"/>
      <c r="G49" s="463"/>
      <c r="H49" s="465" t="s">
        <v>63</v>
      </c>
      <c r="I49" s="37" t="s">
        <v>42</v>
      </c>
      <c r="J49" s="127"/>
      <c r="L49" s="17"/>
      <c r="W49" s="34" t="str">
        <f>CONCATENATE(E$43," ",F$47," ",G49," ",H$49," ",I49," ",J49)</f>
        <v xml:space="preserve">ultra mini no embossing  fluff soft </v>
      </c>
      <c r="X49" s="199"/>
      <c r="Y49" s="166"/>
      <c r="Z49" s="166"/>
      <c r="AA49" s="123"/>
      <c r="AB49" s="166"/>
      <c r="AC49" s="37"/>
      <c r="AD49" s="166"/>
      <c r="AE49" s="166"/>
      <c r="AF49" s="166"/>
      <c r="AG49" s="166"/>
      <c r="AH49" s="166"/>
      <c r="AI49" s="166"/>
      <c r="AJ49" s="166"/>
      <c r="AK49" s="207"/>
      <c r="AL49" s="166"/>
      <c r="AM49" s="166"/>
      <c r="AN49" s="195"/>
      <c r="AO49" s="195"/>
      <c r="AP49" s="209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  <c r="BC49" s="165"/>
      <c r="BD49" s="165"/>
      <c r="BE49" s="165"/>
      <c r="BH49" s="166"/>
      <c r="BI49" s="165"/>
      <c r="BJ49" s="211"/>
      <c r="BK49" s="200"/>
      <c r="BL49" s="165"/>
      <c r="BM49" s="211"/>
      <c r="BN49" s="221"/>
      <c r="BP49" s="225"/>
      <c r="BQ49" s="225"/>
      <c r="BR49" s="225"/>
      <c r="BS49" s="225"/>
      <c r="BT49" s="225"/>
      <c r="BU49" s="225"/>
      <c r="BV49" s="225"/>
      <c r="BW49" s="225"/>
      <c r="BX49" s="225"/>
      <c r="BY49" s="206"/>
      <c r="BZ49" s="206"/>
      <c r="CA49" s="206"/>
      <c r="CB49" s="206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6"/>
      <c r="CO49" s="206"/>
      <c r="CP49" s="206"/>
      <c r="CQ49" s="206"/>
      <c r="CR49" s="206"/>
      <c r="CS49" s="206"/>
    </row>
    <row r="50" spans="3:97" x14ac:dyDescent="0.75">
      <c r="C50" s="500"/>
      <c r="D50" s="499"/>
      <c r="E50" s="459"/>
      <c r="F50" s="459"/>
      <c r="G50" s="464"/>
      <c r="H50" s="465"/>
      <c r="I50" s="37" t="s">
        <v>44</v>
      </c>
      <c r="J50" s="127"/>
      <c r="L50" s="17"/>
      <c r="W50" s="34" t="str">
        <f>CONCATENATE(E$43," ",F$47," ",G50," ",H$49," ",I50," ",J50)</f>
        <v xml:space="preserve">ultra mini no embossing  fluff perf </v>
      </c>
      <c r="X50" s="199"/>
      <c r="Y50" s="166"/>
      <c r="Z50" s="166"/>
      <c r="AA50" s="123"/>
      <c r="AB50" s="166"/>
      <c r="AC50" s="166"/>
      <c r="AD50" s="37"/>
      <c r="AE50" s="166"/>
      <c r="AF50" s="166"/>
      <c r="AG50" s="166"/>
      <c r="AH50" s="166"/>
      <c r="AI50" s="166"/>
      <c r="AJ50" s="166"/>
      <c r="AK50" s="207"/>
      <c r="AL50" s="166"/>
      <c r="AM50" s="166"/>
      <c r="AN50" s="195"/>
      <c r="AO50" s="195"/>
      <c r="AP50" s="209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  <c r="BC50" s="165"/>
      <c r="BD50" s="165"/>
      <c r="BE50" s="165"/>
      <c r="BH50" s="166"/>
      <c r="BI50" s="165"/>
      <c r="BJ50" s="211"/>
      <c r="BK50" s="200"/>
      <c r="BL50" s="165"/>
      <c r="BM50" s="211"/>
      <c r="BN50" s="221"/>
      <c r="BP50" s="225"/>
      <c r="BQ50" s="225"/>
      <c r="BR50" s="225"/>
      <c r="BS50" s="225"/>
      <c r="BT50" s="225"/>
      <c r="BU50" s="225"/>
      <c r="BV50" s="225"/>
      <c r="BW50" s="225"/>
      <c r="BX50" s="225"/>
      <c r="BY50" s="206"/>
      <c r="BZ50" s="206"/>
      <c r="CA50" s="206"/>
      <c r="CB50" s="206"/>
      <c r="CC50" s="206"/>
      <c r="CD50" s="206"/>
      <c r="CE50" s="206"/>
      <c r="CF50" s="206"/>
      <c r="CG50" s="206"/>
      <c r="CH50" s="206"/>
      <c r="CI50" s="206"/>
      <c r="CJ50" s="206"/>
      <c r="CK50" s="206"/>
      <c r="CL50" s="206"/>
      <c r="CM50" s="206"/>
      <c r="CN50" s="206"/>
      <c r="CO50" s="206"/>
      <c r="CP50" s="206"/>
      <c r="CQ50" s="206"/>
      <c r="CR50" s="206"/>
      <c r="CS50" s="206"/>
    </row>
    <row r="51" spans="3:97" s="163" customFormat="1" ht="14.5" x14ac:dyDescent="0.7">
      <c r="BO51" s="201"/>
      <c r="BP51" s="216"/>
      <c r="BQ51" s="216"/>
      <c r="BR51" s="216"/>
      <c r="BS51" s="216"/>
      <c r="BT51" s="216"/>
      <c r="BU51" s="216"/>
      <c r="BV51" s="216"/>
      <c r="BW51" s="216"/>
      <c r="BX51" s="216"/>
      <c r="BY51" s="216"/>
      <c r="BZ51" s="216"/>
      <c r="CA51" s="216"/>
      <c r="CB51" s="216"/>
      <c r="CC51" s="216"/>
      <c r="CD51" s="216"/>
      <c r="CE51" s="216"/>
      <c r="CF51" s="216"/>
      <c r="CG51" s="216"/>
      <c r="CH51" s="216"/>
      <c r="CI51" s="216"/>
      <c r="CJ51" s="216"/>
      <c r="CK51" s="216"/>
      <c r="CL51" s="216"/>
      <c r="CM51" s="216"/>
      <c r="CN51" s="216"/>
      <c r="CO51" s="216"/>
      <c r="CP51" s="216"/>
      <c r="CQ51" s="216"/>
      <c r="CR51" s="216"/>
      <c r="CS51" s="216"/>
    </row>
    <row r="52" spans="3:97" x14ac:dyDescent="0.75">
      <c r="C52" s="500" t="s">
        <v>65</v>
      </c>
      <c r="D52" s="499" t="s">
        <v>66</v>
      </c>
      <c r="E52" s="459" t="s">
        <v>67</v>
      </c>
      <c r="F52" s="459" t="s">
        <v>68</v>
      </c>
      <c r="G52" s="521"/>
      <c r="H52" s="465" t="s">
        <v>62</v>
      </c>
      <c r="I52" s="147" t="s">
        <v>69</v>
      </c>
      <c r="J52" s="127"/>
      <c r="L52" s="18"/>
      <c r="W52" s="34" t="str">
        <f>CONCATENATE(E52," ",F52," ",G52," ",H52," ",I52," ",J52)</f>
        <v xml:space="preserve">Comfort normal original  fluff+SAP Soft </v>
      </c>
      <c r="X52" s="199"/>
      <c r="Y52" s="166"/>
      <c r="Z52" s="123"/>
      <c r="AA52" s="166"/>
      <c r="AB52" s="123"/>
      <c r="AC52" s="37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95"/>
      <c r="AO52" s="195"/>
      <c r="AP52" s="210"/>
      <c r="AQ52" s="165"/>
      <c r="AR52" s="165"/>
      <c r="AS52" s="200"/>
      <c r="AT52" s="200"/>
      <c r="AU52" s="200"/>
      <c r="AV52" s="200"/>
      <c r="AW52" s="200"/>
      <c r="AX52" s="200"/>
      <c r="AY52" s="200"/>
      <c r="AZ52" s="200"/>
      <c r="BB52" s="200"/>
      <c r="BC52" s="165"/>
      <c r="BD52" s="165"/>
      <c r="BE52" s="200"/>
      <c r="BH52" s="165"/>
      <c r="BI52" s="165"/>
      <c r="BJ52" s="211"/>
      <c r="BK52" s="200"/>
      <c r="BL52" s="200"/>
      <c r="BM52" s="211"/>
      <c r="BN52" s="221"/>
      <c r="BP52" s="225"/>
      <c r="BQ52" s="225"/>
      <c r="BR52" s="225"/>
      <c r="BS52" s="225"/>
      <c r="BT52" s="225"/>
      <c r="BU52" s="225"/>
      <c r="BV52" s="225"/>
      <c r="BW52" s="225"/>
      <c r="BX52" s="225"/>
      <c r="BY52" s="206"/>
      <c r="BZ52" s="206"/>
      <c r="CA52" s="206"/>
      <c r="CB52" s="206"/>
      <c r="CC52" s="206"/>
      <c r="CD52" s="206"/>
      <c r="CE52" s="206"/>
      <c r="CF52" s="206"/>
      <c r="CG52" s="206"/>
      <c r="CH52" s="206"/>
      <c r="CI52" s="206"/>
      <c r="CJ52" s="206"/>
      <c r="CK52" s="206"/>
      <c r="CL52" s="206"/>
      <c r="CM52" s="206"/>
      <c r="CN52" s="206"/>
      <c r="CO52" s="206"/>
      <c r="CP52" s="206"/>
      <c r="CQ52" s="206"/>
      <c r="CR52" s="206"/>
      <c r="CS52" s="206"/>
    </row>
    <row r="53" spans="3:97" x14ac:dyDescent="0.75">
      <c r="C53" s="500"/>
      <c r="D53" s="499"/>
      <c r="E53" s="459"/>
      <c r="F53" s="459"/>
      <c r="G53" s="531"/>
      <c r="H53" s="466"/>
      <c r="I53" s="147" t="s">
        <v>70</v>
      </c>
      <c r="J53" s="127"/>
      <c r="L53" s="19"/>
      <c r="W53" s="34" t="str">
        <f>CONCATENATE(E52," ",F52," ",G53," ",H53," ",I53," ",J53)</f>
        <v xml:space="preserve">Comfort normal original   Soft&amp;Dry </v>
      </c>
      <c r="X53" s="199"/>
      <c r="Y53" s="166"/>
      <c r="Z53" s="123"/>
      <c r="AA53" s="166"/>
      <c r="AB53" s="123"/>
      <c r="AC53" s="166"/>
      <c r="AD53" s="166"/>
      <c r="AE53" s="37"/>
      <c r="AF53" s="166"/>
      <c r="AG53" s="166"/>
      <c r="AH53" s="166"/>
      <c r="AI53" s="166"/>
      <c r="AJ53" s="166"/>
      <c r="AK53" s="166"/>
      <c r="AL53" s="166"/>
      <c r="AM53" s="37"/>
      <c r="AN53" s="195"/>
      <c r="AO53" s="195"/>
      <c r="AP53" s="210"/>
      <c r="AQ53" s="165"/>
      <c r="AR53" s="165"/>
      <c r="AS53" s="200"/>
      <c r="AT53" s="200"/>
      <c r="AU53" s="200"/>
      <c r="AV53" s="200"/>
      <c r="AW53" s="200"/>
      <c r="AX53" s="200"/>
      <c r="AY53" s="200"/>
      <c r="AZ53" s="200"/>
      <c r="BB53" s="200"/>
      <c r="BC53" s="165"/>
      <c r="BD53" s="165"/>
      <c r="BE53" s="200"/>
      <c r="BH53" s="165"/>
      <c r="BI53" s="165"/>
      <c r="BJ53" s="211"/>
      <c r="BK53" s="200"/>
      <c r="BL53" s="200"/>
      <c r="BM53" s="211"/>
      <c r="BN53" s="221"/>
      <c r="BP53" s="225"/>
      <c r="BQ53" s="225"/>
      <c r="BR53" s="225"/>
      <c r="BS53" s="225"/>
      <c r="BT53" s="225"/>
      <c r="BU53" s="225"/>
      <c r="BV53" s="225"/>
      <c r="BW53" s="225"/>
      <c r="BX53" s="225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  <c r="CS53" s="206"/>
    </row>
    <row r="54" spans="3:97" x14ac:dyDescent="0.75">
      <c r="C54" s="500"/>
      <c r="D54" s="499"/>
      <c r="E54" s="459"/>
      <c r="F54" s="459" t="s">
        <v>71</v>
      </c>
      <c r="G54" s="531"/>
      <c r="H54" s="466"/>
      <c r="I54" s="147" t="s">
        <v>69</v>
      </c>
      <c r="J54" s="127"/>
      <c r="L54" s="18"/>
      <c r="W54" s="34" t="str">
        <f>CONCATENATE(E52," ",F54," ",G54," ",H54," ",I54," ",J54)</f>
        <v xml:space="preserve">Comfort normal no emb   Soft </v>
      </c>
      <c r="X54" s="199"/>
      <c r="Y54" s="166"/>
      <c r="Z54" s="123"/>
      <c r="AA54" s="166"/>
      <c r="AB54" s="123"/>
      <c r="AC54" s="37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95"/>
      <c r="AO54" s="195"/>
      <c r="AP54" s="210"/>
      <c r="AQ54" s="165"/>
      <c r="AR54" s="165"/>
      <c r="AS54" s="200"/>
      <c r="AT54" s="200"/>
      <c r="AU54" s="200"/>
      <c r="AV54" s="200"/>
      <c r="AW54" s="200"/>
      <c r="AX54" s="200"/>
      <c r="AY54" s="200"/>
      <c r="AZ54" s="200"/>
      <c r="BB54" s="200"/>
      <c r="BC54" s="165"/>
      <c r="BD54" s="165"/>
      <c r="BE54" s="200"/>
      <c r="BH54" s="165"/>
      <c r="BI54" s="165"/>
      <c r="BJ54" s="211"/>
      <c r="BK54" s="200"/>
      <c r="BL54" s="200"/>
      <c r="BM54" s="211"/>
      <c r="BN54" s="221"/>
      <c r="BP54" s="225"/>
      <c r="BQ54" s="225"/>
      <c r="BR54" s="225"/>
      <c r="BS54" s="225"/>
      <c r="BT54" s="225"/>
      <c r="BU54" s="225"/>
      <c r="BV54" s="225"/>
      <c r="BW54" s="225"/>
      <c r="BX54" s="225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206"/>
      <c r="CJ54" s="206"/>
      <c r="CK54" s="206"/>
      <c r="CL54" s="206"/>
      <c r="CM54" s="206"/>
      <c r="CN54" s="206"/>
      <c r="CO54" s="206"/>
      <c r="CP54" s="206"/>
      <c r="CQ54" s="206"/>
      <c r="CR54" s="206"/>
      <c r="CS54" s="206"/>
    </row>
    <row r="55" spans="3:97" x14ac:dyDescent="0.75">
      <c r="C55" s="500"/>
      <c r="D55" s="499"/>
      <c r="E55" s="459"/>
      <c r="F55" s="459"/>
      <c r="G55" s="531"/>
      <c r="H55" s="466"/>
      <c r="I55" s="147" t="s">
        <v>70</v>
      </c>
      <c r="J55" s="127"/>
      <c r="L55" s="19"/>
      <c r="W55" s="34" t="str">
        <f>CONCATENATE(E52," ",F54," ",G55," ",H55," ",I55," ",J55)</f>
        <v xml:space="preserve">Comfort normal no emb   Soft&amp;Dry </v>
      </c>
      <c r="X55" s="199"/>
      <c r="Y55" s="166"/>
      <c r="Z55" s="123"/>
      <c r="AA55" s="166"/>
      <c r="AB55" s="123"/>
      <c r="AC55" s="166"/>
      <c r="AD55" s="166"/>
      <c r="AE55" s="37"/>
      <c r="AF55" s="166"/>
      <c r="AG55" s="166"/>
      <c r="AH55" s="166"/>
      <c r="AI55" s="166"/>
      <c r="AJ55" s="166"/>
      <c r="AK55" s="166"/>
      <c r="AL55" s="166"/>
      <c r="AM55" s="37"/>
      <c r="AN55" s="195"/>
      <c r="AO55" s="195"/>
      <c r="AP55" s="210"/>
      <c r="AQ55" s="165"/>
      <c r="AR55" s="165"/>
      <c r="AS55" s="200"/>
      <c r="AT55" s="200"/>
      <c r="AU55" s="200"/>
      <c r="AV55" s="200"/>
      <c r="AW55" s="200"/>
      <c r="AX55" s="200"/>
      <c r="AY55" s="200"/>
      <c r="AZ55" s="200"/>
      <c r="BB55" s="200"/>
      <c r="BC55" s="165"/>
      <c r="BD55" s="165"/>
      <c r="BE55" s="200"/>
      <c r="BH55" s="165"/>
      <c r="BI55" s="165"/>
      <c r="BJ55" s="211"/>
      <c r="BK55" s="200"/>
      <c r="BL55" s="200"/>
      <c r="BM55" s="211"/>
      <c r="BN55" s="221"/>
      <c r="BP55" s="225"/>
      <c r="BQ55" s="225"/>
      <c r="BR55" s="225"/>
      <c r="BS55" s="225"/>
      <c r="BT55" s="225"/>
      <c r="BU55" s="225"/>
      <c r="BV55" s="225"/>
      <c r="BW55" s="225"/>
      <c r="BX55" s="225"/>
      <c r="BY55" s="206"/>
      <c r="BZ55" s="206"/>
      <c r="CA55" s="206"/>
      <c r="CB55" s="206"/>
      <c r="CC55" s="206"/>
      <c r="CD55" s="206"/>
      <c r="CE55" s="206"/>
      <c r="CF55" s="206"/>
      <c r="CG55" s="206"/>
      <c r="CH55" s="206"/>
      <c r="CI55" s="206"/>
      <c r="CJ55" s="206"/>
      <c r="CK55" s="206"/>
      <c r="CL55" s="206"/>
      <c r="CM55" s="206"/>
      <c r="CN55" s="206"/>
      <c r="CO55" s="206"/>
      <c r="CP55" s="206"/>
      <c r="CQ55" s="206"/>
      <c r="CR55" s="206"/>
      <c r="CS55" s="206"/>
    </row>
    <row r="56" spans="3:97" x14ac:dyDescent="0.75">
      <c r="C56" s="500"/>
      <c r="D56" s="499"/>
      <c r="E56" s="459"/>
      <c r="F56" s="459" t="s">
        <v>72</v>
      </c>
      <c r="G56" s="531"/>
      <c r="H56" s="466"/>
      <c r="I56" s="147" t="s">
        <v>69</v>
      </c>
      <c r="J56" s="127"/>
      <c r="L56" s="20"/>
      <c r="W56" s="34" t="str">
        <f>CONCATENATE(E52," ",F56," ",G56," ",H56," ",I56," ",J56)</f>
        <v xml:space="preserve">Comfort maxi original   Soft </v>
      </c>
      <c r="X56" s="199"/>
      <c r="Y56" s="166"/>
      <c r="Z56" s="123"/>
      <c r="AA56" s="166"/>
      <c r="AB56" s="123"/>
      <c r="AC56" s="37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95"/>
      <c r="AO56" s="195"/>
      <c r="AP56" s="210"/>
      <c r="AQ56" s="165"/>
      <c r="AR56" s="165"/>
      <c r="AS56" s="200"/>
      <c r="AT56" s="200"/>
      <c r="AU56" s="200"/>
      <c r="AV56" s="200"/>
      <c r="AW56" s="200"/>
      <c r="AX56" s="200"/>
      <c r="AY56" s="200"/>
      <c r="AZ56" s="200"/>
      <c r="BB56" s="200"/>
      <c r="BC56" s="165"/>
      <c r="BD56" s="165"/>
      <c r="BE56" s="200"/>
      <c r="BH56" s="165"/>
      <c r="BI56" s="165"/>
      <c r="BJ56" s="211"/>
      <c r="BK56" s="200"/>
      <c r="BL56" s="200"/>
      <c r="BM56" s="211"/>
      <c r="BN56" s="221"/>
      <c r="BP56" s="225"/>
      <c r="BQ56" s="225"/>
      <c r="BR56" s="225"/>
      <c r="BS56" s="225"/>
      <c r="BT56" s="225"/>
      <c r="BU56" s="225"/>
      <c r="BV56" s="225"/>
      <c r="BW56" s="225"/>
      <c r="BX56" s="225"/>
      <c r="BY56" s="206"/>
      <c r="BZ56" s="206"/>
      <c r="CA56" s="206"/>
      <c r="CB56" s="206"/>
      <c r="CC56" s="206"/>
      <c r="CD56" s="206"/>
      <c r="CE56" s="206"/>
      <c r="CF56" s="206"/>
      <c r="CG56" s="206"/>
      <c r="CH56" s="206"/>
      <c r="CI56" s="206"/>
      <c r="CJ56" s="206"/>
      <c r="CK56" s="206"/>
      <c r="CL56" s="206"/>
      <c r="CM56" s="206"/>
      <c r="CN56" s="206"/>
      <c r="CO56" s="206"/>
      <c r="CP56" s="206"/>
      <c r="CQ56" s="206"/>
      <c r="CR56" s="206"/>
      <c r="CS56" s="206"/>
    </row>
    <row r="57" spans="3:97" x14ac:dyDescent="0.75">
      <c r="C57" s="500"/>
      <c r="D57" s="499"/>
      <c r="E57" s="459"/>
      <c r="F57" s="459"/>
      <c r="G57" s="531"/>
      <c r="H57" s="466"/>
      <c r="I57" s="147" t="s">
        <v>70</v>
      </c>
      <c r="J57" s="127"/>
      <c r="L57" s="19"/>
      <c r="W57" s="34" t="str">
        <f>CONCATENATE(E52," ",F56," ",G57," ",H57," ",I57," ",J57)</f>
        <v xml:space="preserve">Comfort maxi original   Soft&amp;Dry </v>
      </c>
      <c r="X57" s="199"/>
      <c r="Y57" s="166"/>
      <c r="Z57" s="123"/>
      <c r="AA57" s="166"/>
      <c r="AB57" s="123"/>
      <c r="AC57" s="166"/>
      <c r="AD57" s="166"/>
      <c r="AE57" s="37"/>
      <c r="AF57" s="166"/>
      <c r="AG57" s="166"/>
      <c r="AH57" s="166"/>
      <c r="AI57" s="166"/>
      <c r="AJ57" s="166"/>
      <c r="AK57" s="166"/>
      <c r="AL57" s="166"/>
      <c r="AM57" s="37"/>
      <c r="AN57" s="195"/>
      <c r="AO57" s="195"/>
      <c r="AP57" s="210"/>
      <c r="AQ57" s="165"/>
      <c r="AR57" s="165"/>
      <c r="AS57" s="200"/>
      <c r="AT57" s="200"/>
      <c r="AU57" s="200"/>
      <c r="AV57" s="200"/>
      <c r="AW57" s="200"/>
      <c r="AX57" s="200"/>
      <c r="AY57" s="200"/>
      <c r="AZ57" s="200"/>
      <c r="BB57" s="200"/>
      <c r="BC57" s="165"/>
      <c r="BD57" s="165"/>
      <c r="BE57" s="200"/>
      <c r="BH57" s="165"/>
      <c r="BI57" s="165"/>
      <c r="BJ57" s="211"/>
      <c r="BK57" s="200"/>
      <c r="BL57" s="200"/>
      <c r="BM57" s="211"/>
      <c r="BN57" s="221"/>
      <c r="BP57" s="225"/>
      <c r="BQ57" s="225"/>
      <c r="BR57" s="225"/>
      <c r="BS57" s="225"/>
      <c r="BT57" s="225"/>
      <c r="BU57" s="225"/>
      <c r="BV57" s="225"/>
      <c r="BW57" s="225"/>
      <c r="BX57" s="225"/>
      <c r="BY57" s="206"/>
      <c r="BZ57" s="206"/>
      <c r="CA57" s="206"/>
      <c r="CB57" s="206"/>
      <c r="CC57" s="206"/>
      <c r="CD57" s="206"/>
      <c r="CE57" s="206"/>
      <c r="CF57" s="206"/>
      <c r="CG57" s="206"/>
      <c r="CH57" s="206"/>
      <c r="CI57" s="206"/>
      <c r="CJ57" s="206"/>
      <c r="CK57" s="206"/>
      <c r="CL57" s="206"/>
      <c r="CM57" s="206"/>
      <c r="CN57" s="206"/>
      <c r="CO57" s="206"/>
      <c r="CP57" s="206"/>
      <c r="CQ57" s="206"/>
      <c r="CR57" s="206"/>
      <c r="CS57" s="206"/>
    </row>
    <row r="58" spans="3:97" x14ac:dyDescent="0.75">
      <c r="C58" s="500"/>
      <c r="D58" s="499"/>
      <c r="E58" s="459"/>
      <c r="F58" s="459" t="s">
        <v>73</v>
      </c>
      <c r="G58" s="531"/>
      <c r="H58" s="466"/>
      <c r="I58" s="147" t="s">
        <v>69</v>
      </c>
      <c r="J58" s="127"/>
      <c r="L58" s="18"/>
      <c r="W58" s="34" t="str">
        <f>CONCATENATE(E52," ",F58," ",G58," ",H58," ",I58," ",J58)</f>
        <v xml:space="preserve">Comfort maxi no emb   Soft </v>
      </c>
      <c r="X58" s="199"/>
      <c r="Y58" s="166"/>
      <c r="Z58" s="123"/>
      <c r="AA58" s="166"/>
      <c r="AB58" s="123"/>
      <c r="AC58" s="37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95"/>
      <c r="AO58" s="195"/>
      <c r="AP58" s="210"/>
      <c r="AQ58" s="165"/>
      <c r="AR58" s="165"/>
      <c r="AS58" s="200"/>
      <c r="AT58" s="200"/>
      <c r="AU58" s="200"/>
      <c r="AV58" s="200"/>
      <c r="AW58" s="200"/>
      <c r="AX58" s="200"/>
      <c r="AY58" s="200"/>
      <c r="AZ58" s="200"/>
      <c r="BB58" s="200"/>
      <c r="BC58" s="165"/>
      <c r="BD58" s="165"/>
      <c r="BE58" s="200"/>
      <c r="BH58" s="165"/>
      <c r="BI58" s="165"/>
      <c r="BJ58" s="211"/>
      <c r="BK58" s="200"/>
      <c r="BL58" s="200"/>
      <c r="BM58" s="211"/>
      <c r="BN58" s="221"/>
      <c r="BP58" s="225"/>
      <c r="BQ58" s="225"/>
      <c r="BR58" s="225"/>
      <c r="BS58" s="225"/>
      <c r="BT58" s="225"/>
      <c r="BU58" s="225"/>
      <c r="BV58" s="225"/>
      <c r="BW58" s="225"/>
      <c r="BX58" s="225"/>
      <c r="BY58" s="206"/>
      <c r="BZ58" s="206"/>
      <c r="CA58" s="206"/>
      <c r="CB58" s="206"/>
      <c r="CC58" s="206"/>
      <c r="CD58" s="206"/>
      <c r="CE58" s="206"/>
      <c r="CF58" s="206"/>
      <c r="CG58" s="206"/>
      <c r="CH58" s="206"/>
      <c r="CI58" s="206"/>
      <c r="CJ58" s="206"/>
      <c r="CK58" s="206"/>
      <c r="CL58" s="206"/>
      <c r="CM58" s="206"/>
      <c r="CN58" s="206"/>
      <c r="CO58" s="206"/>
      <c r="CP58" s="206"/>
      <c r="CQ58" s="206"/>
      <c r="CR58" s="206"/>
      <c r="CS58" s="206"/>
    </row>
    <row r="59" spans="3:97" x14ac:dyDescent="0.75">
      <c r="C59" s="500"/>
      <c r="D59" s="499"/>
      <c r="E59" s="459"/>
      <c r="F59" s="459"/>
      <c r="G59" s="522"/>
      <c r="H59" s="467"/>
      <c r="I59" s="147" t="s">
        <v>70</v>
      </c>
      <c r="J59" s="127"/>
      <c r="L59" s="19"/>
      <c r="W59" s="34" t="str">
        <f>CONCATENATE(E52," ",F58," ",G59," ",H59," ",I59," ",J59)</f>
        <v xml:space="preserve">Comfort maxi no emb   Soft&amp;Dry </v>
      </c>
      <c r="X59" s="199"/>
      <c r="Y59" s="166"/>
      <c r="Z59" s="123"/>
      <c r="AA59" s="166"/>
      <c r="AB59" s="123"/>
      <c r="AC59" s="166"/>
      <c r="AD59" s="166"/>
      <c r="AE59" s="37"/>
      <c r="AF59" s="166"/>
      <c r="AG59" s="166"/>
      <c r="AH59" s="166"/>
      <c r="AI59" s="166"/>
      <c r="AJ59" s="166"/>
      <c r="AK59" s="166"/>
      <c r="AL59" s="166"/>
      <c r="AM59" s="37"/>
      <c r="AN59" s="195"/>
      <c r="AO59" s="195"/>
      <c r="AP59" s="210"/>
      <c r="AQ59" s="165"/>
      <c r="AR59" s="165"/>
      <c r="AS59" s="200"/>
      <c r="AT59" s="200"/>
      <c r="AU59" s="200"/>
      <c r="AV59" s="200"/>
      <c r="AW59" s="200"/>
      <c r="AX59" s="200"/>
      <c r="AY59" s="200"/>
      <c r="AZ59" s="200"/>
      <c r="BB59" s="200"/>
      <c r="BC59" s="165"/>
      <c r="BD59" s="165"/>
      <c r="BE59" s="200"/>
      <c r="BH59" s="165"/>
      <c r="BI59" s="165"/>
      <c r="BJ59" s="211"/>
      <c r="BK59" s="200"/>
      <c r="BL59" s="200"/>
      <c r="BM59" s="211"/>
      <c r="BN59" s="221"/>
      <c r="BP59" s="225"/>
      <c r="BQ59" s="225"/>
      <c r="BR59" s="225"/>
      <c r="BS59" s="225"/>
      <c r="BT59" s="225"/>
      <c r="BU59" s="225"/>
      <c r="BV59" s="225"/>
      <c r="BW59" s="225"/>
      <c r="BX59" s="225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  <c r="CS59" s="206"/>
    </row>
    <row r="60" spans="3:97" s="162" customFormat="1" ht="14.5" x14ac:dyDescent="0.7">
      <c r="I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BO60" s="219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  <c r="CE60" s="215"/>
      <c r="CF60" s="215"/>
      <c r="CG60" s="215"/>
      <c r="CH60" s="215"/>
      <c r="CI60" s="215"/>
      <c r="CJ60" s="215"/>
      <c r="CK60" s="215"/>
      <c r="CL60" s="215"/>
      <c r="CM60" s="215"/>
      <c r="CN60" s="215"/>
      <c r="CO60" s="215"/>
      <c r="CP60" s="215"/>
      <c r="CQ60" s="215"/>
      <c r="CR60" s="215"/>
      <c r="CS60" s="215"/>
    </row>
    <row r="61" spans="3:97" ht="14.45" customHeight="1" x14ac:dyDescent="0.75">
      <c r="C61" s="500" t="s">
        <v>74</v>
      </c>
      <c r="D61" s="530" t="s">
        <v>75</v>
      </c>
      <c r="E61" s="459" t="s">
        <v>76</v>
      </c>
      <c r="F61" s="459" t="s">
        <v>77</v>
      </c>
      <c r="G61" s="462" t="s">
        <v>41</v>
      </c>
      <c r="H61" s="529" t="s">
        <v>78</v>
      </c>
      <c r="I61" s="453" t="s">
        <v>69</v>
      </c>
      <c r="J61" s="239" t="s">
        <v>79</v>
      </c>
      <c r="L61" s="12"/>
      <c r="W61" s="34" t="str">
        <f>CONCATENATE(E61," ",F61," ",G61," ",H61," ",I61," ",J61)</f>
        <v>Ultra  normal  original airlaid Soft BV</v>
      </c>
      <c r="X61" s="199"/>
      <c r="Y61" s="123"/>
      <c r="Z61" s="123"/>
      <c r="AA61" s="166"/>
      <c r="AB61" s="237"/>
      <c r="AC61" s="37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27"/>
      <c r="AO61" s="195"/>
      <c r="AP61" s="210"/>
      <c r="AQ61" s="165"/>
      <c r="AR61" s="200"/>
      <c r="AS61" s="200"/>
      <c r="AT61" s="200"/>
      <c r="AU61" s="200"/>
      <c r="AV61" s="200"/>
      <c r="AW61" s="200"/>
      <c r="AX61" s="200"/>
      <c r="AY61" s="200"/>
      <c r="AZ61" s="200"/>
      <c r="BB61" s="200"/>
      <c r="BC61" s="165"/>
      <c r="BD61" s="165"/>
      <c r="BE61" s="200"/>
      <c r="BH61" s="165"/>
      <c r="BI61" s="165"/>
      <c r="BJ61" s="211"/>
      <c r="BK61" s="200"/>
      <c r="BL61" s="165"/>
      <c r="BM61" s="211"/>
      <c r="BN61" s="221"/>
      <c r="BP61" s="225"/>
      <c r="BQ61" s="225"/>
      <c r="BR61" s="225"/>
      <c r="BS61" s="225"/>
      <c r="BT61" s="225"/>
      <c r="BU61" s="225"/>
      <c r="BV61" s="225"/>
      <c r="BW61" s="225"/>
      <c r="BX61" s="225"/>
      <c r="BY61" s="206"/>
      <c r="BZ61" s="206"/>
      <c r="CA61" s="206"/>
      <c r="CB61" s="206"/>
      <c r="CC61" s="206"/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  <c r="CS61" s="206"/>
    </row>
    <row r="62" spans="3:97" x14ac:dyDescent="0.75">
      <c r="C62" s="500"/>
      <c r="D62" s="530"/>
      <c r="E62" s="459"/>
      <c r="F62" s="459"/>
      <c r="G62" s="462"/>
      <c r="H62" s="529"/>
      <c r="I62" s="453"/>
      <c r="J62" s="239" t="s">
        <v>80</v>
      </c>
      <c r="L62" s="12"/>
      <c r="W62" s="34" t="str">
        <f>CONCATENATE(E61," ",F61," ",G61," ",H61," ",I61," ",J62)</f>
        <v>Ultra  normal  original airlaid Soft JP</v>
      </c>
      <c r="X62" s="199"/>
      <c r="Y62" s="123"/>
      <c r="Z62" s="123"/>
      <c r="AA62" s="166"/>
      <c r="AB62" s="237"/>
      <c r="AC62" s="37"/>
      <c r="AD62" s="166"/>
      <c r="AE62" s="166"/>
      <c r="AF62" s="166"/>
      <c r="AG62" s="166"/>
      <c r="AH62" s="166"/>
      <c r="AI62" s="166"/>
      <c r="AJ62" s="166"/>
      <c r="AK62" s="166"/>
      <c r="AL62" s="166"/>
      <c r="AM62" s="263"/>
      <c r="AN62" s="127"/>
      <c r="AO62" s="127"/>
      <c r="AP62" s="210"/>
      <c r="AQ62" s="165"/>
      <c r="AR62" s="200"/>
      <c r="AS62" s="200"/>
      <c r="AT62" s="200"/>
      <c r="AU62" s="200"/>
      <c r="AV62" s="200"/>
      <c r="AW62" s="200"/>
      <c r="AX62" s="200"/>
      <c r="AY62" s="200"/>
      <c r="AZ62" s="200"/>
      <c r="BB62" s="200"/>
      <c r="BC62" s="165"/>
      <c r="BD62" s="165"/>
      <c r="BE62" s="200"/>
      <c r="BH62" s="165"/>
      <c r="BI62" s="165"/>
      <c r="BJ62" s="211"/>
      <c r="BK62" s="200"/>
      <c r="BL62" s="165"/>
      <c r="BM62" s="211"/>
      <c r="BN62" s="221"/>
      <c r="BP62" s="225"/>
      <c r="BQ62" s="225"/>
      <c r="BR62" s="225"/>
      <c r="BS62" s="225"/>
      <c r="BT62" s="225"/>
      <c r="BU62" s="225"/>
      <c r="BV62" s="225"/>
      <c r="BW62" s="225"/>
      <c r="BX62" s="225"/>
      <c r="BY62" s="206"/>
      <c r="BZ62" s="206"/>
      <c r="CA62" s="206"/>
      <c r="CB62" s="206"/>
      <c r="CC62" s="206"/>
      <c r="CD62" s="206"/>
      <c r="CE62" s="206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06"/>
      <c r="CR62" s="206"/>
      <c r="CS62" s="206"/>
    </row>
    <row r="63" spans="3:97" x14ac:dyDescent="0.75">
      <c r="C63" s="500"/>
      <c r="D63" s="530"/>
      <c r="E63" s="459"/>
      <c r="F63" s="459"/>
      <c r="G63" s="462"/>
      <c r="H63" s="529"/>
      <c r="I63" s="453"/>
      <c r="J63" s="239" t="s">
        <v>81</v>
      </c>
      <c r="L63" s="12"/>
      <c r="W63" s="34" t="str">
        <f>CONCATENATE(E61," ",F61," ",G61," ",H61," ",I61," ",J63)</f>
        <v>Ultra  normal  original airlaid Soft GDS</v>
      </c>
      <c r="X63" s="199"/>
      <c r="Y63" s="123"/>
      <c r="Z63" s="123"/>
      <c r="AA63" s="166"/>
      <c r="AB63" s="237"/>
      <c r="AC63" s="37"/>
      <c r="AD63" s="166"/>
      <c r="AE63" s="166"/>
      <c r="AF63" s="166"/>
      <c r="AG63" s="166"/>
      <c r="AH63" s="166"/>
      <c r="AI63" s="166"/>
      <c r="AJ63" s="166"/>
      <c r="AK63" s="166"/>
      <c r="AL63" s="166"/>
      <c r="AM63" s="263"/>
      <c r="AN63" s="127"/>
      <c r="AO63" s="195"/>
      <c r="AP63" s="210"/>
      <c r="AQ63" s="165"/>
      <c r="AR63" s="200"/>
      <c r="AS63" s="200"/>
      <c r="AT63" s="200"/>
      <c r="AU63" s="200"/>
      <c r="AV63" s="200"/>
      <c r="AW63" s="200"/>
      <c r="AX63" s="200"/>
      <c r="AY63" s="200"/>
      <c r="AZ63" s="200"/>
      <c r="BB63" s="200"/>
      <c r="BC63" s="165"/>
      <c r="BD63" s="165"/>
      <c r="BE63" s="200"/>
      <c r="BH63" s="165"/>
      <c r="BI63" s="165"/>
      <c r="BJ63" s="211"/>
      <c r="BK63" s="200"/>
      <c r="BL63" s="165"/>
      <c r="BM63" s="211"/>
      <c r="BN63" s="221"/>
      <c r="BP63" s="225"/>
      <c r="BQ63" s="225"/>
      <c r="BR63" s="225"/>
      <c r="BS63" s="225"/>
      <c r="BT63" s="225"/>
      <c r="BU63" s="225"/>
      <c r="BV63" s="225"/>
      <c r="BW63" s="225"/>
      <c r="BX63" s="225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  <c r="CS63" s="206"/>
    </row>
    <row r="64" spans="3:97" x14ac:dyDescent="0.75">
      <c r="C64" s="500"/>
      <c r="D64" s="530"/>
      <c r="E64" s="459"/>
      <c r="F64" s="459"/>
      <c r="G64" s="462"/>
      <c r="H64" s="529"/>
      <c r="I64" s="453"/>
      <c r="J64" s="239" t="s">
        <v>82</v>
      </c>
      <c r="L64" s="12"/>
      <c r="W64" s="34" t="str">
        <f>CONCATENATE(E61," ",F61," ",G61," ",H61," ",I61," ",J64)</f>
        <v>Ultra  normal  original airlaid Soft BDS</v>
      </c>
      <c r="X64" s="199"/>
      <c r="Y64" s="123"/>
      <c r="Z64" s="123"/>
      <c r="AA64" s="166"/>
      <c r="AB64" s="237"/>
      <c r="AC64" s="37"/>
      <c r="AD64" s="166"/>
      <c r="AE64" s="166"/>
      <c r="AF64" s="166"/>
      <c r="AG64" s="166"/>
      <c r="AH64" s="166"/>
      <c r="AI64" s="166"/>
      <c r="AJ64" s="166"/>
      <c r="AK64" s="166"/>
      <c r="AL64" s="166"/>
      <c r="AM64" s="263"/>
      <c r="AN64" s="127"/>
      <c r="AO64" s="195"/>
      <c r="AP64" s="210"/>
      <c r="AQ64" s="165"/>
      <c r="AR64" s="200"/>
      <c r="AS64" s="200"/>
      <c r="AT64" s="200"/>
      <c r="AU64" s="200"/>
      <c r="AV64" s="200"/>
      <c r="AW64" s="200"/>
      <c r="AX64" s="200"/>
      <c r="AY64" s="200"/>
      <c r="AZ64" s="200"/>
      <c r="BB64" s="200"/>
      <c r="BC64" s="165"/>
      <c r="BD64" s="165"/>
      <c r="BE64" s="200"/>
      <c r="BH64" s="165"/>
      <c r="BI64" s="165"/>
      <c r="BJ64" s="211"/>
      <c r="BK64" s="200"/>
      <c r="BL64" s="165"/>
      <c r="BM64" s="211"/>
      <c r="BN64" s="221"/>
      <c r="BP64" s="225"/>
      <c r="BQ64" s="225"/>
      <c r="BR64" s="225"/>
      <c r="BS64" s="225"/>
      <c r="BT64" s="225"/>
      <c r="BU64" s="225"/>
      <c r="BV64" s="225"/>
      <c r="BW64" s="225"/>
      <c r="BX64" s="225"/>
      <c r="BY64" s="206"/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  <c r="CS64" s="206"/>
    </row>
    <row r="65" spans="3:97" x14ac:dyDescent="0.75">
      <c r="C65" s="500"/>
      <c r="D65" s="530"/>
      <c r="E65" s="459"/>
      <c r="F65" s="459"/>
      <c r="G65" s="462"/>
      <c r="H65" s="529"/>
      <c r="I65" s="453"/>
      <c r="J65" s="239" t="s">
        <v>83</v>
      </c>
      <c r="L65" s="12"/>
      <c r="W65" s="34" t="str">
        <f>CONCATENATE(E61," ",F61," ",G61," ",H61," ",I61," ",J65)</f>
        <v>Ultra  normal  original airlaid Soft JGP</v>
      </c>
      <c r="X65" s="199"/>
      <c r="Y65" s="123"/>
      <c r="Z65" s="123"/>
      <c r="AA65" s="166"/>
      <c r="AB65" s="237"/>
      <c r="AC65" s="37"/>
      <c r="AD65" s="166"/>
      <c r="AE65" s="166"/>
      <c r="AF65" s="166"/>
      <c r="AG65" s="166"/>
      <c r="AH65" s="166"/>
      <c r="AI65" s="166"/>
      <c r="AJ65" s="166"/>
      <c r="AK65" s="166"/>
      <c r="AL65" s="166"/>
      <c r="AM65" s="263"/>
      <c r="AN65" s="127"/>
      <c r="AO65" s="127"/>
      <c r="AP65" s="210"/>
      <c r="AQ65" s="165"/>
      <c r="AR65" s="200"/>
      <c r="AS65" s="200"/>
      <c r="AT65" s="200"/>
      <c r="AU65" s="200"/>
      <c r="AV65" s="200"/>
      <c r="AW65" s="200"/>
      <c r="AX65" s="200"/>
      <c r="AY65" s="200"/>
      <c r="AZ65" s="200"/>
      <c r="BB65" s="200"/>
      <c r="BC65" s="165"/>
      <c r="BD65" s="165"/>
      <c r="BE65" s="200"/>
      <c r="BH65" s="165"/>
      <c r="BI65" s="165"/>
      <c r="BJ65" s="211"/>
      <c r="BK65" s="200"/>
      <c r="BL65" s="165"/>
      <c r="BM65" s="211"/>
      <c r="BN65" s="221"/>
      <c r="BP65" s="225"/>
      <c r="BQ65" s="225"/>
      <c r="BR65" s="225"/>
      <c r="BS65" s="225"/>
      <c r="BT65" s="225"/>
      <c r="BU65" s="225"/>
      <c r="BV65" s="225"/>
      <c r="BW65" s="225"/>
      <c r="BX65" s="225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  <c r="CS65" s="206"/>
    </row>
    <row r="66" spans="3:97" x14ac:dyDescent="0.75">
      <c r="C66" s="500"/>
      <c r="D66" s="530"/>
      <c r="E66" s="459"/>
      <c r="F66" s="459"/>
      <c r="G66" s="462"/>
      <c r="H66" s="529"/>
      <c r="I66" s="453"/>
      <c r="J66" s="239" t="s">
        <v>84</v>
      </c>
      <c r="L66" s="12"/>
      <c r="W66" s="34" t="str">
        <f>CONCATENATE(E61," ",F61," ",G61," ",H61," ",I61," ",J66)</f>
        <v>Ultra  normal  original airlaid Soft AP</v>
      </c>
      <c r="X66" s="199"/>
      <c r="Y66" s="123"/>
      <c r="Z66" s="123"/>
      <c r="AA66" s="166"/>
      <c r="AB66" s="237"/>
      <c r="AC66" s="37"/>
      <c r="AD66" s="166"/>
      <c r="AE66" s="166"/>
      <c r="AF66" s="166"/>
      <c r="AG66" s="166"/>
      <c r="AH66" s="166"/>
      <c r="AI66" s="166"/>
      <c r="AJ66" s="166"/>
      <c r="AK66" s="166"/>
      <c r="AL66" s="166"/>
      <c r="AM66" s="263"/>
      <c r="AN66" s="127"/>
      <c r="AO66" s="195"/>
      <c r="AP66" s="210"/>
      <c r="AQ66" s="165"/>
      <c r="AR66" s="200"/>
      <c r="AS66" s="200"/>
      <c r="AT66" s="200"/>
      <c r="AU66" s="200"/>
      <c r="AV66" s="200"/>
      <c r="AW66" s="200"/>
      <c r="AX66" s="200"/>
      <c r="AY66" s="200"/>
      <c r="AZ66" s="200"/>
      <c r="BB66" s="200"/>
      <c r="BC66" s="165"/>
      <c r="BD66" s="165"/>
      <c r="BE66" s="200"/>
      <c r="BH66" s="165"/>
      <c r="BI66" s="165"/>
      <c r="BJ66" s="211"/>
      <c r="BK66" s="200"/>
      <c r="BL66" s="165"/>
      <c r="BM66" s="211"/>
      <c r="BN66" s="221"/>
      <c r="BP66" s="225"/>
      <c r="BQ66" s="225"/>
      <c r="BR66" s="225"/>
      <c r="BS66" s="225"/>
      <c r="BT66" s="225"/>
      <c r="BU66" s="225"/>
      <c r="BV66" s="225"/>
      <c r="BW66" s="225"/>
      <c r="BX66" s="225"/>
      <c r="BY66" s="206"/>
      <c r="BZ66" s="206"/>
      <c r="CA66" s="206"/>
      <c r="CB66" s="206"/>
      <c r="CC66" s="206"/>
      <c r="CD66" s="206"/>
      <c r="CE66" s="206"/>
      <c r="CF66" s="206"/>
      <c r="CG66" s="206"/>
      <c r="CH66" s="206"/>
      <c r="CI66" s="206"/>
      <c r="CJ66" s="206"/>
      <c r="CK66" s="206"/>
      <c r="CL66" s="206"/>
      <c r="CM66" s="206"/>
      <c r="CN66" s="206"/>
      <c r="CO66" s="206"/>
      <c r="CP66" s="206"/>
      <c r="CQ66" s="206"/>
      <c r="CR66" s="206"/>
      <c r="CS66" s="206"/>
    </row>
    <row r="67" spans="3:97" x14ac:dyDescent="0.75">
      <c r="C67" s="500"/>
      <c r="D67" s="530"/>
      <c r="E67" s="459"/>
      <c r="F67" s="459"/>
      <c r="G67" s="462"/>
      <c r="H67" s="529"/>
      <c r="I67" s="453"/>
      <c r="J67" s="239" t="s">
        <v>85</v>
      </c>
      <c r="L67" s="12"/>
      <c r="W67" s="34" t="str">
        <f>CONCATENATE(E61," ",F61," ",G61," ",H61," ",I61," ",J67)</f>
        <v>Ultra  normal  original airlaid Soft SM</v>
      </c>
      <c r="X67" s="199"/>
      <c r="Y67" s="123"/>
      <c r="Z67" s="123"/>
      <c r="AA67" s="166"/>
      <c r="AB67" s="237"/>
      <c r="AC67" s="37"/>
      <c r="AD67" s="166"/>
      <c r="AE67" s="166"/>
      <c r="AF67" s="166"/>
      <c r="AG67" s="166"/>
      <c r="AH67" s="166"/>
      <c r="AI67" s="166"/>
      <c r="AJ67" s="166"/>
      <c r="AK67" s="166"/>
      <c r="AL67" s="166"/>
      <c r="AM67" s="263"/>
      <c r="AN67" s="127"/>
      <c r="AO67" s="195"/>
      <c r="AP67" s="210"/>
      <c r="AQ67" s="165"/>
      <c r="AR67" s="200"/>
      <c r="AS67" s="200"/>
      <c r="AT67" s="200"/>
      <c r="AU67" s="200"/>
      <c r="AV67" s="200"/>
      <c r="AW67" s="200"/>
      <c r="AX67" s="200"/>
      <c r="AY67" s="200"/>
      <c r="AZ67" s="200"/>
      <c r="BB67" s="200"/>
      <c r="BC67" s="165"/>
      <c r="BD67" s="165"/>
      <c r="BE67" s="200"/>
      <c r="BH67" s="165"/>
      <c r="BI67" s="165"/>
      <c r="BJ67" s="211"/>
      <c r="BK67" s="200"/>
      <c r="BL67" s="165"/>
      <c r="BM67" s="211"/>
      <c r="BN67" s="221"/>
      <c r="BP67" s="225"/>
      <c r="BQ67" s="225"/>
      <c r="BR67" s="225"/>
      <c r="BS67" s="225"/>
      <c r="BT67" s="225"/>
      <c r="BU67" s="225"/>
      <c r="BV67" s="225"/>
      <c r="BW67" s="225"/>
      <c r="BX67" s="225"/>
      <c r="BY67" s="206"/>
      <c r="BZ67" s="206"/>
      <c r="CA67" s="206"/>
      <c r="CB67" s="206"/>
      <c r="CC67" s="206"/>
      <c r="CD67" s="206"/>
      <c r="CE67" s="206"/>
      <c r="CF67" s="206"/>
      <c r="CG67" s="206"/>
      <c r="CH67" s="206"/>
      <c r="CI67" s="206"/>
      <c r="CJ67" s="206"/>
      <c r="CK67" s="206"/>
      <c r="CL67" s="206"/>
      <c r="CM67" s="206"/>
      <c r="CN67" s="206"/>
      <c r="CO67" s="206"/>
      <c r="CP67" s="206"/>
      <c r="CQ67" s="206"/>
      <c r="CR67" s="206"/>
      <c r="CS67" s="206"/>
    </row>
    <row r="68" spans="3:97" x14ac:dyDescent="0.75">
      <c r="C68" s="500"/>
      <c r="D68" s="530"/>
      <c r="E68" s="459"/>
      <c r="F68" s="459"/>
      <c r="G68" s="462"/>
      <c r="H68" s="529"/>
      <c r="I68" s="556"/>
      <c r="J68" s="239" t="s">
        <v>86</v>
      </c>
      <c r="L68" s="12"/>
      <c r="W68" s="34" t="str">
        <f>CONCATENATE(E61," ",F61," ",G61," ",H61," ",I61," ",J68)</f>
        <v>Ultra  normal  original airlaid Soft NP</v>
      </c>
      <c r="X68" s="199"/>
      <c r="Y68" s="123"/>
      <c r="Z68" s="123"/>
      <c r="AA68" s="166"/>
      <c r="AB68" s="237"/>
      <c r="AC68" s="37"/>
      <c r="AD68" s="166"/>
      <c r="AE68" s="166"/>
      <c r="AF68" s="166"/>
      <c r="AG68" s="166"/>
      <c r="AH68" s="166"/>
      <c r="AI68" s="166"/>
      <c r="AJ68" s="166"/>
      <c r="AK68" s="166"/>
      <c r="AL68" s="166"/>
      <c r="AM68" s="263"/>
      <c r="AN68" s="195"/>
      <c r="AO68" s="195"/>
      <c r="AP68" s="210"/>
      <c r="AQ68" s="165"/>
      <c r="AR68" s="200"/>
      <c r="AS68" s="200"/>
      <c r="AT68" s="200"/>
      <c r="AU68" s="200"/>
      <c r="AV68" s="200"/>
      <c r="AW68" s="200"/>
      <c r="AX68" s="200"/>
      <c r="AY68" s="200"/>
      <c r="AZ68" s="200"/>
      <c r="BB68" s="200"/>
      <c r="BC68" s="165"/>
      <c r="BD68" s="165"/>
      <c r="BE68" s="200"/>
      <c r="BH68" s="165"/>
      <c r="BI68" s="165"/>
      <c r="BJ68" s="211"/>
      <c r="BK68" s="200"/>
      <c r="BL68" s="165"/>
      <c r="BM68" s="211"/>
      <c r="BN68" s="221"/>
      <c r="BP68" s="225"/>
      <c r="BQ68" s="225"/>
      <c r="BR68" s="225"/>
      <c r="BS68" s="225"/>
      <c r="BT68" s="225"/>
      <c r="BU68" s="225"/>
      <c r="BV68" s="225"/>
      <c r="BW68" s="225"/>
      <c r="BX68" s="225"/>
      <c r="BY68" s="206"/>
      <c r="BZ68" s="206"/>
      <c r="CA68" s="206"/>
      <c r="CB68" s="206"/>
      <c r="CC68" s="206"/>
      <c r="CD68" s="206"/>
      <c r="CE68" s="206"/>
      <c r="CF68" s="206"/>
      <c r="CG68" s="206"/>
      <c r="CH68" s="206"/>
      <c r="CI68" s="206"/>
      <c r="CJ68" s="206"/>
      <c r="CK68" s="206"/>
      <c r="CL68" s="206"/>
      <c r="CM68" s="206"/>
      <c r="CN68" s="206"/>
      <c r="CO68" s="206"/>
      <c r="CP68" s="206"/>
      <c r="CQ68" s="206"/>
      <c r="CR68" s="206"/>
      <c r="CS68" s="206"/>
    </row>
    <row r="69" spans="3:97" x14ac:dyDescent="0.75">
      <c r="C69" s="500"/>
      <c r="D69" s="530"/>
      <c r="E69" s="459"/>
      <c r="F69" s="459"/>
      <c r="G69" s="462"/>
      <c r="H69" s="529"/>
      <c r="I69" s="453" t="s">
        <v>70</v>
      </c>
      <c r="J69" s="239" t="s">
        <v>79</v>
      </c>
      <c r="L69" s="12"/>
      <c r="W69" s="34" t="str">
        <f>CONCATENATE(E61," ",F61," ",G61," ",H61," ",I69," ",J69)</f>
        <v>Ultra  normal  original airlaid Soft&amp;Dry BV</v>
      </c>
      <c r="X69" s="199"/>
      <c r="Y69" s="123"/>
      <c r="Z69" s="123"/>
      <c r="AA69" s="166"/>
      <c r="AB69" s="237"/>
      <c r="AC69" s="166"/>
      <c r="AD69" s="193"/>
      <c r="AE69" s="145"/>
      <c r="AF69" s="193"/>
      <c r="AG69" s="193"/>
      <c r="AH69" s="193"/>
      <c r="AI69" s="193"/>
      <c r="AJ69" s="193"/>
      <c r="AK69" s="193"/>
      <c r="AL69" s="193"/>
      <c r="AM69" s="260"/>
      <c r="AN69" s="127"/>
      <c r="AO69" s="195"/>
      <c r="AP69" s="210"/>
      <c r="AQ69" s="165"/>
      <c r="AR69" s="200"/>
      <c r="AS69" s="200"/>
      <c r="AT69" s="200"/>
      <c r="AU69" s="200"/>
      <c r="AV69" s="200"/>
      <c r="AW69" s="200"/>
      <c r="AX69" s="200"/>
      <c r="AY69" s="200"/>
      <c r="AZ69" s="200"/>
      <c r="BB69" s="200"/>
      <c r="BC69" s="165"/>
      <c r="BD69" s="165"/>
      <c r="BE69" s="200"/>
      <c r="BH69" s="165"/>
      <c r="BI69" s="165"/>
      <c r="BJ69" s="211"/>
      <c r="BK69" s="200"/>
      <c r="BL69" s="165"/>
      <c r="BM69" s="211"/>
      <c r="BN69" s="221"/>
      <c r="BP69" s="225"/>
      <c r="BQ69" s="225"/>
      <c r="BR69" s="225"/>
      <c r="BS69" s="225"/>
      <c r="BT69" s="225"/>
      <c r="BU69" s="225"/>
      <c r="BV69" s="225"/>
      <c r="BW69" s="225"/>
      <c r="BX69" s="225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  <c r="CL69" s="206"/>
      <c r="CM69" s="206"/>
      <c r="CN69" s="206"/>
      <c r="CO69" s="206"/>
      <c r="CP69" s="206"/>
      <c r="CQ69" s="206"/>
      <c r="CR69" s="206"/>
      <c r="CS69" s="206"/>
    </row>
    <row r="70" spans="3:97" x14ac:dyDescent="0.75">
      <c r="C70" s="500"/>
      <c r="D70" s="530"/>
      <c r="E70" s="459"/>
      <c r="F70" s="459"/>
      <c r="G70" s="462"/>
      <c r="H70" s="529"/>
      <c r="I70" s="453"/>
      <c r="J70" s="239" t="s">
        <v>80</v>
      </c>
      <c r="L70" s="12"/>
      <c r="W70" s="34" t="str">
        <f>CONCATENATE(E61," ",F61," ",G61," ",H61," ",I69," ",J70)</f>
        <v>Ultra  normal  original airlaid Soft&amp;Dry JP</v>
      </c>
      <c r="X70" s="199"/>
      <c r="Y70" s="123"/>
      <c r="Z70" s="123"/>
      <c r="AA70" s="166"/>
      <c r="AB70" s="237"/>
      <c r="AC70" s="166"/>
      <c r="AD70" s="166"/>
      <c r="AE70" s="37"/>
      <c r="AF70" s="166"/>
      <c r="AG70" s="166"/>
      <c r="AH70" s="166"/>
      <c r="AI70" s="166"/>
      <c r="AJ70" s="166"/>
      <c r="AK70" s="166"/>
      <c r="AL70" s="166"/>
      <c r="AM70" s="261"/>
      <c r="AN70" s="127"/>
      <c r="AO70" s="127"/>
      <c r="AP70" s="210"/>
      <c r="AQ70" s="165"/>
      <c r="AR70" s="200"/>
      <c r="AS70" s="200"/>
      <c r="AT70" s="200"/>
      <c r="AU70" s="200"/>
      <c r="AV70" s="200"/>
      <c r="AW70" s="200"/>
      <c r="AX70" s="200"/>
      <c r="AY70" s="200"/>
      <c r="AZ70" s="200"/>
      <c r="BB70" s="200"/>
      <c r="BC70" s="165"/>
      <c r="BD70" s="165"/>
      <c r="BE70" s="200"/>
      <c r="BH70" s="165"/>
      <c r="BI70" s="165"/>
      <c r="BJ70" s="211"/>
      <c r="BK70" s="200"/>
      <c r="BL70" s="165"/>
      <c r="BM70" s="211"/>
      <c r="BN70" s="221"/>
      <c r="BP70" s="225"/>
      <c r="BQ70" s="225"/>
      <c r="BR70" s="225"/>
      <c r="BS70" s="225"/>
      <c r="BT70" s="225"/>
      <c r="BU70" s="225"/>
      <c r="BV70" s="225"/>
      <c r="BW70" s="225"/>
      <c r="BX70" s="225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  <c r="CL70" s="206"/>
      <c r="CM70" s="206"/>
      <c r="CN70" s="206"/>
      <c r="CO70" s="206"/>
      <c r="CP70" s="206"/>
      <c r="CQ70" s="206"/>
      <c r="CR70" s="206"/>
      <c r="CS70" s="206"/>
    </row>
    <row r="71" spans="3:97" x14ac:dyDescent="0.75">
      <c r="C71" s="500"/>
      <c r="D71" s="530"/>
      <c r="E71" s="459"/>
      <c r="F71" s="459"/>
      <c r="G71" s="462"/>
      <c r="H71" s="529"/>
      <c r="I71" s="453"/>
      <c r="J71" s="239" t="s">
        <v>81</v>
      </c>
      <c r="L71" s="12"/>
      <c r="W71" s="34" t="str">
        <f>CONCATENATE(E61," ",F61," ",G61," ",H19," ",I69," ",J71)</f>
        <v>Ultra  normal  original  Soft&amp;Dry GDS</v>
      </c>
      <c r="X71" s="199"/>
      <c r="Y71" s="123"/>
      <c r="Z71" s="123"/>
      <c r="AA71" s="166"/>
      <c r="AB71" s="237"/>
      <c r="AC71" s="166"/>
      <c r="AD71" s="166"/>
      <c r="AE71" s="37"/>
      <c r="AF71" s="166"/>
      <c r="AG71" s="166"/>
      <c r="AH71" s="166"/>
      <c r="AI71" s="166"/>
      <c r="AJ71" s="166"/>
      <c r="AK71" s="166"/>
      <c r="AL71" s="166"/>
      <c r="AM71" s="261"/>
      <c r="AN71" s="127"/>
      <c r="AO71" s="195"/>
      <c r="AP71" s="210"/>
      <c r="AQ71" s="165"/>
      <c r="AR71" s="200"/>
      <c r="AS71" s="200"/>
      <c r="AT71" s="200"/>
      <c r="AU71" s="200"/>
      <c r="AV71" s="200"/>
      <c r="AW71" s="200"/>
      <c r="AX71" s="200"/>
      <c r="AY71" s="200"/>
      <c r="AZ71" s="200"/>
      <c r="BB71" s="200"/>
      <c r="BC71" s="165"/>
      <c r="BD71" s="165"/>
      <c r="BE71" s="200"/>
      <c r="BH71" s="165"/>
      <c r="BI71" s="165"/>
      <c r="BJ71" s="211"/>
      <c r="BK71" s="200"/>
      <c r="BL71" s="165"/>
      <c r="BM71" s="211"/>
      <c r="BN71" s="221"/>
      <c r="BP71" s="225"/>
      <c r="BQ71" s="225"/>
      <c r="BR71" s="225"/>
      <c r="BS71" s="225"/>
      <c r="BT71" s="225"/>
      <c r="BU71" s="225"/>
      <c r="BV71" s="225"/>
      <c r="BW71" s="225"/>
      <c r="BX71" s="225"/>
      <c r="BY71" s="206"/>
      <c r="BZ71" s="206"/>
      <c r="CA71" s="206"/>
      <c r="CB71" s="206"/>
      <c r="CC71" s="206"/>
      <c r="CD71" s="206"/>
      <c r="CE71" s="206"/>
      <c r="CF71" s="206"/>
      <c r="CG71" s="206"/>
      <c r="CH71" s="206"/>
      <c r="CI71" s="206"/>
      <c r="CJ71" s="206"/>
      <c r="CK71" s="206"/>
      <c r="CL71" s="206"/>
      <c r="CM71" s="206"/>
      <c r="CN71" s="206"/>
      <c r="CO71" s="206"/>
      <c r="CP71" s="206"/>
      <c r="CQ71" s="206"/>
      <c r="CR71" s="206"/>
      <c r="CS71" s="206"/>
    </row>
    <row r="72" spans="3:97" x14ac:dyDescent="0.75">
      <c r="C72" s="500"/>
      <c r="D72" s="530"/>
      <c r="E72" s="459"/>
      <c r="F72" s="459"/>
      <c r="G72" s="462"/>
      <c r="H72" s="529"/>
      <c r="I72" s="453"/>
      <c r="J72" s="239" t="s">
        <v>83</v>
      </c>
      <c r="L72" s="12"/>
      <c r="W72" s="34" t="str">
        <f>CONCATENATE(E61," ",F61," ",G61," ",H19," ",I69," ",J72)</f>
        <v>Ultra  normal  original  Soft&amp;Dry JGP</v>
      </c>
      <c r="X72" s="199"/>
      <c r="Y72" s="123"/>
      <c r="Z72" s="123"/>
      <c r="AA72" s="166"/>
      <c r="AB72" s="237"/>
      <c r="AC72" s="166"/>
      <c r="AD72" s="166"/>
      <c r="AE72" s="37"/>
      <c r="AF72" s="166"/>
      <c r="AG72" s="166"/>
      <c r="AH72" s="166"/>
      <c r="AI72" s="166"/>
      <c r="AJ72" s="166"/>
      <c r="AK72" s="166"/>
      <c r="AL72" s="166"/>
      <c r="AM72" s="261"/>
      <c r="AN72" s="127"/>
      <c r="AO72" s="127"/>
      <c r="AP72" s="210"/>
      <c r="AQ72" s="165"/>
      <c r="AR72" s="200"/>
      <c r="AS72" s="200"/>
      <c r="AT72" s="200"/>
      <c r="AU72" s="200"/>
      <c r="AV72" s="200"/>
      <c r="AW72" s="200"/>
      <c r="AX72" s="200"/>
      <c r="AY72" s="200"/>
      <c r="AZ72" s="200"/>
      <c r="BB72" s="200"/>
      <c r="BC72" s="165"/>
      <c r="BD72" s="165"/>
      <c r="BE72" s="200"/>
      <c r="BH72" s="165"/>
      <c r="BI72" s="165"/>
      <c r="BJ72" s="211"/>
      <c r="BK72" s="200"/>
      <c r="BL72" s="165"/>
      <c r="BM72" s="211"/>
      <c r="BN72" s="221"/>
      <c r="BP72" s="225"/>
      <c r="BQ72" s="225"/>
      <c r="BR72" s="225"/>
      <c r="BS72" s="225"/>
      <c r="BT72" s="225"/>
      <c r="BU72" s="225"/>
      <c r="BV72" s="225"/>
      <c r="BW72" s="225"/>
      <c r="BX72" s="225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  <c r="CL72" s="206"/>
      <c r="CM72" s="206"/>
      <c r="CN72" s="206"/>
      <c r="CO72" s="206"/>
      <c r="CP72" s="206"/>
      <c r="CQ72" s="206"/>
      <c r="CR72" s="206"/>
      <c r="CS72" s="206"/>
    </row>
    <row r="73" spans="3:97" x14ac:dyDescent="0.75">
      <c r="C73" s="500"/>
      <c r="D73" s="530"/>
      <c r="E73" s="459"/>
      <c r="F73" s="459"/>
      <c r="G73" s="462"/>
      <c r="H73" s="529"/>
      <c r="I73" s="453"/>
      <c r="J73" s="239" t="s">
        <v>82</v>
      </c>
      <c r="L73" s="12"/>
      <c r="W73" s="34" t="str">
        <f>CONCATENATE(E61," ",F61," ",G61," ",H19," ",I69," ",J73)</f>
        <v>Ultra  normal  original  Soft&amp;Dry BDS</v>
      </c>
      <c r="X73" s="199"/>
      <c r="Y73" s="123"/>
      <c r="Z73" s="123"/>
      <c r="AA73" s="166"/>
      <c r="AB73" s="237"/>
      <c r="AC73" s="166"/>
      <c r="AD73" s="166"/>
      <c r="AE73" s="37"/>
      <c r="AF73" s="166"/>
      <c r="AG73" s="166"/>
      <c r="AH73" s="166"/>
      <c r="AI73" s="166"/>
      <c r="AJ73" s="166"/>
      <c r="AK73" s="166"/>
      <c r="AL73" s="166"/>
      <c r="AM73" s="261"/>
      <c r="AN73" s="127"/>
      <c r="AO73" s="195"/>
      <c r="AP73" s="210"/>
      <c r="AQ73" s="165"/>
      <c r="AR73" s="200"/>
      <c r="AS73" s="200"/>
      <c r="AT73" s="200"/>
      <c r="AU73" s="200"/>
      <c r="AV73" s="200"/>
      <c r="AW73" s="200"/>
      <c r="AX73" s="200"/>
      <c r="AY73" s="200"/>
      <c r="AZ73" s="200"/>
      <c r="BB73" s="200"/>
      <c r="BC73" s="165"/>
      <c r="BD73" s="165"/>
      <c r="BE73" s="200"/>
      <c r="BH73" s="165"/>
      <c r="BI73" s="165"/>
      <c r="BJ73" s="211"/>
      <c r="BK73" s="200"/>
      <c r="BL73" s="165"/>
      <c r="BM73" s="211"/>
      <c r="BN73" s="221"/>
      <c r="BP73" s="225"/>
      <c r="BQ73" s="225"/>
      <c r="BR73" s="225"/>
      <c r="BS73" s="225"/>
      <c r="BT73" s="225"/>
      <c r="BU73" s="225"/>
      <c r="BV73" s="225"/>
      <c r="BW73" s="225"/>
      <c r="BX73" s="225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  <c r="CL73" s="206"/>
      <c r="CM73" s="206"/>
      <c r="CN73" s="206"/>
      <c r="CO73" s="206"/>
      <c r="CP73" s="206"/>
      <c r="CQ73" s="206"/>
      <c r="CR73" s="206"/>
      <c r="CS73" s="206"/>
    </row>
    <row r="74" spans="3:97" x14ac:dyDescent="0.75">
      <c r="C74" s="500"/>
      <c r="D74" s="530"/>
      <c r="E74" s="459"/>
      <c r="F74" s="459"/>
      <c r="G74" s="462"/>
      <c r="H74" s="529"/>
      <c r="I74" s="453"/>
      <c r="J74" s="239" t="s">
        <v>84</v>
      </c>
      <c r="L74" s="12"/>
      <c r="W74" s="34" t="str">
        <f>CONCATENATE(E61," ",F61," ",G61," ",H19," ",I69," ",J74)</f>
        <v>Ultra  normal  original  Soft&amp;Dry AP</v>
      </c>
      <c r="X74" s="199"/>
      <c r="Y74" s="123"/>
      <c r="Z74" s="123"/>
      <c r="AA74" s="166"/>
      <c r="AB74" s="237"/>
      <c r="AC74" s="166"/>
      <c r="AD74" s="166"/>
      <c r="AE74" s="37"/>
      <c r="AF74" s="166"/>
      <c r="AG74" s="166"/>
      <c r="AH74" s="166"/>
      <c r="AI74" s="166"/>
      <c r="AJ74" s="166"/>
      <c r="AK74" s="166"/>
      <c r="AL74" s="166"/>
      <c r="AM74" s="261"/>
      <c r="AN74" s="127"/>
      <c r="AO74" s="195"/>
      <c r="AP74" s="210"/>
      <c r="AQ74" s="165"/>
      <c r="AR74" s="200"/>
      <c r="AS74" s="200"/>
      <c r="AT74" s="200"/>
      <c r="AU74" s="200"/>
      <c r="AV74" s="200"/>
      <c r="AW74" s="200"/>
      <c r="AX74" s="200"/>
      <c r="AY74" s="200"/>
      <c r="AZ74" s="200"/>
      <c r="BB74" s="200"/>
      <c r="BC74" s="165"/>
      <c r="BD74" s="165"/>
      <c r="BE74" s="200"/>
      <c r="BH74" s="165"/>
      <c r="BI74" s="165"/>
      <c r="BJ74" s="211"/>
      <c r="BK74" s="200"/>
      <c r="BL74" s="165"/>
      <c r="BM74" s="211"/>
      <c r="BN74" s="221"/>
      <c r="BP74" s="225"/>
      <c r="BQ74" s="225"/>
      <c r="BR74" s="225"/>
      <c r="BS74" s="225"/>
      <c r="BT74" s="225"/>
      <c r="BU74" s="225"/>
      <c r="BV74" s="225"/>
      <c r="BW74" s="225"/>
      <c r="BX74" s="225"/>
      <c r="BY74" s="206"/>
      <c r="BZ74" s="206"/>
      <c r="CA74" s="206"/>
      <c r="CB74" s="206"/>
      <c r="CC74" s="206"/>
      <c r="CD74" s="206"/>
      <c r="CE74" s="206"/>
      <c r="CF74" s="206"/>
      <c r="CG74" s="206"/>
      <c r="CH74" s="206"/>
      <c r="CI74" s="206"/>
      <c r="CJ74" s="206"/>
      <c r="CK74" s="206"/>
      <c r="CL74" s="206"/>
      <c r="CM74" s="206"/>
      <c r="CN74" s="206"/>
      <c r="CO74" s="206"/>
      <c r="CP74" s="206"/>
      <c r="CQ74" s="206"/>
      <c r="CR74" s="206"/>
      <c r="CS74" s="206"/>
    </row>
    <row r="75" spans="3:97" x14ac:dyDescent="0.75">
      <c r="C75" s="500"/>
      <c r="D75" s="530"/>
      <c r="E75" s="459"/>
      <c r="F75" s="459"/>
      <c r="G75" s="462"/>
      <c r="H75" s="529"/>
      <c r="I75" s="453"/>
      <c r="J75" s="239" t="s">
        <v>87</v>
      </c>
      <c r="L75" s="12"/>
      <c r="W75" s="34" t="str">
        <f>CONCATENATE(E61," ",F61," ",G61," ",H19," ",I69," ",J75)</f>
        <v xml:space="preserve">Ultra  normal  original  Soft&amp;Dry SM </v>
      </c>
      <c r="X75" s="199"/>
      <c r="Y75" s="123"/>
      <c r="Z75" s="123"/>
      <c r="AA75" s="166"/>
      <c r="AB75" s="237"/>
      <c r="AC75" s="166"/>
      <c r="AD75" s="166"/>
      <c r="AE75" s="37"/>
      <c r="AF75" s="166"/>
      <c r="AG75" s="166"/>
      <c r="AH75" s="166"/>
      <c r="AI75" s="166"/>
      <c r="AJ75" s="166"/>
      <c r="AK75" s="166"/>
      <c r="AL75" s="166"/>
      <c r="AM75" s="261"/>
      <c r="AN75" s="127"/>
      <c r="AO75" s="195"/>
      <c r="AP75" s="210"/>
      <c r="AQ75" s="165"/>
      <c r="AR75" s="200"/>
      <c r="AS75" s="200"/>
      <c r="AT75" s="200"/>
      <c r="AU75" s="200"/>
      <c r="AV75" s="200"/>
      <c r="AW75" s="200"/>
      <c r="AX75" s="200"/>
      <c r="AY75" s="200"/>
      <c r="AZ75" s="200"/>
      <c r="BB75" s="200"/>
      <c r="BC75" s="165"/>
      <c r="BD75" s="165"/>
      <c r="BE75" s="200"/>
      <c r="BH75" s="165"/>
      <c r="BI75" s="165"/>
      <c r="BJ75" s="211"/>
      <c r="BK75" s="200"/>
      <c r="BL75" s="165"/>
      <c r="BM75" s="211"/>
      <c r="BN75" s="221"/>
      <c r="BP75" s="225"/>
      <c r="BQ75" s="225"/>
      <c r="BR75" s="225"/>
      <c r="BS75" s="225"/>
      <c r="BT75" s="225"/>
      <c r="BU75" s="225"/>
      <c r="BV75" s="225"/>
      <c r="BW75" s="225"/>
      <c r="BX75" s="225"/>
      <c r="BY75" s="206"/>
      <c r="BZ75" s="206"/>
      <c r="CA75" s="206"/>
      <c r="CB75" s="206"/>
      <c r="CC75" s="206"/>
      <c r="CD75" s="206"/>
      <c r="CE75" s="206"/>
      <c r="CF75" s="206"/>
      <c r="CG75" s="206"/>
      <c r="CH75" s="206"/>
      <c r="CI75" s="206"/>
      <c r="CJ75" s="206"/>
      <c r="CK75" s="206"/>
      <c r="CL75" s="206"/>
      <c r="CM75" s="206"/>
      <c r="CN75" s="206"/>
      <c r="CO75" s="206"/>
      <c r="CP75" s="206"/>
      <c r="CQ75" s="206"/>
      <c r="CR75" s="206"/>
      <c r="CS75" s="206"/>
    </row>
    <row r="76" spans="3:97" x14ac:dyDescent="0.75">
      <c r="C76" s="500"/>
      <c r="D76" s="530"/>
      <c r="E76" s="459"/>
      <c r="F76" s="459"/>
      <c r="G76" s="462"/>
      <c r="H76" s="529"/>
      <c r="I76" s="556"/>
      <c r="J76" s="239" t="s">
        <v>86</v>
      </c>
      <c r="L76" s="12"/>
      <c r="W76" s="34" t="str">
        <f>CONCATENATE(E61," ",F61," ",G61," ",H19," ",I69," ",J76)</f>
        <v>Ultra  normal  original  Soft&amp;Dry NP</v>
      </c>
      <c r="X76" s="199"/>
      <c r="Y76" s="123"/>
      <c r="Z76" s="123"/>
      <c r="AA76" s="166"/>
      <c r="AB76" s="237"/>
      <c r="AC76" s="166"/>
      <c r="AD76" s="166"/>
      <c r="AE76" s="37"/>
      <c r="AF76" s="166"/>
      <c r="AG76" s="166"/>
      <c r="AH76" s="166"/>
      <c r="AI76" s="166"/>
      <c r="AJ76" s="166"/>
      <c r="AK76" s="166"/>
      <c r="AL76" s="166"/>
      <c r="AM76" s="261"/>
      <c r="AN76" s="195"/>
      <c r="AO76" s="195"/>
      <c r="AP76" s="210"/>
      <c r="AQ76" s="165"/>
      <c r="AR76" s="200"/>
      <c r="AS76" s="200"/>
      <c r="AT76" s="200"/>
      <c r="AU76" s="200"/>
      <c r="AV76" s="200"/>
      <c r="AW76" s="200"/>
      <c r="AX76" s="200"/>
      <c r="AY76" s="200"/>
      <c r="AZ76" s="200"/>
      <c r="BB76" s="200"/>
      <c r="BC76" s="165"/>
      <c r="BD76" s="165"/>
      <c r="BE76" s="200"/>
      <c r="BH76" s="165"/>
      <c r="BI76" s="165"/>
      <c r="BJ76" s="211"/>
      <c r="BK76" s="200"/>
      <c r="BL76" s="165"/>
      <c r="BM76" s="211"/>
      <c r="BN76" s="221"/>
      <c r="BP76" s="225"/>
      <c r="BQ76" s="225"/>
      <c r="BR76" s="225"/>
      <c r="BS76" s="225"/>
      <c r="BT76" s="225"/>
      <c r="BU76" s="225"/>
      <c r="BV76" s="225"/>
      <c r="BW76" s="225"/>
      <c r="BX76" s="225"/>
      <c r="BY76" s="206"/>
      <c r="BZ76" s="206"/>
      <c r="CA76" s="206"/>
      <c r="CB76" s="206"/>
      <c r="CC76" s="206"/>
      <c r="CD76" s="206"/>
      <c r="CE76" s="206"/>
      <c r="CF76" s="206"/>
      <c r="CG76" s="206"/>
      <c r="CH76" s="206"/>
      <c r="CI76" s="206"/>
      <c r="CJ76" s="206"/>
      <c r="CK76" s="206"/>
      <c r="CL76" s="206"/>
      <c r="CM76" s="206"/>
      <c r="CN76" s="206"/>
      <c r="CO76" s="206"/>
      <c r="CP76" s="206"/>
      <c r="CQ76" s="206"/>
      <c r="CR76" s="206"/>
      <c r="CS76" s="206"/>
    </row>
    <row r="77" spans="3:97" x14ac:dyDescent="0.75">
      <c r="C77" s="500"/>
      <c r="D77" s="530"/>
      <c r="E77" s="459"/>
      <c r="F77" s="459"/>
      <c r="G77" s="462"/>
      <c r="H77" s="465"/>
      <c r="I77" s="454" t="s">
        <v>88</v>
      </c>
      <c r="J77" s="127" t="s">
        <v>79</v>
      </c>
      <c r="L77" s="12"/>
      <c r="W77" s="34" t="str">
        <f>CONCATENATE(E61," ",F61," ",G61," ",H61," ",I77," ",J77)</f>
        <v>Ultra  normal  original airlaid Soft&amp;Dry perf BV</v>
      </c>
      <c r="X77" s="199"/>
      <c r="Y77" s="123"/>
      <c r="Z77" s="123"/>
      <c r="AA77" s="166"/>
      <c r="AB77" s="123"/>
      <c r="AC77" s="193"/>
      <c r="AD77" s="145"/>
      <c r="AE77" s="145"/>
      <c r="AF77" s="193"/>
      <c r="AG77" s="193"/>
      <c r="AH77" s="193"/>
      <c r="AI77" s="193"/>
      <c r="AJ77" s="193"/>
      <c r="AK77" s="193"/>
      <c r="AL77" s="193"/>
      <c r="AM77" s="262"/>
      <c r="AN77" s="127"/>
      <c r="AO77" s="195"/>
      <c r="AP77" s="210"/>
      <c r="AQ77" s="165"/>
      <c r="AR77" s="200"/>
      <c r="AS77" s="200"/>
      <c r="AT77" s="200"/>
      <c r="AU77" s="200"/>
      <c r="AV77" s="200"/>
      <c r="AW77" s="200"/>
      <c r="AX77" s="200"/>
      <c r="AY77" s="200"/>
      <c r="AZ77" s="200"/>
      <c r="BB77" s="200"/>
      <c r="BC77" s="165"/>
      <c r="BD77" s="165"/>
      <c r="BE77" s="200"/>
      <c r="BH77" s="165"/>
      <c r="BI77" s="165"/>
      <c r="BJ77" s="211"/>
      <c r="BK77" s="200"/>
      <c r="BL77" s="165"/>
      <c r="BM77" s="211"/>
      <c r="BN77" s="221"/>
      <c r="BP77" s="225"/>
      <c r="BQ77" s="225"/>
      <c r="BR77" s="225"/>
      <c r="BS77" s="225"/>
      <c r="BT77" s="225"/>
      <c r="BU77" s="225"/>
      <c r="BV77" s="225"/>
      <c r="BW77" s="225"/>
      <c r="BX77" s="225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  <c r="CL77" s="206"/>
      <c r="CM77" s="206"/>
      <c r="CN77" s="206"/>
      <c r="CO77" s="206"/>
      <c r="CP77" s="206"/>
      <c r="CQ77" s="206"/>
      <c r="CR77" s="206"/>
      <c r="CS77" s="206"/>
    </row>
    <row r="78" spans="3:97" x14ac:dyDescent="0.75">
      <c r="C78" s="500"/>
      <c r="D78" s="530"/>
      <c r="E78" s="459"/>
      <c r="F78" s="459"/>
      <c r="G78" s="462"/>
      <c r="H78" s="465"/>
      <c r="I78" s="453"/>
      <c r="J78" s="127" t="s">
        <v>80</v>
      </c>
      <c r="L78" s="12"/>
      <c r="W78" s="34" t="str">
        <f>CONCATENATE(E61," ",F61," ",G61," ",H61," ",I77," ",J78)</f>
        <v>Ultra  normal  original airlaid Soft&amp;Dry perf JP</v>
      </c>
      <c r="X78" s="199"/>
      <c r="Y78" s="123"/>
      <c r="Z78" s="123"/>
      <c r="AA78" s="166"/>
      <c r="AB78" s="123"/>
      <c r="AC78" s="166"/>
      <c r="AD78" s="37"/>
      <c r="AE78" s="37"/>
      <c r="AF78" s="166"/>
      <c r="AG78" s="166"/>
      <c r="AH78" s="166"/>
      <c r="AI78" s="166"/>
      <c r="AJ78" s="166"/>
      <c r="AK78" s="166"/>
      <c r="AL78" s="166"/>
      <c r="AM78" s="166"/>
      <c r="AN78" s="127"/>
      <c r="AO78" s="127"/>
      <c r="AP78" s="210"/>
      <c r="AQ78" s="165"/>
      <c r="AR78" s="200"/>
      <c r="AS78" s="200"/>
      <c r="AT78" s="200"/>
      <c r="AU78" s="200"/>
      <c r="AV78" s="200"/>
      <c r="AW78" s="200"/>
      <c r="AX78" s="200"/>
      <c r="AY78" s="200"/>
      <c r="AZ78" s="200"/>
      <c r="BB78" s="200"/>
      <c r="BC78" s="165"/>
      <c r="BD78" s="165"/>
      <c r="BE78" s="200"/>
      <c r="BH78" s="165"/>
      <c r="BI78" s="165"/>
      <c r="BJ78" s="211"/>
      <c r="BK78" s="200"/>
      <c r="BL78" s="165"/>
      <c r="BM78" s="211"/>
      <c r="BN78" s="221"/>
      <c r="BP78" s="225"/>
      <c r="BQ78" s="225"/>
      <c r="BR78" s="225"/>
      <c r="BS78" s="225"/>
      <c r="BT78" s="225"/>
      <c r="BU78" s="225"/>
      <c r="BV78" s="225"/>
      <c r="BW78" s="225"/>
      <c r="BX78" s="225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  <c r="CL78" s="206"/>
      <c r="CM78" s="206"/>
      <c r="CN78" s="206"/>
      <c r="CO78" s="206"/>
      <c r="CP78" s="206"/>
      <c r="CQ78" s="206"/>
      <c r="CR78" s="206"/>
      <c r="CS78" s="206"/>
    </row>
    <row r="79" spans="3:97" x14ac:dyDescent="0.75">
      <c r="C79" s="500"/>
      <c r="D79" s="530"/>
      <c r="E79" s="459"/>
      <c r="F79" s="459"/>
      <c r="G79" s="462"/>
      <c r="H79" s="465"/>
      <c r="I79" s="453"/>
      <c r="J79" s="127" t="s">
        <v>81</v>
      </c>
      <c r="L79" s="12"/>
      <c r="W79" s="34" t="str">
        <f>CONCATENATE(E61," ",F61," ",G61," ",H61," ",I77," ",J79)</f>
        <v>Ultra  normal  original airlaid Soft&amp;Dry perf GDS</v>
      </c>
      <c r="X79" s="199"/>
      <c r="Y79" s="123"/>
      <c r="Z79" s="123"/>
      <c r="AA79" s="166"/>
      <c r="AB79" s="123"/>
      <c r="AC79" s="166"/>
      <c r="AD79" s="37"/>
      <c r="AE79" s="37"/>
      <c r="AF79" s="166"/>
      <c r="AG79" s="166"/>
      <c r="AH79" s="166"/>
      <c r="AI79" s="166"/>
      <c r="AJ79" s="166"/>
      <c r="AK79" s="166"/>
      <c r="AL79" s="166"/>
      <c r="AM79" s="166"/>
      <c r="AN79" s="127"/>
      <c r="AO79" s="195"/>
      <c r="AP79" s="210"/>
      <c r="AQ79" s="165"/>
      <c r="AR79" s="200"/>
      <c r="AS79" s="200"/>
      <c r="AT79" s="200"/>
      <c r="AU79" s="200"/>
      <c r="AV79" s="200"/>
      <c r="AW79" s="200"/>
      <c r="AX79" s="200"/>
      <c r="AY79" s="200"/>
      <c r="AZ79" s="200"/>
      <c r="BB79" s="200"/>
      <c r="BC79" s="165"/>
      <c r="BD79" s="165"/>
      <c r="BE79" s="200"/>
      <c r="BH79" s="165"/>
      <c r="BI79" s="165"/>
      <c r="BJ79" s="211"/>
      <c r="BK79" s="200"/>
      <c r="BL79" s="165"/>
      <c r="BM79" s="211"/>
      <c r="BN79" s="221"/>
      <c r="BP79" s="225"/>
      <c r="BQ79" s="225"/>
      <c r="BR79" s="225"/>
      <c r="BS79" s="225"/>
      <c r="BT79" s="225"/>
      <c r="BU79" s="225"/>
      <c r="BV79" s="225"/>
      <c r="BW79" s="225"/>
      <c r="BX79" s="225"/>
      <c r="BY79" s="206"/>
      <c r="BZ79" s="206"/>
      <c r="CA79" s="206"/>
      <c r="CB79" s="206"/>
      <c r="CC79" s="206"/>
      <c r="CD79" s="206"/>
      <c r="CE79" s="206"/>
      <c r="CF79" s="206"/>
      <c r="CG79" s="206"/>
      <c r="CH79" s="206"/>
      <c r="CI79" s="206"/>
      <c r="CJ79" s="206"/>
      <c r="CK79" s="206"/>
      <c r="CL79" s="206"/>
      <c r="CM79" s="206"/>
      <c r="CN79" s="206"/>
      <c r="CO79" s="206"/>
      <c r="CP79" s="206"/>
      <c r="CQ79" s="206"/>
      <c r="CR79" s="206"/>
      <c r="CS79" s="206"/>
    </row>
    <row r="80" spans="3:97" x14ac:dyDescent="0.75">
      <c r="C80" s="500"/>
      <c r="D80" s="530"/>
      <c r="E80" s="459"/>
      <c r="F80" s="459"/>
      <c r="G80" s="462"/>
      <c r="H80" s="465"/>
      <c r="I80" s="453"/>
      <c r="J80" s="127" t="s">
        <v>82</v>
      </c>
      <c r="L80" s="12"/>
      <c r="W80" s="34" t="str">
        <f>CONCATENATE(E61," ",F61," ",G61," ",H61," ",I77," ",J80)</f>
        <v>Ultra  normal  original airlaid Soft&amp;Dry perf BDS</v>
      </c>
      <c r="X80" s="199"/>
      <c r="Y80" s="123"/>
      <c r="Z80" s="123"/>
      <c r="AA80" s="166"/>
      <c r="AB80" s="123"/>
      <c r="AC80" s="166"/>
      <c r="AD80" s="37"/>
      <c r="AE80" s="37"/>
      <c r="AF80" s="166"/>
      <c r="AG80" s="166"/>
      <c r="AH80" s="166"/>
      <c r="AI80" s="166"/>
      <c r="AJ80" s="166"/>
      <c r="AK80" s="166"/>
      <c r="AL80" s="166"/>
      <c r="AM80" s="166"/>
      <c r="AN80" s="127"/>
      <c r="AO80" s="195"/>
      <c r="AP80" s="210"/>
      <c r="AQ80" s="165"/>
      <c r="AR80" s="200"/>
      <c r="AS80" s="200"/>
      <c r="AT80" s="200"/>
      <c r="AU80" s="200"/>
      <c r="AV80" s="200"/>
      <c r="AW80" s="200"/>
      <c r="AX80" s="200"/>
      <c r="AY80" s="200"/>
      <c r="AZ80" s="200"/>
      <c r="BB80" s="200"/>
      <c r="BC80" s="165"/>
      <c r="BD80" s="165"/>
      <c r="BE80" s="200"/>
      <c r="BH80" s="165"/>
      <c r="BI80" s="165"/>
      <c r="BJ80" s="211"/>
      <c r="BK80" s="200"/>
      <c r="BL80" s="165"/>
      <c r="BM80" s="211"/>
      <c r="BN80" s="221"/>
      <c r="BP80" s="225"/>
      <c r="BQ80" s="225"/>
      <c r="BR80" s="225"/>
      <c r="BS80" s="225"/>
      <c r="BT80" s="225"/>
      <c r="BU80" s="225"/>
      <c r="BV80" s="225"/>
      <c r="BW80" s="225"/>
      <c r="BX80" s="225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  <c r="CL80" s="206"/>
      <c r="CM80" s="206"/>
      <c r="CN80" s="206"/>
      <c r="CO80" s="206"/>
      <c r="CP80" s="206"/>
      <c r="CQ80" s="206"/>
      <c r="CR80" s="206"/>
      <c r="CS80" s="206"/>
    </row>
    <row r="81" spans="3:97" x14ac:dyDescent="0.75">
      <c r="C81" s="500"/>
      <c r="D81" s="530"/>
      <c r="E81" s="459"/>
      <c r="F81" s="459"/>
      <c r="G81" s="462"/>
      <c r="H81" s="465"/>
      <c r="I81" s="453"/>
      <c r="J81" s="127" t="s">
        <v>83</v>
      </c>
      <c r="L81" s="12"/>
      <c r="W81" s="34" t="str">
        <f>CONCATENATE(E61," ",F61," ",G61," ",H61," ",I77," ",J81)</f>
        <v>Ultra  normal  original airlaid Soft&amp;Dry perf JGP</v>
      </c>
      <c r="X81" s="199"/>
      <c r="Y81" s="123"/>
      <c r="Z81" s="123"/>
      <c r="AA81" s="166"/>
      <c r="AB81" s="123"/>
      <c r="AC81" s="166"/>
      <c r="AD81" s="37"/>
      <c r="AE81" s="37"/>
      <c r="AF81" s="166"/>
      <c r="AG81" s="166"/>
      <c r="AH81" s="166"/>
      <c r="AI81" s="166"/>
      <c r="AJ81" s="166"/>
      <c r="AK81" s="166"/>
      <c r="AL81" s="166"/>
      <c r="AM81" s="166"/>
      <c r="AN81" s="127"/>
      <c r="AO81" s="127"/>
      <c r="AP81" s="210"/>
      <c r="AQ81" s="165"/>
      <c r="AR81" s="200"/>
      <c r="AS81" s="200"/>
      <c r="AT81" s="200"/>
      <c r="AU81" s="200"/>
      <c r="AV81" s="200"/>
      <c r="AW81" s="200"/>
      <c r="AX81" s="200"/>
      <c r="AY81" s="200"/>
      <c r="AZ81" s="200"/>
      <c r="BB81" s="200"/>
      <c r="BC81" s="165"/>
      <c r="BD81" s="165"/>
      <c r="BE81" s="200"/>
      <c r="BH81" s="165"/>
      <c r="BI81" s="165"/>
      <c r="BJ81" s="211"/>
      <c r="BK81" s="200"/>
      <c r="BL81" s="165"/>
      <c r="BM81" s="211"/>
      <c r="BN81" s="221"/>
      <c r="BP81" s="225"/>
      <c r="BQ81" s="225"/>
      <c r="BR81" s="225"/>
      <c r="BS81" s="225"/>
      <c r="BT81" s="225"/>
      <c r="BU81" s="225"/>
      <c r="BV81" s="225"/>
      <c r="BW81" s="225"/>
      <c r="BX81" s="225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  <c r="CL81" s="206"/>
      <c r="CM81" s="206"/>
      <c r="CN81" s="206"/>
      <c r="CO81" s="206"/>
      <c r="CP81" s="206"/>
      <c r="CQ81" s="206"/>
      <c r="CR81" s="206"/>
      <c r="CS81" s="206"/>
    </row>
    <row r="82" spans="3:97" x14ac:dyDescent="0.75">
      <c r="C82" s="500"/>
      <c r="D82" s="530"/>
      <c r="E82" s="459"/>
      <c r="F82" s="459"/>
      <c r="G82" s="462"/>
      <c r="H82" s="465"/>
      <c r="I82" s="453"/>
      <c r="J82" s="127" t="s">
        <v>84</v>
      </c>
      <c r="L82" s="12"/>
      <c r="W82" s="34" t="str">
        <f>CONCATENATE(E61," ",F61," ",G61," ",H61," ",I77," ",J82)</f>
        <v>Ultra  normal  original airlaid Soft&amp;Dry perf AP</v>
      </c>
      <c r="X82" s="199"/>
      <c r="Y82" s="123"/>
      <c r="Z82" s="123"/>
      <c r="AA82" s="166"/>
      <c r="AB82" s="123"/>
      <c r="AC82" s="166"/>
      <c r="AD82" s="37"/>
      <c r="AE82" s="37"/>
      <c r="AF82" s="166"/>
      <c r="AG82" s="166"/>
      <c r="AH82" s="166"/>
      <c r="AI82" s="166"/>
      <c r="AJ82" s="166"/>
      <c r="AK82" s="166"/>
      <c r="AL82" s="166"/>
      <c r="AM82" s="166"/>
      <c r="AN82" s="127"/>
      <c r="AO82" s="195"/>
      <c r="AP82" s="210"/>
      <c r="AQ82" s="165"/>
      <c r="AR82" s="200"/>
      <c r="AS82" s="200"/>
      <c r="AT82" s="200"/>
      <c r="AU82" s="200"/>
      <c r="AV82" s="200"/>
      <c r="AW82" s="200"/>
      <c r="AX82" s="200"/>
      <c r="AY82" s="200"/>
      <c r="AZ82" s="200"/>
      <c r="BB82" s="200"/>
      <c r="BC82" s="165"/>
      <c r="BD82" s="165"/>
      <c r="BE82" s="200"/>
      <c r="BH82" s="165"/>
      <c r="BI82" s="165"/>
      <c r="BJ82" s="211"/>
      <c r="BK82" s="200"/>
      <c r="BL82" s="165"/>
      <c r="BM82" s="211"/>
      <c r="BN82" s="221"/>
      <c r="BP82" s="225"/>
      <c r="BQ82" s="225"/>
      <c r="BR82" s="225"/>
      <c r="BS82" s="225"/>
      <c r="BT82" s="225"/>
      <c r="BU82" s="225"/>
      <c r="BV82" s="225"/>
      <c r="BW82" s="225"/>
      <c r="BX82" s="225"/>
      <c r="BY82" s="206"/>
      <c r="BZ82" s="206"/>
      <c r="CA82" s="206"/>
      <c r="CB82" s="206"/>
      <c r="CC82" s="206"/>
      <c r="CD82" s="206"/>
      <c r="CE82" s="206"/>
      <c r="CF82" s="206"/>
      <c r="CG82" s="206"/>
      <c r="CH82" s="206"/>
      <c r="CI82" s="206"/>
      <c r="CJ82" s="206"/>
      <c r="CK82" s="206"/>
      <c r="CL82" s="206"/>
      <c r="CM82" s="206"/>
      <c r="CN82" s="206"/>
      <c r="CO82" s="206"/>
      <c r="CP82" s="206"/>
      <c r="CQ82" s="206"/>
      <c r="CR82" s="206"/>
      <c r="CS82" s="206"/>
    </row>
    <row r="83" spans="3:97" x14ac:dyDescent="0.75">
      <c r="C83" s="500"/>
      <c r="D83" s="530"/>
      <c r="E83" s="459"/>
      <c r="F83" s="459"/>
      <c r="G83" s="462"/>
      <c r="H83" s="465"/>
      <c r="I83" s="453"/>
      <c r="J83" s="127" t="s">
        <v>85</v>
      </c>
      <c r="L83" s="12"/>
      <c r="W83" s="34" t="str">
        <f>CONCATENATE(E61," ",F61," ",G61," ",H61," ",I77," ",J83)</f>
        <v>Ultra  normal  original airlaid Soft&amp;Dry perf SM</v>
      </c>
      <c r="X83" s="199"/>
      <c r="Y83" s="123"/>
      <c r="Z83" s="123"/>
      <c r="AA83" s="166"/>
      <c r="AB83" s="123"/>
      <c r="AC83" s="166"/>
      <c r="AD83" s="37"/>
      <c r="AE83" s="37"/>
      <c r="AF83" s="166"/>
      <c r="AG83" s="166"/>
      <c r="AH83" s="166"/>
      <c r="AI83" s="166"/>
      <c r="AJ83" s="166"/>
      <c r="AK83" s="166"/>
      <c r="AL83" s="166"/>
      <c r="AM83" s="166"/>
      <c r="AN83" s="127"/>
      <c r="AO83" s="195"/>
      <c r="AP83" s="210"/>
      <c r="AQ83" s="165"/>
      <c r="AR83" s="200"/>
      <c r="AS83" s="200"/>
      <c r="AT83" s="200"/>
      <c r="AU83" s="200"/>
      <c r="AV83" s="200"/>
      <c r="AW83" s="200"/>
      <c r="AX83" s="200"/>
      <c r="AY83" s="200"/>
      <c r="AZ83" s="200"/>
      <c r="BB83" s="200"/>
      <c r="BC83" s="165"/>
      <c r="BD83" s="165"/>
      <c r="BE83" s="200"/>
      <c r="BH83" s="165"/>
      <c r="BI83" s="165"/>
      <c r="BJ83" s="211"/>
      <c r="BK83" s="200"/>
      <c r="BL83" s="165"/>
      <c r="BM83" s="211"/>
      <c r="BN83" s="221"/>
      <c r="BP83" s="225"/>
      <c r="BQ83" s="225"/>
      <c r="BR83" s="225"/>
      <c r="BS83" s="225"/>
      <c r="BT83" s="225"/>
      <c r="BU83" s="225"/>
      <c r="BV83" s="225"/>
      <c r="BW83" s="225"/>
      <c r="BX83" s="225"/>
      <c r="BY83" s="206"/>
      <c r="BZ83" s="206"/>
      <c r="CA83" s="206"/>
      <c r="CB83" s="206"/>
      <c r="CC83" s="206"/>
      <c r="CD83" s="206"/>
      <c r="CE83" s="206"/>
      <c r="CF83" s="206"/>
      <c r="CG83" s="206"/>
      <c r="CH83" s="206"/>
      <c r="CI83" s="206"/>
      <c r="CJ83" s="206"/>
      <c r="CK83" s="206"/>
      <c r="CL83" s="206"/>
      <c r="CM83" s="206"/>
      <c r="CN83" s="206"/>
      <c r="CO83" s="206"/>
      <c r="CP83" s="206"/>
      <c r="CQ83" s="206"/>
      <c r="CR83" s="206"/>
      <c r="CS83" s="206"/>
    </row>
    <row r="84" spans="3:97" ht="15.5" thickBot="1" x14ac:dyDescent="0.9">
      <c r="C84" s="500"/>
      <c r="D84" s="530"/>
      <c r="E84" s="459"/>
      <c r="F84" s="459"/>
      <c r="G84" s="462"/>
      <c r="H84" s="465"/>
      <c r="I84" s="453"/>
      <c r="J84" s="127" t="s">
        <v>86</v>
      </c>
      <c r="L84" s="12"/>
      <c r="W84" s="34" t="str">
        <f>CONCATENATE(E61," ",F61," ",G61," ",H61," ",I77," ",J84)</f>
        <v>Ultra  normal  original airlaid Soft&amp;Dry perf NP</v>
      </c>
      <c r="X84" s="199"/>
      <c r="Y84" s="123"/>
      <c r="Z84" s="123"/>
      <c r="AA84" s="166"/>
      <c r="AB84" s="123"/>
      <c r="AC84" s="166"/>
      <c r="AD84" s="37"/>
      <c r="AE84" s="37"/>
      <c r="AF84" s="233"/>
      <c r="AG84" s="233"/>
      <c r="AH84" s="233"/>
      <c r="AI84" s="233"/>
      <c r="AJ84" s="233"/>
      <c r="AK84" s="233"/>
      <c r="AL84" s="233"/>
      <c r="AM84" s="233"/>
      <c r="AN84" s="195"/>
      <c r="AO84" s="195"/>
      <c r="AP84" s="210"/>
      <c r="AQ84" s="165"/>
      <c r="AR84" s="200"/>
      <c r="AS84" s="200"/>
      <c r="AT84" s="200"/>
      <c r="AU84" s="200"/>
      <c r="AV84" s="200"/>
      <c r="AW84" s="200"/>
      <c r="AX84" s="200"/>
      <c r="AY84" s="200"/>
      <c r="AZ84" s="200"/>
      <c r="BB84" s="200"/>
      <c r="BC84" s="165"/>
      <c r="BD84" s="165"/>
      <c r="BE84" s="200"/>
      <c r="BH84" s="165"/>
      <c r="BI84" s="165"/>
      <c r="BJ84" s="211"/>
      <c r="BK84" s="200"/>
      <c r="BL84" s="165"/>
      <c r="BM84" s="211"/>
      <c r="BN84" s="221"/>
      <c r="BP84" s="225"/>
      <c r="BQ84" s="225"/>
      <c r="BR84" s="225"/>
      <c r="BS84" s="225"/>
      <c r="BT84" s="225"/>
      <c r="BU84" s="225"/>
      <c r="BV84" s="225"/>
      <c r="BW84" s="225"/>
      <c r="BX84" s="225"/>
      <c r="BY84" s="206"/>
      <c r="BZ84" s="206"/>
      <c r="CA84" s="206"/>
      <c r="CB84" s="206"/>
      <c r="CC84" s="206"/>
      <c r="CD84" s="206"/>
      <c r="CE84" s="206"/>
      <c r="CF84" s="206"/>
      <c r="CG84" s="206"/>
      <c r="CH84" s="206"/>
      <c r="CI84" s="206"/>
      <c r="CJ84" s="206"/>
      <c r="CK84" s="206"/>
      <c r="CL84" s="206"/>
      <c r="CM84" s="206"/>
      <c r="CN84" s="206"/>
      <c r="CO84" s="206"/>
      <c r="CP84" s="206"/>
      <c r="CQ84" s="206"/>
      <c r="CR84" s="206"/>
      <c r="CS84" s="206"/>
    </row>
    <row r="85" spans="3:97" ht="15.5" thickBot="1" x14ac:dyDescent="0.9">
      <c r="C85" s="500"/>
      <c r="D85" s="530"/>
      <c r="E85" s="459"/>
      <c r="F85" s="459"/>
      <c r="G85" s="523" t="s">
        <v>89</v>
      </c>
      <c r="H85" s="529" t="s">
        <v>90</v>
      </c>
      <c r="I85" s="241" t="s">
        <v>94</v>
      </c>
      <c r="J85" s="239" t="s">
        <v>86</v>
      </c>
      <c r="L85" s="12"/>
      <c r="W85" s="34" t="str">
        <f>CONCATENATE(E61," ",F61," ",G85," ",H85," ",I85," ",J85)</f>
        <v>Ultra  normal  figure highloft Soft  NP</v>
      </c>
      <c r="X85" s="199"/>
      <c r="Y85" s="166"/>
      <c r="Z85" s="123"/>
      <c r="AA85" s="166"/>
      <c r="AB85" s="237"/>
      <c r="AC85" s="145"/>
      <c r="AD85" s="166"/>
      <c r="AE85" s="166"/>
      <c r="AF85" s="166"/>
      <c r="AG85" s="166"/>
      <c r="AH85" s="166"/>
      <c r="AI85" s="166"/>
      <c r="AJ85" s="166"/>
      <c r="AK85" s="166"/>
      <c r="AL85" s="123"/>
      <c r="AM85" s="166"/>
      <c r="AN85" s="238"/>
      <c r="AO85" s="195"/>
      <c r="AP85" s="210"/>
      <c r="AQ85" s="165"/>
      <c r="AR85" s="200"/>
      <c r="AS85" s="200"/>
      <c r="AT85" s="200"/>
      <c r="AU85" s="200"/>
      <c r="AV85" s="200"/>
      <c r="AW85" s="200"/>
      <c r="AX85" s="200"/>
      <c r="AY85" s="200"/>
      <c r="AZ85" s="200"/>
      <c r="BB85" s="200"/>
      <c r="BC85" s="165"/>
      <c r="BD85" s="165"/>
      <c r="BE85" s="200"/>
      <c r="BH85" s="165"/>
      <c r="BI85" s="165"/>
      <c r="BJ85" s="211"/>
      <c r="BK85" s="200"/>
      <c r="BL85" s="165"/>
      <c r="BM85" s="211"/>
      <c r="BN85" s="221"/>
      <c r="BP85" s="225"/>
      <c r="BQ85" s="225"/>
      <c r="BR85" s="225"/>
      <c r="BS85" s="225"/>
      <c r="BT85" s="225"/>
      <c r="BU85" s="225"/>
      <c r="BV85" s="225"/>
      <c r="BW85" s="225"/>
      <c r="BX85" s="225"/>
      <c r="BY85" s="206"/>
      <c r="BZ85" s="206"/>
      <c r="CA85" s="206"/>
      <c r="CB85" s="206"/>
      <c r="CC85" s="206"/>
      <c r="CD85" s="206"/>
      <c r="CE85" s="206"/>
      <c r="CF85" s="206"/>
      <c r="CG85" s="206"/>
      <c r="CH85" s="206"/>
      <c r="CI85" s="206"/>
      <c r="CJ85" s="206"/>
      <c r="CK85" s="206"/>
      <c r="CL85" s="206"/>
      <c r="CM85" s="206"/>
      <c r="CN85" s="206"/>
      <c r="CO85" s="206"/>
      <c r="CP85" s="206"/>
      <c r="CQ85" s="206"/>
      <c r="CR85" s="206"/>
      <c r="CS85" s="206"/>
    </row>
    <row r="86" spans="3:97" ht="15.5" thickBot="1" x14ac:dyDescent="0.9">
      <c r="C86" s="500"/>
      <c r="D86" s="530"/>
      <c r="E86" s="459"/>
      <c r="F86" s="459"/>
      <c r="G86" s="523"/>
      <c r="H86" s="529"/>
      <c r="I86" s="242" t="s">
        <v>95</v>
      </c>
      <c r="J86" s="239" t="s">
        <v>86</v>
      </c>
      <c r="L86" s="12"/>
      <c r="W86" s="34" t="str">
        <f>CONCATENATE(E61," ",F61," ",G85," ",H85," ",I86," ",J86)</f>
        <v>Ultra  normal  figure highloft Soft&amp;Dry  NP</v>
      </c>
      <c r="X86" s="199"/>
      <c r="Y86" s="166"/>
      <c r="Z86" s="123"/>
      <c r="AA86" s="166"/>
      <c r="AB86" s="237"/>
      <c r="AC86" s="166"/>
      <c r="AD86" s="166"/>
      <c r="AE86" s="37"/>
      <c r="AF86" s="166"/>
      <c r="AG86" s="166"/>
      <c r="AH86" s="166"/>
      <c r="AI86" s="166"/>
      <c r="AJ86" s="166"/>
      <c r="AK86" s="166"/>
      <c r="AL86" s="123"/>
      <c r="AM86" s="37"/>
      <c r="AN86" s="238"/>
      <c r="AO86" s="195"/>
      <c r="AP86" s="210"/>
      <c r="AQ86" s="165"/>
      <c r="AR86" s="200"/>
      <c r="AS86" s="200"/>
      <c r="AT86" s="200"/>
      <c r="AU86" s="200"/>
      <c r="AV86" s="200"/>
      <c r="AW86" s="200"/>
      <c r="AX86" s="200"/>
      <c r="AY86" s="200"/>
      <c r="AZ86" s="200"/>
      <c r="BB86" s="200"/>
      <c r="BC86" s="165"/>
      <c r="BD86" s="165"/>
      <c r="BE86" s="200"/>
      <c r="BH86" s="165"/>
      <c r="BI86" s="165"/>
      <c r="BJ86" s="211"/>
      <c r="BK86" s="200"/>
      <c r="BL86" s="165"/>
      <c r="BM86" s="211"/>
      <c r="BN86" s="221"/>
      <c r="BP86" s="225"/>
      <c r="BQ86" s="225"/>
      <c r="BR86" s="225"/>
      <c r="BS86" s="225"/>
      <c r="BT86" s="225"/>
      <c r="BU86" s="225"/>
      <c r="BV86" s="225"/>
      <c r="BW86" s="225"/>
      <c r="BX86" s="225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  <c r="CL86" s="206"/>
      <c r="CM86" s="206"/>
      <c r="CN86" s="206"/>
      <c r="CO86" s="206"/>
      <c r="CP86" s="206"/>
      <c r="CQ86" s="206"/>
      <c r="CR86" s="206"/>
      <c r="CS86" s="206"/>
    </row>
    <row r="87" spans="3:97" x14ac:dyDescent="0.75">
      <c r="C87" s="500"/>
      <c r="D87" s="530"/>
      <c r="E87" s="459"/>
      <c r="F87" s="459" t="s">
        <v>93</v>
      </c>
      <c r="G87" s="462" t="s">
        <v>89</v>
      </c>
      <c r="H87" s="465" t="s">
        <v>78</v>
      </c>
      <c r="I87" s="454" t="s">
        <v>69</v>
      </c>
      <c r="J87" s="127" t="s">
        <v>79</v>
      </c>
      <c r="L87" s="12"/>
      <c r="W87" s="34" t="str">
        <f>CONCATENATE(E61," ",F87," ",G87," ",H87," ",I87," ",J87)</f>
        <v>Ultra  normal siempre figure airlaid Soft BV</v>
      </c>
      <c r="X87" s="199"/>
      <c r="Y87" s="123"/>
      <c r="Z87" s="123"/>
      <c r="AA87" s="166"/>
      <c r="AB87" s="123"/>
      <c r="AC87" s="145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27"/>
      <c r="AO87" s="195"/>
      <c r="AP87" s="210"/>
      <c r="AQ87" s="165"/>
      <c r="AR87" s="200"/>
      <c r="AS87" s="200"/>
      <c r="AT87" s="200"/>
      <c r="AU87" s="200"/>
      <c r="AV87" s="200"/>
      <c r="AW87" s="200"/>
      <c r="AX87" s="200"/>
      <c r="AY87" s="200"/>
      <c r="AZ87" s="200"/>
      <c r="BB87" s="200"/>
      <c r="BC87" s="165"/>
      <c r="BD87" s="165"/>
      <c r="BE87" s="200"/>
      <c r="BH87" s="165"/>
      <c r="BI87" s="165"/>
      <c r="BJ87" s="211"/>
      <c r="BK87" s="200"/>
      <c r="BL87" s="165"/>
      <c r="BM87" s="211"/>
      <c r="BN87" s="221"/>
      <c r="BP87" s="225"/>
      <c r="BQ87" s="225"/>
      <c r="BR87" s="225"/>
      <c r="BS87" s="225"/>
      <c r="BT87" s="225"/>
      <c r="BU87" s="225"/>
      <c r="BV87" s="225"/>
      <c r="BW87" s="225"/>
      <c r="BX87" s="225"/>
      <c r="BY87" s="206"/>
      <c r="BZ87" s="206"/>
      <c r="CA87" s="206"/>
      <c r="CB87" s="206"/>
      <c r="CC87" s="206"/>
      <c r="CD87" s="206"/>
      <c r="CE87" s="206"/>
      <c r="CF87" s="206"/>
      <c r="CG87" s="206"/>
      <c r="CH87" s="206"/>
      <c r="CI87" s="206"/>
      <c r="CJ87" s="206"/>
      <c r="CK87" s="206"/>
      <c r="CL87" s="206"/>
      <c r="CM87" s="206"/>
      <c r="CN87" s="206"/>
      <c r="CO87" s="206"/>
      <c r="CP87" s="206"/>
      <c r="CQ87" s="206"/>
      <c r="CR87" s="206"/>
      <c r="CS87" s="206"/>
    </row>
    <row r="88" spans="3:97" x14ac:dyDescent="0.75">
      <c r="C88" s="500"/>
      <c r="D88" s="530"/>
      <c r="E88" s="459"/>
      <c r="F88" s="459"/>
      <c r="G88" s="462"/>
      <c r="H88" s="465"/>
      <c r="I88" s="453"/>
      <c r="J88" s="127" t="s">
        <v>80</v>
      </c>
      <c r="L88" s="12"/>
      <c r="W88" s="34" t="str">
        <f>CONCATENATE(E61," ",F87," ",G87," ",H87," ",I87," ",J88)</f>
        <v>Ultra  normal siempre figure airlaid Soft JP</v>
      </c>
      <c r="X88" s="199"/>
      <c r="Y88" s="123"/>
      <c r="Z88" s="123"/>
      <c r="AA88" s="166"/>
      <c r="AB88" s="123"/>
      <c r="AC88" s="37"/>
      <c r="AD88" s="166"/>
      <c r="AE88" s="166"/>
      <c r="AF88" s="166"/>
      <c r="AG88" s="166"/>
      <c r="AH88" s="166"/>
      <c r="AI88" s="166"/>
      <c r="AJ88" s="166"/>
      <c r="AK88" s="166"/>
      <c r="AL88" s="166"/>
      <c r="AM88" s="166"/>
      <c r="AN88" s="127"/>
      <c r="AO88" s="127"/>
      <c r="AP88" s="210"/>
      <c r="AQ88" s="165"/>
      <c r="AR88" s="200"/>
      <c r="AS88" s="200"/>
      <c r="AT88" s="200"/>
      <c r="AU88" s="200"/>
      <c r="AV88" s="200"/>
      <c r="AW88" s="200"/>
      <c r="AX88" s="200"/>
      <c r="AY88" s="200"/>
      <c r="AZ88" s="200"/>
      <c r="BB88" s="200"/>
      <c r="BC88" s="165"/>
      <c r="BD88" s="165"/>
      <c r="BE88" s="200"/>
      <c r="BH88" s="165"/>
      <c r="BI88" s="165"/>
      <c r="BJ88" s="211"/>
      <c r="BK88" s="200"/>
      <c r="BL88" s="165"/>
      <c r="BM88" s="211"/>
      <c r="BN88" s="221"/>
      <c r="BP88" s="225"/>
      <c r="BQ88" s="225"/>
      <c r="BR88" s="225"/>
      <c r="BS88" s="225"/>
      <c r="BT88" s="225"/>
      <c r="BU88" s="225"/>
      <c r="BV88" s="225"/>
      <c r="BW88" s="225"/>
      <c r="BX88" s="225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  <c r="CL88" s="206"/>
      <c r="CM88" s="206"/>
      <c r="CN88" s="206"/>
      <c r="CO88" s="206"/>
      <c r="CP88" s="206"/>
      <c r="CQ88" s="206"/>
      <c r="CR88" s="206"/>
      <c r="CS88" s="206"/>
    </row>
    <row r="89" spans="3:97" x14ac:dyDescent="0.75">
      <c r="C89" s="500"/>
      <c r="D89" s="530"/>
      <c r="E89" s="459"/>
      <c r="F89" s="459"/>
      <c r="G89" s="462"/>
      <c r="H89" s="465"/>
      <c r="I89" s="453"/>
      <c r="J89" s="127" t="s">
        <v>81</v>
      </c>
      <c r="L89" s="12"/>
      <c r="W89" s="34" t="str">
        <f>CONCATENATE(E61," ",F87," ",G87," ",H87," ",I89," ",J89)</f>
        <v>Ultra  normal siempre figure airlaid  GDS</v>
      </c>
      <c r="X89" s="199"/>
      <c r="Y89" s="123"/>
      <c r="Z89" s="123"/>
      <c r="AA89" s="166"/>
      <c r="AB89" s="123"/>
      <c r="AC89" s="37"/>
      <c r="AD89" s="166"/>
      <c r="AE89" s="166"/>
      <c r="AF89" s="166"/>
      <c r="AG89" s="166"/>
      <c r="AH89" s="166"/>
      <c r="AI89" s="166"/>
      <c r="AJ89" s="166"/>
      <c r="AK89" s="166"/>
      <c r="AL89" s="166"/>
      <c r="AM89" s="166"/>
      <c r="AN89" s="127"/>
      <c r="AO89" s="195"/>
      <c r="AP89" s="210"/>
      <c r="AQ89" s="165"/>
      <c r="AR89" s="200"/>
      <c r="AS89" s="200"/>
      <c r="AT89" s="200"/>
      <c r="AU89" s="200"/>
      <c r="AV89" s="200"/>
      <c r="AW89" s="200"/>
      <c r="AX89" s="200"/>
      <c r="AY89" s="200"/>
      <c r="AZ89" s="200"/>
      <c r="BB89" s="200"/>
      <c r="BC89" s="165"/>
      <c r="BD89" s="165"/>
      <c r="BE89" s="200"/>
      <c r="BH89" s="165"/>
      <c r="BI89" s="165"/>
      <c r="BJ89" s="211"/>
      <c r="BK89" s="200"/>
      <c r="BL89" s="165"/>
      <c r="BM89" s="211"/>
      <c r="BN89" s="221"/>
      <c r="BP89" s="225"/>
      <c r="BQ89" s="225"/>
      <c r="BR89" s="225"/>
      <c r="BS89" s="225"/>
      <c r="BT89" s="225"/>
      <c r="BU89" s="225"/>
      <c r="BV89" s="225"/>
      <c r="BW89" s="225"/>
      <c r="BX89" s="225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6"/>
      <c r="CP89" s="206"/>
      <c r="CQ89" s="206"/>
      <c r="CR89" s="206"/>
      <c r="CS89" s="206"/>
    </row>
    <row r="90" spans="3:97" x14ac:dyDescent="0.75">
      <c r="C90" s="500"/>
      <c r="D90" s="530"/>
      <c r="E90" s="459"/>
      <c r="F90" s="459"/>
      <c r="G90" s="462"/>
      <c r="H90" s="465"/>
      <c r="I90" s="453"/>
      <c r="J90" s="127" t="s">
        <v>82</v>
      </c>
      <c r="L90" s="12"/>
      <c r="W90" s="34" t="str">
        <f>CONCATENATE(E61," ",F87," ",G87," ",H87," ",I87," ",J90)</f>
        <v>Ultra  normal siempre figure airlaid Soft BDS</v>
      </c>
      <c r="X90" s="199"/>
      <c r="Y90" s="123"/>
      <c r="Z90" s="123"/>
      <c r="AA90" s="166"/>
      <c r="AB90" s="123"/>
      <c r="AC90" s="37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27"/>
      <c r="AO90" s="195"/>
      <c r="AP90" s="210"/>
      <c r="AQ90" s="165"/>
      <c r="AR90" s="200"/>
      <c r="AS90" s="200"/>
      <c r="AT90" s="200"/>
      <c r="AU90" s="200"/>
      <c r="AV90" s="200"/>
      <c r="AW90" s="200"/>
      <c r="AX90" s="200"/>
      <c r="AY90" s="200"/>
      <c r="AZ90" s="200"/>
      <c r="BB90" s="200"/>
      <c r="BC90" s="165"/>
      <c r="BD90" s="165"/>
      <c r="BE90" s="200"/>
      <c r="BH90" s="165"/>
      <c r="BI90" s="165"/>
      <c r="BJ90" s="211"/>
      <c r="BK90" s="200"/>
      <c r="BL90" s="165"/>
      <c r="BM90" s="211"/>
      <c r="BN90" s="221"/>
      <c r="BP90" s="225"/>
      <c r="BQ90" s="225"/>
      <c r="BR90" s="225"/>
      <c r="BS90" s="225"/>
      <c r="BT90" s="225"/>
      <c r="BU90" s="225"/>
      <c r="BV90" s="225"/>
      <c r="BW90" s="225"/>
      <c r="BX90" s="225"/>
      <c r="BY90" s="206"/>
      <c r="BZ90" s="206"/>
      <c r="CA90" s="206"/>
      <c r="CB90" s="206"/>
      <c r="CC90" s="206"/>
      <c r="CD90" s="206"/>
      <c r="CE90" s="206"/>
      <c r="CF90" s="206"/>
      <c r="CG90" s="206"/>
      <c r="CH90" s="206"/>
      <c r="CI90" s="206"/>
      <c r="CJ90" s="206"/>
      <c r="CK90" s="206"/>
      <c r="CL90" s="206"/>
      <c r="CM90" s="206"/>
      <c r="CN90" s="206"/>
      <c r="CO90" s="206"/>
      <c r="CP90" s="206"/>
      <c r="CQ90" s="206"/>
      <c r="CR90" s="206"/>
      <c r="CS90" s="206"/>
    </row>
    <row r="91" spans="3:97" x14ac:dyDescent="0.75">
      <c r="C91" s="500"/>
      <c r="D91" s="530"/>
      <c r="E91" s="459"/>
      <c r="F91" s="459"/>
      <c r="G91" s="462"/>
      <c r="H91" s="465"/>
      <c r="I91" s="453"/>
      <c r="J91" s="127" t="s">
        <v>83</v>
      </c>
      <c r="L91" s="12"/>
      <c r="W91" s="34" t="str">
        <f>CONCATENATE(E61," ",F87," ",G87," ",H87," ",I87," ",J91)</f>
        <v>Ultra  normal siempre figure airlaid Soft JGP</v>
      </c>
      <c r="X91" s="199"/>
      <c r="Y91" s="123"/>
      <c r="Z91" s="123"/>
      <c r="AA91" s="166"/>
      <c r="AB91" s="123"/>
      <c r="AC91" s="37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27"/>
      <c r="AO91" s="127"/>
      <c r="AP91" s="210"/>
      <c r="AQ91" s="165"/>
      <c r="AR91" s="200"/>
      <c r="AS91" s="200"/>
      <c r="AT91" s="200"/>
      <c r="AU91" s="200"/>
      <c r="AV91" s="200"/>
      <c r="AW91" s="200"/>
      <c r="AX91" s="200"/>
      <c r="AY91" s="200"/>
      <c r="AZ91" s="200"/>
      <c r="BB91" s="200"/>
      <c r="BC91" s="165"/>
      <c r="BD91" s="165"/>
      <c r="BE91" s="200"/>
      <c r="BH91" s="165"/>
      <c r="BI91" s="165"/>
      <c r="BJ91" s="211"/>
      <c r="BK91" s="200"/>
      <c r="BL91" s="165"/>
      <c r="BM91" s="211"/>
      <c r="BN91" s="221"/>
      <c r="BP91" s="225"/>
      <c r="BQ91" s="225"/>
      <c r="BR91" s="225"/>
      <c r="BS91" s="225"/>
      <c r="BT91" s="225"/>
      <c r="BU91" s="225"/>
      <c r="BV91" s="225"/>
      <c r="BW91" s="225"/>
      <c r="BX91" s="225"/>
      <c r="BY91" s="206"/>
      <c r="BZ91" s="206"/>
      <c r="CA91" s="206"/>
      <c r="CB91" s="206"/>
      <c r="CC91" s="206"/>
      <c r="CD91" s="206"/>
      <c r="CE91" s="206"/>
      <c r="CF91" s="206"/>
      <c r="CG91" s="206"/>
      <c r="CH91" s="206"/>
      <c r="CI91" s="206"/>
      <c r="CJ91" s="206"/>
      <c r="CK91" s="206"/>
      <c r="CL91" s="206"/>
      <c r="CM91" s="206"/>
      <c r="CN91" s="206"/>
      <c r="CO91" s="206"/>
      <c r="CP91" s="206"/>
      <c r="CQ91" s="206"/>
      <c r="CR91" s="206"/>
      <c r="CS91" s="206"/>
    </row>
    <row r="92" spans="3:97" x14ac:dyDescent="0.75">
      <c r="C92" s="500"/>
      <c r="D92" s="530"/>
      <c r="E92" s="459"/>
      <c r="F92" s="459"/>
      <c r="G92" s="462"/>
      <c r="H92" s="465"/>
      <c r="I92" s="453"/>
      <c r="J92" s="127" t="s">
        <v>84</v>
      </c>
      <c r="L92" s="12"/>
      <c r="W92" s="34" t="str">
        <f>CONCATENATE(E61," ",F87," ",G87," ",H87," ",I87," ",J92)</f>
        <v>Ultra  normal siempre figure airlaid Soft AP</v>
      </c>
      <c r="X92" s="199"/>
      <c r="Y92" s="123"/>
      <c r="Z92" s="123"/>
      <c r="AA92" s="166"/>
      <c r="AB92" s="123"/>
      <c r="AC92" s="37"/>
      <c r="AD92" s="166"/>
      <c r="AE92" s="166"/>
      <c r="AF92" s="166"/>
      <c r="AG92" s="166"/>
      <c r="AH92" s="166"/>
      <c r="AI92" s="166"/>
      <c r="AJ92" s="166"/>
      <c r="AK92" s="166"/>
      <c r="AL92" s="166"/>
      <c r="AM92" s="166"/>
      <c r="AN92" s="127"/>
      <c r="AO92" s="195"/>
      <c r="AP92" s="210"/>
      <c r="AQ92" s="165"/>
      <c r="AR92" s="200"/>
      <c r="AS92" s="200"/>
      <c r="AT92" s="200"/>
      <c r="AU92" s="200"/>
      <c r="AV92" s="200"/>
      <c r="AW92" s="200"/>
      <c r="AX92" s="200"/>
      <c r="AY92" s="200"/>
      <c r="AZ92" s="200"/>
      <c r="BB92" s="200"/>
      <c r="BC92" s="165"/>
      <c r="BD92" s="165"/>
      <c r="BE92" s="200"/>
      <c r="BH92" s="165"/>
      <c r="BI92" s="165"/>
      <c r="BJ92" s="211"/>
      <c r="BK92" s="200"/>
      <c r="BL92" s="165"/>
      <c r="BM92" s="211"/>
      <c r="BN92" s="221"/>
      <c r="BP92" s="225"/>
      <c r="BQ92" s="225"/>
      <c r="BR92" s="225"/>
      <c r="BS92" s="225"/>
      <c r="BT92" s="225"/>
      <c r="BU92" s="225"/>
      <c r="BV92" s="225"/>
      <c r="BW92" s="225"/>
      <c r="BX92" s="225"/>
      <c r="BY92" s="206"/>
      <c r="BZ92" s="206"/>
      <c r="CA92" s="206"/>
      <c r="CB92" s="206"/>
      <c r="CC92" s="206"/>
      <c r="CD92" s="206"/>
      <c r="CE92" s="206"/>
      <c r="CF92" s="206"/>
      <c r="CG92" s="206"/>
      <c r="CH92" s="206"/>
      <c r="CI92" s="206"/>
      <c r="CJ92" s="206"/>
      <c r="CK92" s="206"/>
      <c r="CL92" s="206"/>
      <c r="CM92" s="206"/>
      <c r="CN92" s="206"/>
      <c r="CO92" s="206"/>
      <c r="CP92" s="206"/>
      <c r="CQ92" s="206"/>
      <c r="CR92" s="206"/>
      <c r="CS92" s="206"/>
    </row>
    <row r="93" spans="3:97" x14ac:dyDescent="0.75">
      <c r="C93" s="500"/>
      <c r="D93" s="530"/>
      <c r="E93" s="459"/>
      <c r="F93" s="459"/>
      <c r="G93" s="462"/>
      <c r="H93" s="465"/>
      <c r="I93" s="453"/>
      <c r="J93" s="127" t="s">
        <v>85</v>
      </c>
      <c r="L93" s="12"/>
      <c r="W93" s="34" t="str">
        <f>CONCATENATE(E61," ",F87," ",G87," ",H87," ",I87," ",J93)</f>
        <v>Ultra  normal siempre figure airlaid Soft SM</v>
      </c>
      <c r="X93" s="199"/>
      <c r="Y93" s="123"/>
      <c r="Z93" s="123"/>
      <c r="AA93" s="166"/>
      <c r="AB93" s="123"/>
      <c r="AC93" s="37"/>
      <c r="AD93" s="166"/>
      <c r="AE93" s="166"/>
      <c r="AF93" s="166"/>
      <c r="AG93" s="166"/>
      <c r="AH93" s="166"/>
      <c r="AI93" s="166"/>
      <c r="AJ93" s="166"/>
      <c r="AK93" s="166"/>
      <c r="AL93" s="166"/>
      <c r="AM93" s="166"/>
      <c r="AN93" s="127"/>
      <c r="AO93" s="195"/>
      <c r="AP93" s="210"/>
      <c r="AQ93" s="165"/>
      <c r="AR93" s="200"/>
      <c r="AS93" s="200"/>
      <c r="AT93" s="200"/>
      <c r="AU93" s="200"/>
      <c r="AV93" s="200"/>
      <c r="AW93" s="200"/>
      <c r="AX93" s="200"/>
      <c r="AY93" s="200"/>
      <c r="AZ93" s="200"/>
      <c r="BB93" s="200"/>
      <c r="BC93" s="165"/>
      <c r="BD93" s="165"/>
      <c r="BE93" s="200"/>
      <c r="BH93" s="165"/>
      <c r="BI93" s="165"/>
      <c r="BJ93" s="211"/>
      <c r="BK93" s="200"/>
      <c r="BL93" s="165"/>
      <c r="BM93" s="211"/>
      <c r="BN93" s="221"/>
      <c r="BP93" s="225"/>
      <c r="BQ93" s="225"/>
      <c r="BR93" s="225"/>
      <c r="BS93" s="225"/>
      <c r="BT93" s="225"/>
      <c r="BU93" s="225"/>
      <c r="BV93" s="225"/>
      <c r="BW93" s="225"/>
      <c r="BX93" s="225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  <c r="CL93" s="206"/>
      <c r="CM93" s="206"/>
      <c r="CN93" s="206"/>
      <c r="CO93" s="206"/>
      <c r="CP93" s="206"/>
      <c r="CQ93" s="206"/>
      <c r="CR93" s="206"/>
      <c r="CS93" s="206"/>
    </row>
    <row r="94" spans="3:97" x14ac:dyDescent="0.75">
      <c r="C94" s="500"/>
      <c r="D94" s="530"/>
      <c r="E94" s="459"/>
      <c r="F94" s="459"/>
      <c r="G94" s="462"/>
      <c r="H94" s="465"/>
      <c r="I94" s="453"/>
      <c r="J94" s="127" t="s">
        <v>86</v>
      </c>
      <c r="L94" s="12"/>
      <c r="W94" s="34" t="str">
        <f>CONCATENATE(E61," ",F87," ",G87," ",H87," ",I87," ",J94)</f>
        <v>Ultra  normal siempre figure airlaid Soft NP</v>
      </c>
      <c r="X94" s="199"/>
      <c r="Y94" s="123"/>
      <c r="Z94" s="123"/>
      <c r="AA94" s="166"/>
      <c r="AB94" s="123"/>
      <c r="AC94" s="37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95"/>
      <c r="AO94" s="195"/>
      <c r="AP94" s="210"/>
      <c r="AQ94" s="165"/>
      <c r="AR94" s="200"/>
      <c r="AS94" s="200"/>
      <c r="AT94" s="200"/>
      <c r="AU94" s="200"/>
      <c r="AV94" s="200"/>
      <c r="AW94" s="200"/>
      <c r="AX94" s="200"/>
      <c r="AY94" s="200"/>
      <c r="AZ94" s="200"/>
      <c r="BB94" s="200"/>
      <c r="BC94" s="165"/>
      <c r="BD94" s="165"/>
      <c r="BE94" s="200"/>
      <c r="BH94" s="165"/>
      <c r="BI94" s="165"/>
      <c r="BJ94" s="211"/>
      <c r="BK94" s="200"/>
      <c r="BL94" s="165"/>
      <c r="BM94" s="211"/>
      <c r="BN94" s="221"/>
      <c r="BP94" s="225"/>
      <c r="BQ94" s="225"/>
      <c r="BR94" s="225"/>
      <c r="BS94" s="225"/>
      <c r="BT94" s="225"/>
      <c r="BU94" s="225"/>
      <c r="BV94" s="225"/>
      <c r="BW94" s="225"/>
      <c r="BX94" s="225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  <c r="CL94" s="206"/>
      <c r="CM94" s="206"/>
      <c r="CN94" s="206"/>
      <c r="CO94" s="206"/>
      <c r="CP94" s="206"/>
      <c r="CQ94" s="206"/>
      <c r="CR94" s="206"/>
      <c r="CS94" s="206"/>
    </row>
    <row r="95" spans="3:97" x14ac:dyDescent="0.75">
      <c r="C95" s="500"/>
      <c r="D95" s="530"/>
      <c r="E95" s="459"/>
      <c r="F95" s="459"/>
      <c r="G95" s="462"/>
      <c r="H95" s="465"/>
      <c r="I95" s="453" t="s">
        <v>70</v>
      </c>
      <c r="J95" s="127" t="s">
        <v>79</v>
      </c>
      <c r="L95" s="12"/>
      <c r="W95" s="34" t="str">
        <f>CONCATENATE(E61," ",F87," ",G87," ",H87," ",I95," ",J95)</f>
        <v>Ultra  normal siempre figure airlaid Soft&amp;Dry BV</v>
      </c>
      <c r="X95" s="199"/>
      <c r="Y95" s="123"/>
      <c r="Z95" s="123"/>
      <c r="AA95" s="166"/>
      <c r="AB95" s="123"/>
      <c r="AC95" s="166"/>
      <c r="AD95" s="166"/>
      <c r="AE95" s="37"/>
      <c r="AF95" s="166"/>
      <c r="AG95" s="166"/>
      <c r="AH95" s="166"/>
      <c r="AI95" s="166"/>
      <c r="AJ95" s="166"/>
      <c r="AK95" s="166"/>
      <c r="AL95" s="166"/>
      <c r="AM95" s="37"/>
      <c r="AN95" s="127"/>
      <c r="AO95" s="195"/>
      <c r="AP95" s="210"/>
      <c r="AQ95" s="165"/>
      <c r="AR95" s="200"/>
      <c r="AS95" s="200"/>
      <c r="AT95" s="200"/>
      <c r="AU95" s="200"/>
      <c r="AV95" s="200"/>
      <c r="AW95" s="200"/>
      <c r="AX95" s="200"/>
      <c r="AY95" s="200"/>
      <c r="AZ95" s="200"/>
      <c r="BB95" s="200"/>
      <c r="BC95" s="165"/>
      <c r="BD95" s="165"/>
      <c r="BE95" s="200"/>
      <c r="BH95" s="165"/>
      <c r="BI95" s="165"/>
      <c r="BJ95" s="211"/>
      <c r="BK95" s="200"/>
      <c r="BL95" s="165"/>
      <c r="BM95" s="211"/>
      <c r="BN95" s="221"/>
      <c r="BP95" s="225"/>
      <c r="BQ95" s="225"/>
      <c r="BR95" s="225"/>
      <c r="BS95" s="225"/>
      <c r="BT95" s="225"/>
      <c r="BU95" s="225"/>
      <c r="BV95" s="225"/>
      <c r="BW95" s="225"/>
      <c r="BX95" s="225"/>
      <c r="BY95" s="206"/>
      <c r="BZ95" s="206"/>
      <c r="CA95" s="206"/>
      <c r="CB95" s="206"/>
      <c r="CC95" s="206"/>
      <c r="CD95" s="206"/>
      <c r="CE95" s="206"/>
      <c r="CF95" s="206"/>
      <c r="CG95" s="206"/>
      <c r="CH95" s="206"/>
      <c r="CI95" s="206"/>
      <c r="CJ95" s="206"/>
      <c r="CK95" s="206"/>
      <c r="CL95" s="206"/>
      <c r="CM95" s="206"/>
      <c r="CN95" s="206"/>
      <c r="CO95" s="206"/>
      <c r="CP95" s="206"/>
      <c r="CQ95" s="206"/>
      <c r="CR95" s="206"/>
      <c r="CS95" s="206"/>
    </row>
    <row r="96" spans="3:97" x14ac:dyDescent="0.75">
      <c r="C96" s="500"/>
      <c r="D96" s="530"/>
      <c r="E96" s="459"/>
      <c r="F96" s="459"/>
      <c r="G96" s="462"/>
      <c r="H96" s="465"/>
      <c r="I96" s="453"/>
      <c r="J96" s="127" t="s">
        <v>80</v>
      </c>
      <c r="L96" s="12"/>
      <c r="W96" s="34" t="str">
        <f>CONCATENATE(E61," ",F87," ",G87," ",H87," ",I95," ",J96)</f>
        <v>Ultra  normal siempre figure airlaid Soft&amp;Dry JP</v>
      </c>
      <c r="X96" s="199"/>
      <c r="Y96" s="123"/>
      <c r="Z96" s="123"/>
      <c r="AA96" s="166"/>
      <c r="AB96" s="123"/>
      <c r="AC96" s="166"/>
      <c r="AD96" s="166"/>
      <c r="AE96" s="37"/>
      <c r="AF96" s="166"/>
      <c r="AG96" s="166"/>
      <c r="AH96" s="166"/>
      <c r="AI96" s="166"/>
      <c r="AJ96" s="166"/>
      <c r="AK96" s="166"/>
      <c r="AL96" s="166"/>
      <c r="AM96" s="37"/>
      <c r="AN96" s="127"/>
      <c r="AO96" s="127"/>
      <c r="AP96" s="210"/>
      <c r="AQ96" s="165"/>
      <c r="AR96" s="200"/>
      <c r="AS96" s="200"/>
      <c r="AT96" s="200"/>
      <c r="AU96" s="200"/>
      <c r="AV96" s="200"/>
      <c r="AW96" s="200"/>
      <c r="AX96" s="200"/>
      <c r="AY96" s="200"/>
      <c r="AZ96" s="200"/>
      <c r="BB96" s="200"/>
      <c r="BC96" s="165"/>
      <c r="BD96" s="165"/>
      <c r="BE96" s="200"/>
      <c r="BH96" s="165"/>
      <c r="BI96" s="165"/>
      <c r="BJ96" s="211"/>
      <c r="BK96" s="200"/>
      <c r="BL96" s="165"/>
      <c r="BM96" s="211"/>
      <c r="BN96" s="221"/>
      <c r="BP96" s="225"/>
      <c r="BQ96" s="225"/>
      <c r="BR96" s="225"/>
      <c r="BS96" s="225"/>
      <c r="BT96" s="225"/>
      <c r="BU96" s="225"/>
      <c r="BV96" s="225"/>
      <c r="BW96" s="225"/>
      <c r="BX96" s="225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  <c r="CL96" s="206"/>
      <c r="CM96" s="206"/>
      <c r="CN96" s="206"/>
      <c r="CO96" s="206"/>
      <c r="CP96" s="206"/>
      <c r="CQ96" s="206"/>
      <c r="CR96" s="206"/>
      <c r="CS96" s="206"/>
    </row>
    <row r="97" spans="3:97" x14ac:dyDescent="0.75">
      <c r="C97" s="500"/>
      <c r="D97" s="530"/>
      <c r="E97" s="459"/>
      <c r="F97" s="459"/>
      <c r="G97" s="462"/>
      <c r="H97" s="465"/>
      <c r="I97" s="453"/>
      <c r="J97" s="127" t="s">
        <v>81</v>
      </c>
      <c r="L97" s="12"/>
      <c r="W97" s="34" t="str">
        <f>CONCATENATE(E61," ",F87," ",G87," ",H87," ",I97," ",J97)</f>
        <v>Ultra  normal siempre figure airlaid  GDS</v>
      </c>
      <c r="X97" s="199"/>
      <c r="Y97" s="123"/>
      <c r="Z97" s="123"/>
      <c r="AA97" s="166"/>
      <c r="AB97" s="123"/>
      <c r="AC97" s="166"/>
      <c r="AD97" s="166"/>
      <c r="AE97" s="37"/>
      <c r="AF97" s="166"/>
      <c r="AG97" s="166"/>
      <c r="AH97" s="166"/>
      <c r="AI97" s="166"/>
      <c r="AJ97" s="166"/>
      <c r="AK97" s="166"/>
      <c r="AL97" s="166"/>
      <c r="AM97" s="37"/>
      <c r="AN97" s="127"/>
      <c r="AO97" s="195"/>
      <c r="AP97" s="210"/>
      <c r="AQ97" s="165"/>
      <c r="AR97" s="200"/>
      <c r="AS97" s="200"/>
      <c r="AT97" s="200"/>
      <c r="AU97" s="200"/>
      <c r="AV97" s="200"/>
      <c r="AW97" s="200"/>
      <c r="AX97" s="200"/>
      <c r="AY97" s="200"/>
      <c r="AZ97" s="200"/>
      <c r="BB97" s="200"/>
      <c r="BC97" s="165"/>
      <c r="BD97" s="165"/>
      <c r="BE97" s="200"/>
      <c r="BH97" s="165"/>
      <c r="BI97" s="165"/>
      <c r="BJ97" s="211"/>
      <c r="BK97" s="200"/>
      <c r="BL97" s="165"/>
      <c r="BM97" s="211"/>
      <c r="BN97" s="221"/>
      <c r="BP97" s="225"/>
      <c r="BQ97" s="225"/>
      <c r="BR97" s="225"/>
      <c r="BS97" s="225"/>
      <c r="BT97" s="225"/>
      <c r="BU97" s="225"/>
      <c r="BV97" s="225"/>
      <c r="BW97" s="225"/>
      <c r="BX97" s="225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  <c r="CL97" s="206"/>
      <c r="CM97" s="206"/>
      <c r="CN97" s="206"/>
      <c r="CO97" s="206"/>
      <c r="CP97" s="206"/>
      <c r="CQ97" s="206"/>
      <c r="CR97" s="206"/>
      <c r="CS97" s="206"/>
    </row>
    <row r="98" spans="3:97" x14ac:dyDescent="0.75">
      <c r="C98" s="500"/>
      <c r="D98" s="530"/>
      <c r="E98" s="459"/>
      <c r="F98" s="459"/>
      <c r="G98" s="462"/>
      <c r="H98" s="465"/>
      <c r="I98" s="453"/>
      <c r="J98" s="127" t="s">
        <v>82</v>
      </c>
      <c r="L98" s="12"/>
      <c r="W98" s="34" t="str">
        <f>CONCATENATE(E61," ",F87," ",G87," ",H87," ",I95," ",J98)</f>
        <v>Ultra  normal siempre figure airlaid Soft&amp;Dry BDS</v>
      </c>
      <c r="X98" s="199"/>
      <c r="Y98" s="123"/>
      <c r="Z98" s="123"/>
      <c r="AA98" s="166"/>
      <c r="AB98" s="123"/>
      <c r="AC98" s="166"/>
      <c r="AD98" s="166"/>
      <c r="AE98" s="37"/>
      <c r="AF98" s="166"/>
      <c r="AG98" s="166"/>
      <c r="AH98" s="166"/>
      <c r="AI98" s="166"/>
      <c r="AJ98" s="166"/>
      <c r="AK98" s="166"/>
      <c r="AL98" s="166"/>
      <c r="AM98" s="37"/>
      <c r="AN98" s="127"/>
      <c r="AO98" s="195"/>
      <c r="AP98" s="210"/>
      <c r="AQ98" s="165"/>
      <c r="AR98" s="200"/>
      <c r="AS98" s="200"/>
      <c r="AT98" s="200"/>
      <c r="AU98" s="200"/>
      <c r="AV98" s="200"/>
      <c r="AW98" s="200"/>
      <c r="AX98" s="200"/>
      <c r="AY98" s="200"/>
      <c r="AZ98" s="200"/>
      <c r="BB98" s="200"/>
      <c r="BC98" s="165"/>
      <c r="BD98" s="165"/>
      <c r="BE98" s="200"/>
      <c r="BH98" s="165"/>
      <c r="BI98" s="165"/>
      <c r="BJ98" s="211"/>
      <c r="BK98" s="200"/>
      <c r="BL98" s="165"/>
      <c r="BM98" s="211"/>
      <c r="BN98" s="221"/>
      <c r="BP98" s="225"/>
      <c r="BQ98" s="225"/>
      <c r="BR98" s="225"/>
      <c r="BS98" s="225"/>
      <c r="BT98" s="225"/>
      <c r="BU98" s="225"/>
      <c r="BV98" s="225"/>
      <c r="BW98" s="225"/>
      <c r="BX98" s="225"/>
      <c r="BY98" s="206"/>
      <c r="BZ98" s="206"/>
      <c r="CA98" s="206"/>
      <c r="CB98" s="206"/>
      <c r="CC98" s="206"/>
      <c r="CD98" s="206"/>
      <c r="CE98" s="206"/>
      <c r="CF98" s="206"/>
      <c r="CG98" s="206"/>
      <c r="CH98" s="206"/>
      <c r="CI98" s="206"/>
      <c r="CJ98" s="206"/>
      <c r="CK98" s="206"/>
      <c r="CL98" s="206"/>
      <c r="CM98" s="206"/>
      <c r="CN98" s="206"/>
      <c r="CO98" s="206"/>
      <c r="CP98" s="206"/>
      <c r="CQ98" s="206"/>
      <c r="CR98" s="206"/>
      <c r="CS98" s="206"/>
    </row>
    <row r="99" spans="3:97" x14ac:dyDescent="0.75">
      <c r="C99" s="500"/>
      <c r="D99" s="530"/>
      <c r="E99" s="459"/>
      <c r="F99" s="459"/>
      <c r="G99" s="462"/>
      <c r="H99" s="465"/>
      <c r="I99" s="453"/>
      <c r="J99" s="127" t="s">
        <v>83</v>
      </c>
      <c r="L99" s="12"/>
      <c r="W99" s="34" t="str">
        <f>CONCATENATE(E61," ",F87," ",G87," ",H87," ",I95," ",J99)</f>
        <v>Ultra  normal siempre figure airlaid Soft&amp;Dry JGP</v>
      </c>
      <c r="X99" s="199"/>
      <c r="Y99" s="123"/>
      <c r="Z99" s="123"/>
      <c r="AA99" s="166"/>
      <c r="AB99" s="123"/>
      <c r="AC99" s="166"/>
      <c r="AD99" s="166"/>
      <c r="AE99" s="37"/>
      <c r="AF99" s="166"/>
      <c r="AG99" s="166"/>
      <c r="AH99" s="166"/>
      <c r="AI99" s="166"/>
      <c r="AJ99" s="166"/>
      <c r="AK99" s="166"/>
      <c r="AL99" s="166"/>
      <c r="AM99" s="37"/>
      <c r="AN99" s="127"/>
      <c r="AO99" s="127"/>
      <c r="AP99" s="210"/>
      <c r="AQ99" s="165"/>
      <c r="AR99" s="200"/>
      <c r="AS99" s="200"/>
      <c r="AT99" s="200"/>
      <c r="AU99" s="200"/>
      <c r="AV99" s="200"/>
      <c r="AW99" s="200"/>
      <c r="AX99" s="200"/>
      <c r="AY99" s="200"/>
      <c r="AZ99" s="200"/>
      <c r="BB99" s="200"/>
      <c r="BC99" s="165"/>
      <c r="BD99" s="165"/>
      <c r="BE99" s="200"/>
      <c r="BH99" s="165"/>
      <c r="BI99" s="165"/>
      <c r="BJ99" s="211"/>
      <c r="BK99" s="200"/>
      <c r="BL99" s="165"/>
      <c r="BM99" s="211"/>
      <c r="BN99" s="221"/>
      <c r="BP99" s="225"/>
      <c r="BQ99" s="225"/>
      <c r="BR99" s="225"/>
      <c r="BS99" s="225"/>
      <c r="BT99" s="225"/>
      <c r="BU99" s="225"/>
      <c r="BV99" s="225"/>
      <c r="BW99" s="225"/>
      <c r="BX99" s="225"/>
      <c r="BY99" s="206"/>
      <c r="BZ99" s="206"/>
      <c r="CA99" s="206"/>
      <c r="CB99" s="206"/>
      <c r="CC99" s="206"/>
      <c r="CD99" s="206"/>
      <c r="CE99" s="206"/>
      <c r="CF99" s="206"/>
      <c r="CG99" s="206"/>
      <c r="CH99" s="206"/>
      <c r="CI99" s="206"/>
      <c r="CJ99" s="206"/>
      <c r="CK99" s="206"/>
      <c r="CL99" s="206"/>
      <c r="CM99" s="206"/>
      <c r="CN99" s="206"/>
      <c r="CO99" s="206"/>
      <c r="CP99" s="206"/>
      <c r="CQ99" s="206"/>
      <c r="CR99" s="206"/>
      <c r="CS99" s="206"/>
    </row>
    <row r="100" spans="3:97" x14ac:dyDescent="0.75">
      <c r="C100" s="500"/>
      <c r="D100" s="530"/>
      <c r="E100" s="459"/>
      <c r="F100" s="459"/>
      <c r="G100" s="462"/>
      <c r="H100" s="465"/>
      <c r="I100" s="453"/>
      <c r="J100" s="127" t="s">
        <v>84</v>
      </c>
      <c r="L100" s="12"/>
      <c r="W100" s="34" t="str">
        <f>CONCATENATE(E61," ",F87," ",G87," ",H87," ",I95," ",J100)</f>
        <v>Ultra  normal siempre figure airlaid Soft&amp;Dry AP</v>
      </c>
      <c r="X100" s="199"/>
      <c r="Y100" s="123"/>
      <c r="Z100" s="123"/>
      <c r="AA100" s="166"/>
      <c r="AB100" s="123"/>
      <c r="AC100" s="166"/>
      <c r="AD100" s="166"/>
      <c r="AE100" s="37"/>
      <c r="AF100" s="166"/>
      <c r="AG100" s="166"/>
      <c r="AH100" s="166"/>
      <c r="AI100" s="166"/>
      <c r="AJ100" s="166"/>
      <c r="AK100" s="166"/>
      <c r="AL100" s="166"/>
      <c r="AM100" s="37"/>
      <c r="AN100" s="127"/>
      <c r="AO100" s="195"/>
      <c r="AP100" s="210"/>
      <c r="AQ100" s="165"/>
      <c r="AR100" s="200"/>
      <c r="AS100" s="200"/>
      <c r="AT100" s="200"/>
      <c r="AU100" s="200"/>
      <c r="AV100" s="200"/>
      <c r="AW100" s="200"/>
      <c r="AX100" s="200"/>
      <c r="AY100" s="200"/>
      <c r="AZ100" s="200"/>
      <c r="BB100" s="200"/>
      <c r="BC100" s="165"/>
      <c r="BD100" s="165"/>
      <c r="BE100" s="200"/>
      <c r="BH100" s="165"/>
      <c r="BI100" s="165"/>
      <c r="BJ100" s="211"/>
      <c r="BK100" s="200"/>
      <c r="BL100" s="165"/>
      <c r="BM100" s="211"/>
      <c r="BN100" s="221"/>
      <c r="BP100" s="225"/>
      <c r="BQ100" s="225"/>
      <c r="BR100" s="225"/>
      <c r="BS100" s="225"/>
      <c r="BT100" s="225"/>
      <c r="BU100" s="225"/>
      <c r="BV100" s="225"/>
      <c r="BW100" s="225"/>
      <c r="BX100" s="225"/>
      <c r="BY100" s="206"/>
      <c r="BZ100" s="206"/>
      <c r="CA100" s="206"/>
      <c r="CB100" s="206"/>
      <c r="CC100" s="206"/>
      <c r="CD100" s="206"/>
      <c r="CE100" s="206"/>
      <c r="CF100" s="206"/>
      <c r="CG100" s="206"/>
      <c r="CH100" s="206"/>
      <c r="CI100" s="206"/>
      <c r="CJ100" s="206"/>
      <c r="CK100" s="206"/>
      <c r="CL100" s="206"/>
      <c r="CM100" s="206"/>
      <c r="CN100" s="206"/>
      <c r="CO100" s="206"/>
      <c r="CP100" s="206"/>
      <c r="CQ100" s="206"/>
      <c r="CR100" s="206"/>
      <c r="CS100" s="206"/>
    </row>
    <row r="101" spans="3:97" x14ac:dyDescent="0.75">
      <c r="C101" s="500"/>
      <c r="D101" s="530"/>
      <c r="E101" s="459"/>
      <c r="F101" s="459"/>
      <c r="G101" s="462"/>
      <c r="H101" s="465"/>
      <c r="I101" s="453"/>
      <c r="J101" s="127" t="s">
        <v>85</v>
      </c>
      <c r="L101" s="12"/>
      <c r="W101" s="34" t="str">
        <f>CONCATENATE(E61," ",F87," ",G87," ",H87," ",I95," ",J101)</f>
        <v>Ultra  normal siempre figure airlaid Soft&amp;Dry SM</v>
      </c>
      <c r="X101" s="199"/>
      <c r="Y101" s="123"/>
      <c r="Z101" s="123"/>
      <c r="AA101" s="166"/>
      <c r="AB101" s="123"/>
      <c r="AC101" s="166"/>
      <c r="AD101" s="166"/>
      <c r="AE101" s="37"/>
      <c r="AF101" s="166"/>
      <c r="AG101" s="166"/>
      <c r="AH101" s="166"/>
      <c r="AI101" s="166"/>
      <c r="AJ101" s="166"/>
      <c r="AK101" s="166"/>
      <c r="AL101" s="166"/>
      <c r="AM101" s="37"/>
      <c r="AN101" s="127"/>
      <c r="AO101" s="195"/>
      <c r="AP101" s="210"/>
      <c r="AQ101" s="165"/>
      <c r="AR101" s="200"/>
      <c r="AS101" s="200"/>
      <c r="AT101" s="200"/>
      <c r="AU101" s="200"/>
      <c r="AV101" s="200"/>
      <c r="AW101" s="200"/>
      <c r="AX101" s="200"/>
      <c r="AY101" s="200"/>
      <c r="AZ101" s="200"/>
      <c r="BB101" s="200"/>
      <c r="BC101" s="165"/>
      <c r="BD101" s="165"/>
      <c r="BE101" s="200"/>
      <c r="BH101" s="165"/>
      <c r="BI101" s="165"/>
      <c r="BJ101" s="211"/>
      <c r="BK101" s="200"/>
      <c r="BL101" s="165"/>
      <c r="BM101" s="211"/>
      <c r="BN101" s="221"/>
      <c r="BP101" s="225"/>
      <c r="BQ101" s="225"/>
      <c r="BR101" s="225"/>
      <c r="BS101" s="225"/>
      <c r="BT101" s="225"/>
      <c r="BU101" s="225"/>
      <c r="BV101" s="225"/>
      <c r="BW101" s="225"/>
      <c r="BX101" s="225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  <c r="CL101" s="206"/>
      <c r="CM101" s="206"/>
      <c r="CN101" s="206"/>
      <c r="CO101" s="206"/>
      <c r="CP101" s="206"/>
      <c r="CQ101" s="206"/>
      <c r="CR101" s="206"/>
      <c r="CS101" s="206"/>
    </row>
    <row r="102" spans="3:97" x14ac:dyDescent="0.75">
      <c r="C102" s="500"/>
      <c r="D102" s="530"/>
      <c r="E102" s="459"/>
      <c r="F102" s="459"/>
      <c r="G102" s="462"/>
      <c r="H102" s="465"/>
      <c r="I102" s="453"/>
      <c r="J102" s="127" t="s">
        <v>86</v>
      </c>
      <c r="L102" s="12"/>
      <c r="W102" s="34" t="str">
        <f>CONCATENATE(E61," ",F87," ",G87," ",H87," ",I95," ",J102)</f>
        <v>Ultra  normal siempre figure airlaid Soft&amp;Dry NP</v>
      </c>
      <c r="X102" s="199"/>
      <c r="Y102" s="123"/>
      <c r="Z102" s="123"/>
      <c r="AA102" s="166"/>
      <c r="AB102" s="123"/>
      <c r="AC102" s="166"/>
      <c r="AD102" s="166"/>
      <c r="AE102" s="37"/>
      <c r="AF102" s="166"/>
      <c r="AG102" s="166"/>
      <c r="AH102" s="166"/>
      <c r="AI102" s="166"/>
      <c r="AJ102" s="166"/>
      <c r="AK102" s="166"/>
      <c r="AL102" s="166"/>
      <c r="AM102" s="37"/>
      <c r="AN102" s="195"/>
      <c r="AO102" s="195"/>
      <c r="AP102" s="210"/>
      <c r="AQ102" s="165"/>
      <c r="AR102" s="200"/>
      <c r="AS102" s="200"/>
      <c r="AT102" s="200"/>
      <c r="AU102" s="200"/>
      <c r="AV102" s="200"/>
      <c r="AW102" s="200"/>
      <c r="AX102" s="200"/>
      <c r="AY102" s="200"/>
      <c r="AZ102" s="200"/>
      <c r="BB102" s="200"/>
      <c r="BC102" s="165"/>
      <c r="BD102" s="165"/>
      <c r="BE102" s="200"/>
      <c r="BH102" s="165"/>
      <c r="BI102" s="165"/>
      <c r="BJ102" s="211"/>
      <c r="BK102" s="200"/>
      <c r="BL102" s="165"/>
      <c r="BM102" s="211"/>
      <c r="BN102" s="221"/>
      <c r="BP102" s="225"/>
      <c r="BQ102" s="225"/>
      <c r="BR102" s="225"/>
      <c r="BS102" s="225"/>
      <c r="BT102" s="225"/>
      <c r="BU102" s="225"/>
      <c r="BV102" s="225"/>
      <c r="BW102" s="225"/>
      <c r="BX102" s="225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  <c r="CL102" s="206"/>
      <c r="CM102" s="206"/>
      <c r="CN102" s="206"/>
      <c r="CO102" s="206"/>
      <c r="CP102" s="206"/>
      <c r="CQ102" s="206"/>
      <c r="CR102" s="206"/>
      <c r="CS102" s="206"/>
    </row>
    <row r="103" spans="3:97" x14ac:dyDescent="0.75">
      <c r="C103" s="500"/>
      <c r="D103" s="530"/>
      <c r="E103" s="459"/>
      <c r="F103" s="459" t="s">
        <v>71</v>
      </c>
      <c r="G103" s="462" t="s">
        <v>41</v>
      </c>
      <c r="H103" s="465" t="s">
        <v>78</v>
      </c>
      <c r="I103" s="453" t="s">
        <v>69</v>
      </c>
      <c r="J103" s="127" t="s">
        <v>79</v>
      </c>
      <c r="L103" s="12"/>
      <c r="W103" s="34" t="str">
        <f>CONCATENATE(E61," ",F103," ",G103," ",H103," ",I103," ",J103)</f>
        <v>Ultra  normal no emb original airlaid Soft BV</v>
      </c>
      <c r="X103" s="199"/>
      <c r="Y103" s="123"/>
      <c r="Z103" s="123"/>
      <c r="AA103" s="166"/>
      <c r="AB103" s="123"/>
      <c r="AC103" s="37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27"/>
      <c r="AO103" s="195"/>
      <c r="AP103" s="210"/>
      <c r="AQ103" s="165"/>
      <c r="AR103" s="200"/>
      <c r="AS103" s="200"/>
      <c r="AT103" s="200"/>
      <c r="AU103" s="200"/>
      <c r="AV103" s="200"/>
      <c r="AW103" s="200"/>
      <c r="AX103" s="200"/>
      <c r="AY103" s="200"/>
      <c r="AZ103" s="200"/>
      <c r="BB103" s="200"/>
      <c r="BC103" s="165"/>
      <c r="BD103" s="165"/>
      <c r="BE103" s="200"/>
      <c r="BH103" s="165"/>
      <c r="BI103" s="165"/>
      <c r="BJ103" s="211"/>
      <c r="BK103" s="200"/>
      <c r="BL103" s="165"/>
      <c r="BM103" s="211"/>
      <c r="BN103" s="221"/>
      <c r="BP103" s="225"/>
      <c r="BQ103" s="225"/>
      <c r="BR103" s="225"/>
      <c r="BS103" s="225"/>
      <c r="BT103" s="225"/>
      <c r="BU103" s="225"/>
      <c r="BV103" s="225"/>
      <c r="BW103" s="225"/>
      <c r="BX103" s="225"/>
      <c r="BY103" s="206"/>
      <c r="BZ103" s="206"/>
      <c r="CA103" s="206"/>
      <c r="CB103" s="206"/>
      <c r="CC103" s="206"/>
      <c r="CD103" s="206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  <c r="CS103" s="206"/>
    </row>
    <row r="104" spans="3:97" x14ac:dyDescent="0.75">
      <c r="C104" s="500"/>
      <c r="D104" s="530"/>
      <c r="E104" s="459"/>
      <c r="F104" s="459"/>
      <c r="G104" s="462"/>
      <c r="H104" s="465"/>
      <c r="I104" s="453"/>
      <c r="J104" s="127" t="s">
        <v>80</v>
      </c>
      <c r="L104" s="12"/>
      <c r="W104" s="34" t="str">
        <f>CONCATENATE(E61," ",F103," ",G103," ",H103," ",I103," ",J104)</f>
        <v>Ultra  normal no emb original airlaid Soft JP</v>
      </c>
      <c r="X104" s="199"/>
      <c r="Y104" s="123"/>
      <c r="Z104" s="123"/>
      <c r="AA104" s="166"/>
      <c r="AB104" s="123"/>
      <c r="AC104" s="37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27"/>
      <c r="AO104" s="127"/>
      <c r="AP104" s="210"/>
      <c r="AQ104" s="165"/>
      <c r="AR104" s="200"/>
      <c r="AS104" s="200"/>
      <c r="AT104" s="200"/>
      <c r="AU104" s="200"/>
      <c r="AV104" s="200"/>
      <c r="AW104" s="200"/>
      <c r="AX104" s="200"/>
      <c r="AY104" s="200"/>
      <c r="AZ104" s="200"/>
      <c r="BB104" s="200"/>
      <c r="BC104" s="165"/>
      <c r="BD104" s="165"/>
      <c r="BE104" s="200"/>
      <c r="BH104" s="165"/>
      <c r="BI104" s="165"/>
      <c r="BJ104" s="211"/>
      <c r="BK104" s="200"/>
      <c r="BL104" s="165"/>
      <c r="BM104" s="211"/>
      <c r="BN104" s="221"/>
      <c r="BP104" s="225"/>
      <c r="BQ104" s="225"/>
      <c r="BR104" s="225"/>
      <c r="BS104" s="225"/>
      <c r="BT104" s="225"/>
      <c r="BU104" s="225"/>
      <c r="BV104" s="225"/>
      <c r="BW104" s="225"/>
      <c r="BX104" s="225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  <c r="CL104" s="206"/>
      <c r="CM104" s="206"/>
      <c r="CN104" s="206"/>
      <c r="CO104" s="206"/>
      <c r="CP104" s="206"/>
      <c r="CQ104" s="206"/>
      <c r="CR104" s="206"/>
      <c r="CS104" s="206"/>
    </row>
    <row r="105" spans="3:97" x14ac:dyDescent="0.75">
      <c r="C105" s="500"/>
      <c r="D105" s="530"/>
      <c r="E105" s="459"/>
      <c r="F105" s="459"/>
      <c r="G105" s="462"/>
      <c r="H105" s="465"/>
      <c r="I105" s="453"/>
      <c r="J105" s="127" t="s">
        <v>81</v>
      </c>
      <c r="L105" s="12"/>
      <c r="W105" s="34" t="str">
        <f>CONCATENATE(E61," ",F103," ",G103," ",H103," ",I103," ",J105)</f>
        <v>Ultra  normal no emb original airlaid Soft GDS</v>
      </c>
      <c r="X105" s="199"/>
      <c r="Y105" s="123"/>
      <c r="Z105" s="123"/>
      <c r="AA105" s="166"/>
      <c r="AB105" s="123"/>
      <c r="AC105" s="37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27"/>
      <c r="AO105" s="195"/>
      <c r="AP105" s="210"/>
      <c r="AQ105" s="165"/>
      <c r="AR105" s="200"/>
      <c r="AS105" s="200"/>
      <c r="AT105" s="200"/>
      <c r="AU105" s="200"/>
      <c r="AV105" s="200"/>
      <c r="AW105" s="200"/>
      <c r="AX105" s="200"/>
      <c r="AY105" s="200"/>
      <c r="AZ105" s="200"/>
      <c r="BB105" s="200"/>
      <c r="BC105" s="165"/>
      <c r="BD105" s="165"/>
      <c r="BE105" s="200"/>
      <c r="BH105" s="165"/>
      <c r="BI105" s="165"/>
      <c r="BJ105" s="211"/>
      <c r="BK105" s="200"/>
      <c r="BL105" s="165"/>
      <c r="BM105" s="211"/>
      <c r="BN105" s="221"/>
      <c r="BP105" s="225"/>
      <c r="BQ105" s="225"/>
      <c r="BR105" s="225"/>
      <c r="BS105" s="225"/>
      <c r="BT105" s="225"/>
      <c r="BU105" s="225"/>
      <c r="BV105" s="225"/>
      <c r="BW105" s="225"/>
      <c r="BX105" s="225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6"/>
      <c r="CQ105" s="206"/>
      <c r="CR105" s="206"/>
      <c r="CS105" s="206"/>
    </row>
    <row r="106" spans="3:97" x14ac:dyDescent="0.75">
      <c r="C106" s="500"/>
      <c r="D106" s="530"/>
      <c r="E106" s="459"/>
      <c r="F106" s="459"/>
      <c r="G106" s="462"/>
      <c r="H106" s="465"/>
      <c r="I106" s="453"/>
      <c r="J106" s="127" t="s">
        <v>82</v>
      </c>
      <c r="L106" s="12"/>
      <c r="W106" s="34" t="str">
        <f>CONCATENATE(E61," ",F103," ",G103," ",H103," ",I103," ",J106)</f>
        <v>Ultra  normal no emb original airlaid Soft BDS</v>
      </c>
      <c r="X106" s="199"/>
      <c r="Y106" s="123"/>
      <c r="Z106" s="123"/>
      <c r="AA106" s="166"/>
      <c r="AB106" s="123"/>
      <c r="AC106" s="37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27"/>
      <c r="AO106" s="195"/>
      <c r="AP106" s="210"/>
      <c r="AQ106" s="165"/>
      <c r="AR106" s="200"/>
      <c r="AS106" s="200"/>
      <c r="AT106" s="200"/>
      <c r="AU106" s="200"/>
      <c r="AV106" s="200"/>
      <c r="AW106" s="200"/>
      <c r="AX106" s="200"/>
      <c r="AY106" s="200"/>
      <c r="AZ106" s="200"/>
      <c r="BB106" s="200"/>
      <c r="BC106" s="165"/>
      <c r="BD106" s="165"/>
      <c r="BE106" s="200"/>
      <c r="BH106" s="165"/>
      <c r="BI106" s="165"/>
      <c r="BJ106" s="211"/>
      <c r="BK106" s="200"/>
      <c r="BL106" s="165"/>
      <c r="BM106" s="211"/>
      <c r="BN106" s="221"/>
      <c r="BP106" s="225"/>
      <c r="BQ106" s="225"/>
      <c r="BR106" s="225"/>
      <c r="BS106" s="225"/>
      <c r="BT106" s="225"/>
      <c r="BU106" s="225"/>
      <c r="BV106" s="225"/>
      <c r="BW106" s="225"/>
      <c r="BX106" s="225"/>
      <c r="BY106" s="206"/>
      <c r="BZ106" s="206"/>
      <c r="CA106" s="206"/>
      <c r="CB106" s="206"/>
      <c r="CC106" s="206"/>
      <c r="CD106" s="206"/>
      <c r="CE106" s="206"/>
      <c r="CF106" s="206"/>
      <c r="CG106" s="206"/>
      <c r="CH106" s="206"/>
      <c r="CI106" s="206"/>
      <c r="CJ106" s="206"/>
      <c r="CK106" s="206"/>
      <c r="CL106" s="206"/>
      <c r="CM106" s="206"/>
      <c r="CN106" s="206"/>
      <c r="CO106" s="206"/>
      <c r="CP106" s="206"/>
      <c r="CQ106" s="206"/>
      <c r="CR106" s="206"/>
      <c r="CS106" s="206"/>
    </row>
    <row r="107" spans="3:97" x14ac:dyDescent="0.75">
      <c r="C107" s="500"/>
      <c r="D107" s="530"/>
      <c r="E107" s="459"/>
      <c r="F107" s="459"/>
      <c r="G107" s="462"/>
      <c r="H107" s="465"/>
      <c r="I107" s="453"/>
      <c r="J107" s="127" t="s">
        <v>83</v>
      </c>
      <c r="L107" s="12"/>
      <c r="W107" s="34" t="str">
        <f>CONCATENATE(E61," ",F103," ",G103," ",H103," ",I103," ",J107)</f>
        <v>Ultra  normal no emb original airlaid Soft JGP</v>
      </c>
      <c r="X107" s="199"/>
      <c r="Y107" s="123"/>
      <c r="Z107" s="123"/>
      <c r="AA107" s="166"/>
      <c r="AB107" s="123"/>
      <c r="AC107" s="37"/>
      <c r="AD107" s="166"/>
      <c r="AE107" s="166"/>
      <c r="AF107" s="166"/>
      <c r="AG107" s="166"/>
      <c r="AH107" s="166"/>
      <c r="AI107" s="166"/>
      <c r="AJ107" s="166"/>
      <c r="AK107" s="166"/>
      <c r="AL107" s="166"/>
      <c r="AM107" s="166"/>
      <c r="AN107" s="127"/>
      <c r="AO107" s="127"/>
      <c r="AP107" s="210"/>
      <c r="AQ107" s="165"/>
      <c r="AR107" s="200"/>
      <c r="AS107" s="200"/>
      <c r="AT107" s="200"/>
      <c r="AU107" s="200"/>
      <c r="AV107" s="200"/>
      <c r="AW107" s="200"/>
      <c r="AX107" s="200"/>
      <c r="AY107" s="200"/>
      <c r="AZ107" s="200"/>
      <c r="BB107" s="200"/>
      <c r="BC107" s="165"/>
      <c r="BD107" s="165"/>
      <c r="BE107" s="200"/>
      <c r="BH107" s="165"/>
      <c r="BI107" s="165"/>
      <c r="BJ107" s="211"/>
      <c r="BK107" s="200"/>
      <c r="BL107" s="165"/>
      <c r="BM107" s="211"/>
      <c r="BN107" s="221"/>
      <c r="BP107" s="225"/>
      <c r="BQ107" s="225"/>
      <c r="BR107" s="225"/>
      <c r="BS107" s="225"/>
      <c r="BT107" s="225"/>
      <c r="BU107" s="225"/>
      <c r="BV107" s="225"/>
      <c r="BW107" s="225"/>
      <c r="BX107" s="225"/>
      <c r="BY107" s="206"/>
      <c r="BZ107" s="206"/>
      <c r="CA107" s="206"/>
      <c r="CB107" s="206"/>
      <c r="CC107" s="206"/>
      <c r="CD107" s="206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6"/>
      <c r="CQ107" s="206"/>
      <c r="CR107" s="206"/>
      <c r="CS107" s="206"/>
    </row>
    <row r="108" spans="3:97" x14ac:dyDescent="0.75">
      <c r="C108" s="500"/>
      <c r="D108" s="530"/>
      <c r="E108" s="459"/>
      <c r="F108" s="459"/>
      <c r="G108" s="462"/>
      <c r="H108" s="465"/>
      <c r="I108" s="453"/>
      <c r="J108" s="127" t="s">
        <v>84</v>
      </c>
      <c r="L108" s="12"/>
      <c r="W108" s="34" t="str">
        <f>CONCATENATE(E61," ",F103," ",G103," ",H103," ",I103," ",J108)</f>
        <v>Ultra  normal no emb original airlaid Soft AP</v>
      </c>
      <c r="X108" s="199"/>
      <c r="Y108" s="123"/>
      <c r="Z108" s="123"/>
      <c r="AA108" s="166"/>
      <c r="AB108" s="123"/>
      <c r="AC108" s="37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27"/>
      <c r="AO108" s="195"/>
      <c r="AP108" s="210"/>
      <c r="AQ108" s="165"/>
      <c r="AR108" s="200"/>
      <c r="AS108" s="200"/>
      <c r="AT108" s="200"/>
      <c r="AU108" s="200"/>
      <c r="AV108" s="200"/>
      <c r="AW108" s="200"/>
      <c r="AX108" s="200"/>
      <c r="AY108" s="200"/>
      <c r="AZ108" s="200"/>
      <c r="BB108" s="200"/>
      <c r="BC108" s="165"/>
      <c r="BD108" s="165"/>
      <c r="BE108" s="200"/>
      <c r="BH108" s="165"/>
      <c r="BI108" s="165"/>
      <c r="BJ108" s="211"/>
      <c r="BK108" s="200"/>
      <c r="BL108" s="165"/>
      <c r="BM108" s="211"/>
      <c r="BN108" s="221"/>
      <c r="BP108" s="225"/>
      <c r="BQ108" s="225"/>
      <c r="BR108" s="225"/>
      <c r="BS108" s="225"/>
      <c r="BT108" s="225"/>
      <c r="BU108" s="225"/>
      <c r="BV108" s="225"/>
      <c r="BW108" s="225"/>
      <c r="BX108" s="225"/>
      <c r="BY108" s="206"/>
      <c r="BZ108" s="206"/>
      <c r="CA108" s="206"/>
      <c r="CB108" s="206"/>
      <c r="CC108" s="206"/>
      <c r="CD108" s="206"/>
      <c r="CE108" s="206"/>
      <c r="CF108" s="206"/>
      <c r="CG108" s="206"/>
      <c r="CH108" s="206"/>
      <c r="CI108" s="206"/>
      <c r="CJ108" s="206"/>
      <c r="CK108" s="206"/>
      <c r="CL108" s="206"/>
      <c r="CM108" s="206"/>
      <c r="CN108" s="206"/>
      <c r="CO108" s="206"/>
      <c r="CP108" s="206"/>
      <c r="CQ108" s="206"/>
      <c r="CR108" s="206"/>
      <c r="CS108" s="206"/>
    </row>
    <row r="109" spans="3:97" x14ac:dyDescent="0.75">
      <c r="C109" s="500"/>
      <c r="D109" s="530"/>
      <c r="E109" s="459"/>
      <c r="F109" s="459"/>
      <c r="G109" s="462"/>
      <c r="H109" s="465"/>
      <c r="I109" s="453"/>
      <c r="J109" s="127" t="s">
        <v>85</v>
      </c>
      <c r="L109" s="12"/>
      <c r="W109" s="34" t="str">
        <f>CONCATENATE(E61," ",F103," ",G103," ",H103," ",I103," ",J109)</f>
        <v>Ultra  normal no emb original airlaid Soft SM</v>
      </c>
      <c r="X109" s="199"/>
      <c r="Y109" s="123"/>
      <c r="Z109" s="123"/>
      <c r="AA109" s="166"/>
      <c r="AB109" s="123"/>
      <c r="AC109" s="37"/>
      <c r="AD109" s="166"/>
      <c r="AE109" s="166"/>
      <c r="AF109" s="166"/>
      <c r="AG109" s="166"/>
      <c r="AH109" s="166"/>
      <c r="AI109" s="166"/>
      <c r="AJ109" s="166"/>
      <c r="AK109" s="166"/>
      <c r="AL109" s="166"/>
      <c r="AM109" s="166"/>
      <c r="AN109" s="127"/>
      <c r="AO109" s="195"/>
      <c r="AP109" s="210"/>
      <c r="AQ109" s="165"/>
      <c r="AR109" s="200"/>
      <c r="AS109" s="200"/>
      <c r="AT109" s="200"/>
      <c r="AU109" s="200"/>
      <c r="AV109" s="200"/>
      <c r="AW109" s="200"/>
      <c r="AX109" s="200"/>
      <c r="AY109" s="200"/>
      <c r="AZ109" s="200"/>
      <c r="BB109" s="200"/>
      <c r="BC109" s="165"/>
      <c r="BD109" s="165"/>
      <c r="BE109" s="200"/>
      <c r="BH109" s="165"/>
      <c r="BI109" s="165"/>
      <c r="BJ109" s="211"/>
      <c r="BK109" s="200"/>
      <c r="BL109" s="165"/>
      <c r="BM109" s="211"/>
      <c r="BN109" s="221"/>
      <c r="BP109" s="225"/>
      <c r="BQ109" s="225"/>
      <c r="BR109" s="225"/>
      <c r="BS109" s="225"/>
      <c r="BT109" s="225"/>
      <c r="BU109" s="225"/>
      <c r="BV109" s="225"/>
      <c r="BW109" s="225"/>
      <c r="BX109" s="225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  <c r="CL109" s="206"/>
      <c r="CM109" s="206"/>
      <c r="CN109" s="206"/>
      <c r="CO109" s="206"/>
      <c r="CP109" s="206"/>
      <c r="CQ109" s="206"/>
      <c r="CR109" s="206"/>
      <c r="CS109" s="206"/>
    </row>
    <row r="110" spans="3:97" x14ac:dyDescent="0.75">
      <c r="C110" s="500"/>
      <c r="D110" s="530"/>
      <c r="E110" s="459"/>
      <c r="F110" s="459"/>
      <c r="G110" s="462"/>
      <c r="H110" s="465"/>
      <c r="I110" s="453"/>
      <c r="J110" s="127" t="s">
        <v>86</v>
      </c>
      <c r="L110" s="12"/>
      <c r="W110" s="34" t="str">
        <f>CONCATENATE(E61," ",F103," ",G103," ",H103," ",I103," ",J110)</f>
        <v>Ultra  normal no emb original airlaid Soft NP</v>
      </c>
      <c r="X110" s="199"/>
      <c r="Y110" s="123"/>
      <c r="Z110" s="123"/>
      <c r="AA110" s="166"/>
      <c r="AB110" s="123"/>
      <c r="AC110" s="37"/>
      <c r="AD110" s="166"/>
      <c r="AE110" s="166"/>
      <c r="AF110" s="166"/>
      <c r="AG110" s="166"/>
      <c r="AH110" s="166"/>
      <c r="AI110" s="166"/>
      <c r="AJ110" s="166"/>
      <c r="AK110" s="166"/>
      <c r="AL110" s="166"/>
      <c r="AM110" s="166"/>
      <c r="AN110" s="127"/>
      <c r="AO110" s="195"/>
      <c r="AP110" s="210"/>
      <c r="AQ110" s="165"/>
      <c r="AR110" s="200"/>
      <c r="AS110" s="200"/>
      <c r="AT110" s="200"/>
      <c r="AU110" s="200"/>
      <c r="AV110" s="200"/>
      <c r="AW110" s="200"/>
      <c r="AX110" s="200"/>
      <c r="AY110" s="200"/>
      <c r="AZ110" s="200"/>
      <c r="BB110" s="200"/>
      <c r="BC110" s="165"/>
      <c r="BD110" s="165"/>
      <c r="BE110" s="200"/>
      <c r="BH110" s="165"/>
      <c r="BI110" s="165"/>
      <c r="BJ110" s="211"/>
      <c r="BK110" s="200"/>
      <c r="BL110" s="165"/>
      <c r="BM110" s="211"/>
      <c r="BN110" s="221"/>
      <c r="BP110" s="225"/>
      <c r="BQ110" s="225"/>
      <c r="BR110" s="225"/>
      <c r="BS110" s="225"/>
      <c r="BT110" s="225"/>
      <c r="BU110" s="225"/>
      <c r="BV110" s="225"/>
      <c r="BW110" s="225"/>
      <c r="BX110" s="225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  <c r="CL110" s="206"/>
      <c r="CM110" s="206"/>
      <c r="CN110" s="206"/>
      <c r="CO110" s="206"/>
      <c r="CP110" s="206"/>
      <c r="CQ110" s="206"/>
      <c r="CR110" s="206"/>
      <c r="CS110" s="206"/>
    </row>
    <row r="111" spans="3:97" x14ac:dyDescent="0.75">
      <c r="C111" s="500"/>
      <c r="D111" s="530"/>
      <c r="E111" s="459"/>
      <c r="F111" s="459"/>
      <c r="G111" s="462"/>
      <c r="H111" s="465"/>
      <c r="I111" s="453" t="s">
        <v>70</v>
      </c>
      <c r="J111" s="127" t="s">
        <v>79</v>
      </c>
      <c r="L111" s="12"/>
      <c r="W111" s="34" t="str">
        <f>CONCATENATE(E61," ",F103," ",G103," ",H103," ",I111," ",J111)</f>
        <v>Ultra  normal no emb original airlaid Soft&amp;Dry BV</v>
      </c>
      <c r="X111" s="199"/>
      <c r="Y111" s="123"/>
      <c r="Z111" s="123"/>
      <c r="AA111" s="166"/>
      <c r="AB111" s="123"/>
      <c r="AC111" s="166"/>
      <c r="AD111" s="166"/>
      <c r="AE111" s="37"/>
      <c r="AF111" s="166"/>
      <c r="AG111" s="166"/>
      <c r="AH111" s="166"/>
      <c r="AI111" s="166"/>
      <c r="AJ111" s="166"/>
      <c r="AK111" s="166"/>
      <c r="AL111" s="166"/>
      <c r="AM111" s="37"/>
      <c r="AN111" s="127"/>
      <c r="AO111" s="195"/>
      <c r="AP111" s="210"/>
      <c r="AQ111" s="165"/>
      <c r="AR111" s="200"/>
      <c r="AS111" s="200"/>
      <c r="AT111" s="200"/>
      <c r="AU111" s="200"/>
      <c r="AV111" s="200"/>
      <c r="AW111" s="200"/>
      <c r="AX111" s="200"/>
      <c r="AY111" s="200"/>
      <c r="AZ111" s="200"/>
      <c r="BB111" s="200"/>
      <c r="BC111" s="165"/>
      <c r="BD111" s="165"/>
      <c r="BE111" s="200"/>
      <c r="BH111" s="165"/>
      <c r="BI111" s="165"/>
      <c r="BJ111" s="211"/>
      <c r="BK111" s="200"/>
      <c r="BL111" s="165"/>
      <c r="BM111" s="211"/>
      <c r="BN111" s="221"/>
      <c r="BP111" s="225"/>
      <c r="BQ111" s="225"/>
      <c r="BR111" s="225"/>
      <c r="BS111" s="225"/>
      <c r="BT111" s="225"/>
      <c r="BU111" s="225"/>
      <c r="BV111" s="225"/>
      <c r="BW111" s="225"/>
      <c r="BX111" s="225"/>
      <c r="BY111" s="206"/>
      <c r="BZ111" s="206"/>
      <c r="CA111" s="206"/>
      <c r="CB111" s="206"/>
      <c r="CC111" s="206"/>
      <c r="CD111" s="206"/>
      <c r="CE111" s="206"/>
      <c r="CF111" s="206"/>
      <c r="CG111" s="206"/>
      <c r="CH111" s="206"/>
      <c r="CI111" s="206"/>
      <c r="CJ111" s="206"/>
      <c r="CK111" s="206"/>
      <c r="CL111" s="206"/>
      <c r="CM111" s="206"/>
      <c r="CN111" s="206"/>
      <c r="CO111" s="206"/>
      <c r="CP111" s="206"/>
      <c r="CQ111" s="206"/>
      <c r="CR111" s="206"/>
      <c r="CS111" s="206"/>
    </row>
    <row r="112" spans="3:97" x14ac:dyDescent="0.75">
      <c r="C112" s="500"/>
      <c r="D112" s="530"/>
      <c r="E112" s="459"/>
      <c r="F112" s="459"/>
      <c r="G112" s="462"/>
      <c r="H112" s="465"/>
      <c r="I112" s="453"/>
      <c r="J112" s="127" t="s">
        <v>80</v>
      </c>
      <c r="L112" s="12"/>
      <c r="W112" s="34" t="str">
        <f>CONCATENATE(E61," ",F103," ",G103," ",H61," ",I111," ",J112)</f>
        <v>Ultra  normal no emb original airlaid Soft&amp;Dry JP</v>
      </c>
      <c r="X112" s="199"/>
      <c r="Y112" s="123"/>
      <c r="Z112" s="123"/>
      <c r="AA112" s="166"/>
      <c r="AB112" s="123"/>
      <c r="AC112" s="166"/>
      <c r="AD112" s="166"/>
      <c r="AE112" s="37"/>
      <c r="AF112" s="166"/>
      <c r="AG112" s="166"/>
      <c r="AH112" s="166"/>
      <c r="AI112" s="166"/>
      <c r="AJ112" s="166"/>
      <c r="AK112" s="166"/>
      <c r="AL112" s="166"/>
      <c r="AM112" s="37"/>
      <c r="AN112" s="127"/>
      <c r="AO112" s="127"/>
      <c r="AP112" s="210"/>
      <c r="AQ112" s="165"/>
      <c r="AR112" s="200"/>
      <c r="AS112" s="200"/>
      <c r="AT112" s="200"/>
      <c r="AU112" s="200"/>
      <c r="AV112" s="200"/>
      <c r="AW112" s="200"/>
      <c r="AX112" s="200"/>
      <c r="AY112" s="200"/>
      <c r="AZ112" s="200"/>
      <c r="BB112" s="200"/>
      <c r="BC112" s="165"/>
      <c r="BD112" s="165"/>
      <c r="BE112" s="200"/>
      <c r="BH112" s="165"/>
      <c r="BI112" s="165"/>
      <c r="BJ112" s="211"/>
      <c r="BK112" s="200"/>
      <c r="BL112" s="165"/>
      <c r="BM112" s="211"/>
      <c r="BN112" s="221"/>
      <c r="BP112" s="225"/>
      <c r="BQ112" s="225"/>
      <c r="BR112" s="225"/>
      <c r="BS112" s="225"/>
      <c r="BT112" s="225"/>
      <c r="BU112" s="225"/>
      <c r="BV112" s="225"/>
      <c r="BW112" s="225"/>
      <c r="BX112" s="225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  <c r="CL112" s="206"/>
      <c r="CM112" s="206"/>
      <c r="CN112" s="206"/>
      <c r="CO112" s="206"/>
      <c r="CP112" s="206"/>
      <c r="CQ112" s="206"/>
      <c r="CR112" s="206"/>
      <c r="CS112" s="206"/>
    </row>
    <row r="113" spans="3:97" x14ac:dyDescent="0.75">
      <c r="C113" s="500"/>
      <c r="D113" s="530"/>
      <c r="E113" s="459"/>
      <c r="F113" s="459"/>
      <c r="G113" s="462"/>
      <c r="H113" s="465"/>
      <c r="I113" s="453"/>
      <c r="J113" s="127" t="s">
        <v>81</v>
      </c>
      <c r="L113" s="12"/>
      <c r="W113" s="34" t="str">
        <f>CONCATENATE(E61," ",F103," ",G103," ",H61," ",I111," ",J113)</f>
        <v>Ultra  normal no emb original airlaid Soft&amp;Dry GDS</v>
      </c>
      <c r="X113" s="199"/>
      <c r="Y113" s="123"/>
      <c r="Z113" s="123"/>
      <c r="AA113" s="166"/>
      <c r="AB113" s="123"/>
      <c r="AC113" s="166"/>
      <c r="AD113" s="166"/>
      <c r="AE113" s="37"/>
      <c r="AF113" s="166"/>
      <c r="AG113" s="166"/>
      <c r="AH113" s="166"/>
      <c r="AI113" s="166"/>
      <c r="AJ113" s="166"/>
      <c r="AK113" s="166"/>
      <c r="AL113" s="166"/>
      <c r="AM113" s="37"/>
      <c r="AN113" s="127"/>
      <c r="AO113" s="195"/>
      <c r="AP113" s="210"/>
      <c r="AQ113" s="165"/>
      <c r="AR113" s="200"/>
      <c r="AS113" s="200"/>
      <c r="AT113" s="200"/>
      <c r="AU113" s="200"/>
      <c r="AV113" s="200"/>
      <c r="AW113" s="200"/>
      <c r="AX113" s="200"/>
      <c r="AY113" s="200"/>
      <c r="AZ113" s="200"/>
      <c r="BB113" s="200"/>
      <c r="BC113" s="165"/>
      <c r="BD113" s="165"/>
      <c r="BE113" s="200"/>
      <c r="BH113" s="165"/>
      <c r="BI113" s="165"/>
      <c r="BJ113" s="211"/>
      <c r="BK113" s="200"/>
      <c r="BL113" s="165"/>
      <c r="BM113" s="211"/>
      <c r="BN113" s="221"/>
      <c r="BP113" s="225"/>
      <c r="BQ113" s="225"/>
      <c r="BR113" s="225"/>
      <c r="BS113" s="225"/>
      <c r="BT113" s="225"/>
      <c r="BU113" s="225"/>
      <c r="BV113" s="225"/>
      <c r="BW113" s="225"/>
      <c r="BX113" s="225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  <c r="CL113" s="206"/>
      <c r="CM113" s="206"/>
      <c r="CN113" s="206"/>
      <c r="CO113" s="206"/>
      <c r="CP113" s="206"/>
      <c r="CQ113" s="206"/>
      <c r="CR113" s="206"/>
      <c r="CS113" s="206"/>
    </row>
    <row r="114" spans="3:97" x14ac:dyDescent="0.75">
      <c r="C114" s="500"/>
      <c r="D114" s="530"/>
      <c r="E114" s="459"/>
      <c r="F114" s="459"/>
      <c r="G114" s="462"/>
      <c r="H114" s="465"/>
      <c r="I114" s="453"/>
      <c r="J114" s="127" t="s">
        <v>82</v>
      </c>
      <c r="L114" s="12"/>
      <c r="W114" s="34" t="str">
        <f>CONCATENATE(E61," ",F103," ",G103," ",H61," ",I111," ",J114)</f>
        <v>Ultra  normal no emb original airlaid Soft&amp;Dry BDS</v>
      </c>
      <c r="X114" s="199"/>
      <c r="Y114" s="123"/>
      <c r="Z114" s="123"/>
      <c r="AA114" s="166"/>
      <c r="AB114" s="123"/>
      <c r="AC114" s="166"/>
      <c r="AD114" s="166"/>
      <c r="AE114" s="37"/>
      <c r="AF114" s="166"/>
      <c r="AG114" s="166"/>
      <c r="AH114" s="166"/>
      <c r="AI114" s="166"/>
      <c r="AJ114" s="166"/>
      <c r="AK114" s="166"/>
      <c r="AL114" s="166"/>
      <c r="AM114" s="37"/>
      <c r="AN114" s="127"/>
      <c r="AO114" s="195"/>
      <c r="AP114" s="210"/>
      <c r="AQ114" s="165"/>
      <c r="AR114" s="200"/>
      <c r="AS114" s="200"/>
      <c r="AT114" s="200"/>
      <c r="AU114" s="200"/>
      <c r="AV114" s="200"/>
      <c r="AW114" s="200"/>
      <c r="AX114" s="200"/>
      <c r="AY114" s="200"/>
      <c r="AZ114" s="200"/>
      <c r="BB114" s="200"/>
      <c r="BC114" s="165"/>
      <c r="BD114" s="165"/>
      <c r="BE114" s="200"/>
      <c r="BH114" s="165"/>
      <c r="BI114" s="165"/>
      <c r="BJ114" s="211"/>
      <c r="BK114" s="200"/>
      <c r="BL114" s="165"/>
      <c r="BM114" s="211"/>
      <c r="BN114" s="221"/>
      <c r="BP114" s="225"/>
      <c r="BQ114" s="225"/>
      <c r="BR114" s="225"/>
      <c r="BS114" s="225"/>
      <c r="BT114" s="225"/>
      <c r="BU114" s="225"/>
      <c r="BV114" s="225"/>
      <c r="BW114" s="225"/>
      <c r="BX114" s="225"/>
      <c r="BY114" s="206"/>
      <c r="BZ114" s="206"/>
      <c r="CA114" s="206"/>
      <c r="CB114" s="206"/>
      <c r="CC114" s="206"/>
      <c r="CD114" s="206"/>
      <c r="CE114" s="206"/>
      <c r="CF114" s="206"/>
      <c r="CG114" s="206"/>
      <c r="CH114" s="206"/>
      <c r="CI114" s="206"/>
      <c r="CJ114" s="206"/>
      <c r="CK114" s="206"/>
      <c r="CL114" s="206"/>
      <c r="CM114" s="206"/>
      <c r="CN114" s="206"/>
      <c r="CO114" s="206"/>
      <c r="CP114" s="206"/>
      <c r="CQ114" s="206"/>
      <c r="CR114" s="206"/>
      <c r="CS114" s="206"/>
    </row>
    <row r="115" spans="3:97" x14ac:dyDescent="0.75">
      <c r="C115" s="500"/>
      <c r="D115" s="530"/>
      <c r="E115" s="459"/>
      <c r="F115" s="459"/>
      <c r="G115" s="462"/>
      <c r="H115" s="465"/>
      <c r="I115" s="453"/>
      <c r="J115" s="127" t="s">
        <v>83</v>
      </c>
      <c r="L115" s="12"/>
      <c r="W115" s="34" t="str">
        <f>CONCATENATE(E61," ",F103," ",G103," ",H61," ",I111," ",J115)</f>
        <v>Ultra  normal no emb original airlaid Soft&amp;Dry JGP</v>
      </c>
      <c r="X115" s="199"/>
      <c r="Y115" s="123"/>
      <c r="Z115" s="123"/>
      <c r="AA115" s="166"/>
      <c r="AB115" s="123"/>
      <c r="AC115" s="166"/>
      <c r="AD115" s="166"/>
      <c r="AE115" s="37"/>
      <c r="AF115" s="166"/>
      <c r="AG115" s="166"/>
      <c r="AH115" s="166"/>
      <c r="AI115" s="166"/>
      <c r="AJ115" s="166"/>
      <c r="AK115" s="166"/>
      <c r="AL115" s="166"/>
      <c r="AM115" s="37"/>
      <c r="AN115" s="127"/>
      <c r="AO115" s="127"/>
      <c r="AP115" s="210"/>
      <c r="AQ115" s="165"/>
      <c r="AR115" s="200"/>
      <c r="AS115" s="200"/>
      <c r="AT115" s="200"/>
      <c r="AU115" s="200"/>
      <c r="AV115" s="200"/>
      <c r="AW115" s="200"/>
      <c r="AX115" s="200"/>
      <c r="AY115" s="200"/>
      <c r="AZ115" s="200"/>
      <c r="BB115" s="200"/>
      <c r="BC115" s="165"/>
      <c r="BD115" s="165"/>
      <c r="BE115" s="200"/>
      <c r="BH115" s="165"/>
      <c r="BI115" s="165"/>
      <c r="BJ115" s="211"/>
      <c r="BK115" s="200"/>
      <c r="BL115" s="165"/>
      <c r="BM115" s="211"/>
      <c r="BN115" s="221"/>
      <c r="BP115" s="225"/>
      <c r="BQ115" s="225"/>
      <c r="BR115" s="225"/>
      <c r="BS115" s="225"/>
      <c r="BT115" s="225"/>
      <c r="BU115" s="225"/>
      <c r="BV115" s="225"/>
      <c r="BW115" s="225"/>
      <c r="BX115" s="225"/>
      <c r="BY115" s="206"/>
      <c r="BZ115" s="206"/>
      <c r="CA115" s="206"/>
      <c r="CB115" s="206"/>
      <c r="CC115" s="206"/>
      <c r="CD115" s="206"/>
      <c r="CE115" s="206"/>
      <c r="CF115" s="206"/>
      <c r="CG115" s="206"/>
      <c r="CH115" s="206"/>
      <c r="CI115" s="206"/>
      <c r="CJ115" s="206"/>
      <c r="CK115" s="206"/>
      <c r="CL115" s="206"/>
      <c r="CM115" s="206"/>
      <c r="CN115" s="206"/>
      <c r="CO115" s="206"/>
      <c r="CP115" s="206"/>
      <c r="CQ115" s="206"/>
      <c r="CR115" s="206"/>
      <c r="CS115" s="206"/>
    </row>
    <row r="116" spans="3:97" x14ac:dyDescent="0.75">
      <c r="C116" s="500"/>
      <c r="D116" s="530"/>
      <c r="E116" s="459"/>
      <c r="F116" s="459"/>
      <c r="G116" s="462"/>
      <c r="H116" s="465"/>
      <c r="I116" s="453"/>
      <c r="J116" s="127" t="s">
        <v>84</v>
      </c>
      <c r="L116" s="12"/>
      <c r="W116" s="34" t="str">
        <f>CONCATENATE(E61," ",F103," ",G103," ",H61," ",I111," ",J116)</f>
        <v>Ultra  normal no emb original airlaid Soft&amp;Dry AP</v>
      </c>
      <c r="X116" s="199"/>
      <c r="Y116" s="123"/>
      <c r="Z116" s="123"/>
      <c r="AA116" s="166"/>
      <c r="AB116" s="123"/>
      <c r="AC116" s="166"/>
      <c r="AD116" s="166"/>
      <c r="AE116" s="37"/>
      <c r="AF116" s="166"/>
      <c r="AG116" s="166"/>
      <c r="AH116" s="166"/>
      <c r="AI116" s="166"/>
      <c r="AJ116" s="166"/>
      <c r="AK116" s="166"/>
      <c r="AL116" s="166"/>
      <c r="AM116" s="37"/>
      <c r="AN116" s="127"/>
      <c r="AO116" s="195"/>
      <c r="AP116" s="210"/>
      <c r="AQ116" s="165"/>
      <c r="AR116" s="200"/>
      <c r="AS116" s="200"/>
      <c r="AT116" s="200"/>
      <c r="AU116" s="200"/>
      <c r="AV116" s="200"/>
      <c r="AW116" s="200"/>
      <c r="AX116" s="200"/>
      <c r="AY116" s="200"/>
      <c r="AZ116" s="200"/>
      <c r="BB116" s="200"/>
      <c r="BC116" s="165"/>
      <c r="BD116" s="165"/>
      <c r="BE116" s="200"/>
      <c r="BH116" s="165"/>
      <c r="BI116" s="165"/>
      <c r="BJ116" s="211"/>
      <c r="BK116" s="200"/>
      <c r="BL116" s="165"/>
      <c r="BM116" s="211"/>
      <c r="BN116" s="221"/>
      <c r="BP116" s="225"/>
      <c r="BQ116" s="225"/>
      <c r="BR116" s="225"/>
      <c r="BS116" s="225"/>
      <c r="BT116" s="225"/>
      <c r="BU116" s="225"/>
      <c r="BV116" s="225"/>
      <c r="BW116" s="225"/>
      <c r="BX116" s="225"/>
      <c r="BY116" s="206"/>
      <c r="BZ116" s="206"/>
      <c r="CA116" s="206"/>
      <c r="CB116" s="206"/>
      <c r="CC116" s="206"/>
      <c r="CD116" s="206"/>
      <c r="CE116" s="206"/>
      <c r="CF116" s="206"/>
      <c r="CG116" s="206"/>
      <c r="CH116" s="206"/>
      <c r="CI116" s="206"/>
      <c r="CJ116" s="206"/>
      <c r="CK116" s="206"/>
      <c r="CL116" s="206"/>
      <c r="CM116" s="206"/>
      <c r="CN116" s="206"/>
      <c r="CO116" s="206"/>
      <c r="CP116" s="206"/>
      <c r="CQ116" s="206"/>
      <c r="CR116" s="206"/>
      <c r="CS116" s="206"/>
    </row>
    <row r="117" spans="3:97" x14ac:dyDescent="0.75">
      <c r="C117" s="500"/>
      <c r="D117" s="530"/>
      <c r="E117" s="459"/>
      <c r="F117" s="459"/>
      <c r="G117" s="462"/>
      <c r="H117" s="465"/>
      <c r="I117" s="453"/>
      <c r="J117" s="127" t="s">
        <v>85</v>
      </c>
      <c r="L117" s="12"/>
      <c r="W117" s="34" t="str">
        <f>CONCATENATE(E61," ",F103," ",G103," ",H61," ",I111," ",J117)</f>
        <v>Ultra  normal no emb original airlaid Soft&amp;Dry SM</v>
      </c>
      <c r="X117" s="199"/>
      <c r="Y117" s="123"/>
      <c r="Z117" s="123"/>
      <c r="AA117" s="166"/>
      <c r="AB117" s="123"/>
      <c r="AC117" s="166"/>
      <c r="AD117" s="166"/>
      <c r="AE117" s="37"/>
      <c r="AF117" s="166"/>
      <c r="AG117" s="166"/>
      <c r="AH117" s="166"/>
      <c r="AI117" s="166"/>
      <c r="AJ117" s="166"/>
      <c r="AK117" s="166"/>
      <c r="AL117" s="166"/>
      <c r="AM117" s="37"/>
      <c r="AN117" s="127"/>
      <c r="AO117" s="195"/>
      <c r="AP117" s="210"/>
      <c r="AQ117" s="165"/>
      <c r="AR117" s="200"/>
      <c r="AS117" s="200"/>
      <c r="AT117" s="200"/>
      <c r="AU117" s="200"/>
      <c r="AV117" s="200"/>
      <c r="AW117" s="200"/>
      <c r="AX117" s="200"/>
      <c r="AY117" s="200"/>
      <c r="AZ117" s="200"/>
      <c r="BB117" s="200"/>
      <c r="BC117" s="165"/>
      <c r="BD117" s="165"/>
      <c r="BE117" s="200"/>
      <c r="BH117" s="165"/>
      <c r="BI117" s="165"/>
      <c r="BJ117" s="211"/>
      <c r="BK117" s="200"/>
      <c r="BL117" s="165"/>
      <c r="BM117" s="211"/>
      <c r="BN117" s="221"/>
      <c r="BP117" s="225"/>
      <c r="BQ117" s="225"/>
      <c r="BR117" s="225"/>
      <c r="BS117" s="225"/>
      <c r="BT117" s="225"/>
      <c r="BU117" s="225"/>
      <c r="BV117" s="225"/>
      <c r="BW117" s="225"/>
      <c r="BX117" s="225"/>
      <c r="BY117" s="206"/>
      <c r="BZ117" s="206"/>
      <c r="CA117" s="206"/>
      <c r="CB117" s="206"/>
      <c r="CC117" s="206"/>
      <c r="CD117" s="206"/>
      <c r="CE117" s="206"/>
      <c r="CF117" s="206"/>
      <c r="CG117" s="206"/>
      <c r="CH117" s="206"/>
      <c r="CI117" s="206"/>
      <c r="CJ117" s="206"/>
      <c r="CK117" s="206"/>
      <c r="CL117" s="206"/>
      <c r="CM117" s="206"/>
      <c r="CN117" s="206"/>
      <c r="CO117" s="206"/>
      <c r="CP117" s="206"/>
      <c r="CQ117" s="206"/>
      <c r="CR117" s="206"/>
      <c r="CS117" s="206"/>
    </row>
    <row r="118" spans="3:97" x14ac:dyDescent="0.75">
      <c r="C118" s="500"/>
      <c r="D118" s="530"/>
      <c r="E118" s="459"/>
      <c r="F118" s="459"/>
      <c r="G118" s="462"/>
      <c r="H118" s="465"/>
      <c r="I118" s="453"/>
      <c r="J118" s="127" t="s">
        <v>86</v>
      </c>
      <c r="L118" s="12"/>
      <c r="W118" s="34" t="str">
        <f>CONCATENATE(E61," ",F103," ",G103," ",H61," ",I111," ",J118)</f>
        <v>Ultra  normal no emb original airlaid Soft&amp;Dry NP</v>
      </c>
      <c r="X118" s="199"/>
      <c r="Y118" s="123"/>
      <c r="Z118" s="123"/>
      <c r="AA118" s="166"/>
      <c r="AB118" s="123"/>
      <c r="AC118" s="166"/>
      <c r="AD118" s="166"/>
      <c r="AE118" s="37"/>
      <c r="AF118" s="166"/>
      <c r="AG118" s="166"/>
      <c r="AH118" s="166"/>
      <c r="AI118" s="166"/>
      <c r="AJ118" s="166"/>
      <c r="AK118" s="166"/>
      <c r="AL118" s="166"/>
      <c r="AM118" s="37"/>
      <c r="AN118" s="195"/>
      <c r="AO118" s="195"/>
      <c r="AP118" s="210"/>
      <c r="AQ118" s="165"/>
      <c r="AR118" s="200"/>
      <c r="AS118" s="200"/>
      <c r="AT118" s="200"/>
      <c r="AU118" s="200"/>
      <c r="AV118" s="200"/>
      <c r="AW118" s="200"/>
      <c r="AX118" s="200"/>
      <c r="AY118" s="200"/>
      <c r="AZ118" s="200"/>
      <c r="BB118" s="200"/>
      <c r="BC118" s="165"/>
      <c r="BD118" s="165"/>
      <c r="BE118" s="200"/>
      <c r="BH118" s="165"/>
      <c r="BI118" s="165"/>
      <c r="BJ118" s="211"/>
      <c r="BK118" s="200"/>
      <c r="BL118" s="165"/>
      <c r="BM118" s="211"/>
      <c r="BN118" s="221"/>
      <c r="BP118" s="225"/>
      <c r="BQ118" s="225"/>
      <c r="BR118" s="225"/>
      <c r="BS118" s="225"/>
      <c r="BT118" s="225"/>
      <c r="BU118" s="225"/>
      <c r="BV118" s="225"/>
      <c r="BW118" s="225"/>
      <c r="BX118" s="225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  <c r="CL118" s="206"/>
      <c r="CM118" s="206"/>
      <c r="CN118" s="206"/>
      <c r="CO118" s="206"/>
      <c r="CP118" s="206"/>
      <c r="CQ118" s="206"/>
      <c r="CR118" s="206"/>
      <c r="CS118" s="206"/>
    </row>
    <row r="119" spans="3:97" x14ac:dyDescent="0.75">
      <c r="C119" s="500"/>
      <c r="D119" s="530"/>
      <c r="E119" s="459"/>
      <c r="F119" s="459"/>
      <c r="G119" s="462"/>
      <c r="H119" s="465"/>
      <c r="I119" s="453" t="s">
        <v>88</v>
      </c>
      <c r="J119" s="127" t="s">
        <v>79</v>
      </c>
      <c r="L119" s="12"/>
      <c r="W119" s="34" t="str">
        <f>CONCATENATE(E61," ",F103," ",G103," ",H103," ",I119," ",J119)</f>
        <v>Ultra  normal no emb original airlaid Soft&amp;Dry perf BV</v>
      </c>
      <c r="X119" s="199"/>
      <c r="Y119" s="123"/>
      <c r="Z119" s="123"/>
      <c r="AA119" s="166"/>
      <c r="AB119" s="123"/>
      <c r="AC119" s="166"/>
      <c r="AD119" s="37"/>
      <c r="AE119" s="37"/>
      <c r="AF119" s="166"/>
      <c r="AG119" s="166"/>
      <c r="AH119" s="166"/>
      <c r="AI119" s="166"/>
      <c r="AJ119" s="166"/>
      <c r="AK119" s="166"/>
      <c r="AL119" s="166"/>
      <c r="AM119" s="166"/>
      <c r="AN119" s="127"/>
      <c r="AO119" s="195"/>
      <c r="AP119" s="210"/>
      <c r="AQ119" s="165"/>
      <c r="AR119" s="200"/>
      <c r="AS119" s="200"/>
      <c r="AT119" s="200"/>
      <c r="AU119" s="200"/>
      <c r="AV119" s="200"/>
      <c r="AW119" s="200"/>
      <c r="AX119" s="200"/>
      <c r="AY119" s="200"/>
      <c r="AZ119" s="200"/>
      <c r="BB119" s="200"/>
      <c r="BC119" s="165"/>
      <c r="BD119" s="165"/>
      <c r="BE119" s="200"/>
      <c r="BH119" s="165"/>
      <c r="BI119" s="165"/>
      <c r="BJ119" s="211"/>
      <c r="BK119" s="200"/>
      <c r="BL119" s="165"/>
      <c r="BM119" s="211"/>
      <c r="BN119" s="221"/>
      <c r="BP119" s="225"/>
      <c r="BQ119" s="225"/>
      <c r="BR119" s="225"/>
      <c r="BS119" s="225"/>
      <c r="BT119" s="225"/>
      <c r="BU119" s="225"/>
      <c r="BV119" s="225"/>
      <c r="BW119" s="225"/>
      <c r="BX119" s="225"/>
      <c r="BY119" s="206"/>
      <c r="BZ119" s="206"/>
      <c r="CA119" s="206"/>
      <c r="CB119" s="206"/>
      <c r="CC119" s="206"/>
      <c r="CD119" s="206"/>
      <c r="CE119" s="206"/>
      <c r="CF119" s="206"/>
      <c r="CG119" s="206"/>
      <c r="CH119" s="206"/>
      <c r="CI119" s="206"/>
      <c r="CJ119" s="206"/>
      <c r="CK119" s="206"/>
      <c r="CL119" s="206"/>
      <c r="CM119" s="206"/>
      <c r="CN119" s="206"/>
      <c r="CO119" s="206"/>
      <c r="CP119" s="206"/>
      <c r="CQ119" s="206"/>
      <c r="CR119" s="206"/>
      <c r="CS119" s="206"/>
    </row>
    <row r="120" spans="3:97" x14ac:dyDescent="0.75">
      <c r="C120" s="500"/>
      <c r="D120" s="530"/>
      <c r="E120" s="459"/>
      <c r="F120" s="459"/>
      <c r="G120" s="462"/>
      <c r="H120" s="465"/>
      <c r="I120" s="453"/>
      <c r="J120" s="127" t="s">
        <v>80</v>
      </c>
      <c r="L120" s="12"/>
      <c r="W120" s="34" t="str">
        <f>CONCATENATE(E61," ",F103," ",G103," ",H103," ",I119," ",J120)</f>
        <v>Ultra  normal no emb original airlaid Soft&amp;Dry perf JP</v>
      </c>
      <c r="X120" s="199"/>
      <c r="Y120" s="123"/>
      <c r="Z120" s="123"/>
      <c r="AA120" s="166"/>
      <c r="AB120" s="123"/>
      <c r="AC120" s="166"/>
      <c r="AD120" s="37"/>
      <c r="AE120" s="37"/>
      <c r="AF120" s="166"/>
      <c r="AG120" s="166"/>
      <c r="AH120" s="166"/>
      <c r="AI120" s="166"/>
      <c r="AJ120" s="166"/>
      <c r="AK120" s="166"/>
      <c r="AL120" s="166"/>
      <c r="AM120" s="166"/>
      <c r="AN120" s="127"/>
      <c r="AO120" s="127"/>
      <c r="AP120" s="210"/>
      <c r="AQ120" s="165"/>
      <c r="AR120" s="200"/>
      <c r="AS120" s="200"/>
      <c r="AT120" s="200"/>
      <c r="AU120" s="200"/>
      <c r="AV120" s="200"/>
      <c r="AW120" s="200"/>
      <c r="AX120" s="200"/>
      <c r="AY120" s="200"/>
      <c r="AZ120" s="200"/>
      <c r="BB120" s="200"/>
      <c r="BC120" s="165"/>
      <c r="BD120" s="165"/>
      <c r="BE120" s="200"/>
      <c r="BH120" s="165"/>
      <c r="BI120" s="165"/>
      <c r="BJ120" s="211"/>
      <c r="BK120" s="200"/>
      <c r="BL120" s="165"/>
      <c r="BM120" s="211"/>
      <c r="BN120" s="221"/>
      <c r="BP120" s="225"/>
      <c r="BQ120" s="225"/>
      <c r="BR120" s="225"/>
      <c r="BS120" s="225"/>
      <c r="BT120" s="225"/>
      <c r="BU120" s="225"/>
      <c r="BV120" s="225"/>
      <c r="BW120" s="225"/>
      <c r="BX120" s="225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  <c r="CL120" s="206"/>
      <c r="CM120" s="206"/>
      <c r="CN120" s="206"/>
      <c r="CO120" s="206"/>
      <c r="CP120" s="206"/>
      <c r="CQ120" s="206"/>
      <c r="CR120" s="206"/>
      <c r="CS120" s="206"/>
    </row>
    <row r="121" spans="3:97" x14ac:dyDescent="0.75">
      <c r="C121" s="500"/>
      <c r="D121" s="530"/>
      <c r="E121" s="459"/>
      <c r="F121" s="459"/>
      <c r="G121" s="462"/>
      <c r="H121" s="465"/>
      <c r="I121" s="453"/>
      <c r="J121" s="127" t="s">
        <v>81</v>
      </c>
      <c r="L121" s="12"/>
      <c r="W121" s="34" t="str">
        <f>CONCATENATE(E61," ",F103," ",G103," ",H103," ",I119," ",J121)</f>
        <v>Ultra  normal no emb original airlaid Soft&amp;Dry perf GDS</v>
      </c>
      <c r="X121" s="199"/>
      <c r="Y121" s="123"/>
      <c r="Z121" s="123"/>
      <c r="AA121" s="166"/>
      <c r="AB121" s="123"/>
      <c r="AC121" s="166"/>
      <c r="AD121" s="37"/>
      <c r="AE121" s="37"/>
      <c r="AF121" s="166"/>
      <c r="AG121" s="166"/>
      <c r="AH121" s="166"/>
      <c r="AI121" s="166"/>
      <c r="AJ121" s="166"/>
      <c r="AK121" s="166"/>
      <c r="AL121" s="166"/>
      <c r="AM121" s="166"/>
      <c r="AN121" s="127"/>
      <c r="AO121" s="195"/>
      <c r="AP121" s="210"/>
      <c r="AQ121" s="165"/>
      <c r="AR121" s="200"/>
      <c r="AS121" s="200"/>
      <c r="AT121" s="200"/>
      <c r="AU121" s="200"/>
      <c r="AV121" s="200"/>
      <c r="AW121" s="200"/>
      <c r="AX121" s="200"/>
      <c r="AY121" s="200"/>
      <c r="AZ121" s="200"/>
      <c r="BB121" s="200"/>
      <c r="BC121" s="165"/>
      <c r="BD121" s="165"/>
      <c r="BE121" s="200"/>
      <c r="BH121" s="165"/>
      <c r="BI121" s="165"/>
      <c r="BJ121" s="211"/>
      <c r="BK121" s="200"/>
      <c r="BL121" s="165"/>
      <c r="BM121" s="211"/>
      <c r="BN121" s="221"/>
      <c r="BP121" s="225"/>
      <c r="BQ121" s="225"/>
      <c r="BR121" s="225"/>
      <c r="BS121" s="225"/>
      <c r="BT121" s="225"/>
      <c r="BU121" s="225"/>
      <c r="BV121" s="225"/>
      <c r="BW121" s="225"/>
      <c r="BX121" s="225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  <c r="CL121" s="206"/>
      <c r="CM121" s="206"/>
      <c r="CN121" s="206"/>
      <c r="CO121" s="206"/>
      <c r="CP121" s="206"/>
      <c r="CQ121" s="206"/>
      <c r="CR121" s="206"/>
      <c r="CS121" s="206"/>
    </row>
    <row r="122" spans="3:97" x14ac:dyDescent="0.75">
      <c r="C122" s="500"/>
      <c r="D122" s="530"/>
      <c r="E122" s="459"/>
      <c r="F122" s="459"/>
      <c r="G122" s="462"/>
      <c r="H122" s="465"/>
      <c r="I122" s="453"/>
      <c r="J122" s="127" t="s">
        <v>82</v>
      </c>
      <c r="L122" s="12"/>
      <c r="W122" s="34" t="str">
        <f>CONCATENATE(E61," ",F103," ",G103," ",H103," ",I119," ",J122)</f>
        <v>Ultra  normal no emb original airlaid Soft&amp;Dry perf BDS</v>
      </c>
      <c r="X122" s="199"/>
      <c r="Y122" s="123"/>
      <c r="Z122" s="123"/>
      <c r="AA122" s="166"/>
      <c r="AB122" s="123"/>
      <c r="AC122" s="166"/>
      <c r="AD122" s="37"/>
      <c r="AE122" s="37"/>
      <c r="AF122" s="166"/>
      <c r="AG122" s="166"/>
      <c r="AH122" s="166"/>
      <c r="AI122" s="166"/>
      <c r="AJ122" s="166"/>
      <c r="AK122" s="166"/>
      <c r="AL122" s="166"/>
      <c r="AM122" s="166"/>
      <c r="AN122" s="127"/>
      <c r="AO122" s="195"/>
      <c r="AP122" s="210"/>
      <c r="AQ122" s="165"/>
      <c r="AR122" s="200"/>
      <c r="AS122" s="200"/>
      <c r="AT122" s="200"/>
      <c r="AU122" s="200"/>
      <c r="AV122" s="200"/>
      <c r="AW122" s="200"/>
      <c r="AX122" s="200"/>
      <c r="AY122" s="200"/>
      <c r="AZ122" s="200"/>
      <c r="BB122" s="200"/>
      <c r="BC122" s="165"/>
      <c r="BD122" s="165"/>
      <c r="BE122" s="200"/>
      <c r="BH122" s="165"/>
      <c r="BI122" s="165"/>
      <c r="BJ122" s="211"/>
      <c r="BK122" s="200"/>
      <c r="BL122" s="165"/>
      <c r="BM122" s="211"/>
      <c r="BN122" s="221"/>
      <c r="BP122" s="225"/>
      <c r="BQ122" s="225"/>
      <c r="BR122" s="225"/>
      <c r="BS122" s="225"/>
      <c r="BT122" s="225"/>
      <c r="BU122" s="225"/>
      <c r="BV122" s="225"/>
      <c r="BW122" s="225"/>
      <c r="BX122" s="225"/>
      <c r="BY122" s="206"/>
      <c r="BZ122" s="206"/>
      <c r="CA122" s="206"/>
      <c r="CB122" s="206"/>
      <c r="CC122" s="206"/>
      <c r="CD122" s="206"/>
      <c r="CE122" s="206"/>
      <c r="CF122" s="206"/>
      <c r="CG122" s="206"/>
      <c r="CH122" s="206"/>
      <c r="CI122" s="206"/>
      <c r="CJ122" s="206"/>
      <c r="CK122" s="206"/>
      <c r="CL122" s="206"/>
      <c r="CM122" s="206"/>
      <c r="CN122" s="206"/>
      <c r="CO122" s="206"/>
      <c r="CP122" s="206"/>
      <c r="CQ122" s="206"/>
      <c r="CR122" s="206"/>
      <c r="CS122" s="206"/>
    </row>
    <row r="123" spans="3:97" x14ac:dyDescent="0.75">
      <c r="C123" s="500"/>
      <c r="D123" s="530"/>
      <c r="E123" s="459"/>
      <c r="F123" s="459"/>
      <c r="G123" s="462"/>
      <c r="H123" s="465"/>
      <c r="I123" s="453"/>
      <c r="J123" s="127" t="s">
        <v>83</v>
      </c>
      <c r="L123" s="12"/>
      <c r="W123" s="34" t="str">
        <f>CONCATENATE(E61," ",F103," ",G103," ",H103," ",I119," ",J123)</f>
        <v>Ultra  normal no emb original airlaid Soft&amp;Dry perf JGP</v>
      </c>
      <c r="X123" s="199"/>
      <c r="Y123" s="123"/>
      <c r="Z123" s="123"/>
      <c r="AA123" s="166"/>
      <c r="AB123" s="123"/>
      <c r="AC123" s="166"/>
      <c r="AD123" s="37"/>
      <c r="AE123" s="37"/>
      <c r="AF123" s="166"/>
      <c r="AG123" s="166"/>
      <c r="AH123" s="166"/>
      <c r="AI123" s="166"/>
      <c r="AJ123" s="166"/>
      <c r="AK123" s="166"/>
      <c r="AL123" s="166"/>
      <c r="AM123" s="166"/>
      <c r="AN123" s="127"/>
      <c r="AO123" s="127"/>
      <c r="AP123" s="210"/>
      <c r="AQ123" s="165"/>
      <c r="AR123" s="200"/>
      <c r="AS123" s="200"/>
      <c r="AT123" s="200"/>
      <c r="AU123" s="200"/>
      <c r="AV123" s="200"/>
      <c r="AW123" s="200"/>
      <c r="AX123" s="200"/>
      <c r="AY123" s="200"/>
      <c r="AZ123" s="200"/>
      <c r="BB123" s="200"/>
      <c r="BC123" s="165"/>
      <c r="BD123" s="165"/>
      <c r="BE123" s="200"/>
      <c r="BH123" s="165"/>
      <c r="BI123" s="165"/>
      <c r="BJ123" s="211"/>
      <c r="BK123" s="200"/>
      <c r="BL123" s="165"/>
      <c r="BM123" s="211"/>
      <c r="BN123" s="221"/>
      <c r="BP123" s="225"/>
      <c r="BQ123" s="225"/>
      <c r="BR123" s="225"/>
      <c r="BS123" s="225"/>
      <c r="BT123" s="225"/>
      <c r="BU123" s="225"/>
      <c r="BV123" s="225"/>
      <c r="BW123" s="225"/>
      <c r="BX123" s="225"/>
      <c r="BY123" s="206"/>
      <c r="BZ123" s="206"/>
      <c r="CA123" s="206"/>
      <c r="CB123" s="206"/>
      <c r="CC123" s="206"/>
      <c r="CD123" s="206"/>
      <c r="CE123" s="206"/>
      <c r="CF123" s="206"/>
      <c r="CG123" s="206"/>
      <c r="CH123" s="206"/>
      <c r="CI123" s="206"/>
      <c r="CJ123" s="206"/>
      <c r="CK123" s="206"/>
      <c r="CL123" s="206"/>
      <c r="CM123" s="206"/>
      <c r="CN123" s="206"/>
      <c r="CO123" s="206"/>
      <c r="CP123" s="206"/>
      <c r="CQ123" s="206"/>
      <c r="CR123" s="206"/>
      <c r="CS123" s="206"/>
    </row>
    <row r="124" spans="3:97" x14ac:dyDescent="0.75">
      <c r="C124" s="500"/>
      <c r="D124" s="530"/>
      <c r="E124" s="459"/>
      <c r="F124" s="459"/>
      <c r="G124" s="462"/>
      <c r="H124" s="465"/>
      <c r="I124" s="453"/>
      <c r="J124" s="127" t="s">
        <v>84</v>
      </c>
      <c r="L124" s="12"/>
      <c r="W124" s="34" t="str">
        <f>CONCATENATE(E61," ",F103," ",G103," ",H103," ",I119," ",J124)</f>
        <v>Ultra  normal no emb original airlaid Soft&amp;Dry perf AP</v>
      </c>
      <c r="X124" s="199"/>
      <c r="Y124" s="123"/>
      <c r="Z124" s="123"/>
      <c r="AA124" s="166"/>
      <c r="AB124" s="123"/>
      <c r="AC124" s="166"/>
      <c r="AD124" s="37"/>
      <c r="AE124" s="37"/>
      <c r="AF124" s="166"/>
      <c r="AG124" s="166"/>
      <c r="AH124" s="166"/>
      <c r="AI124" s="166"/>
      <c r="AJ124" s="166"/>
      <c r="AK124" s="166"/>
      <c r="AL124" s="166"/>
      <c r="AM124" s="166"/>
      <c r="AN124" s="127"/>
      <c r="AO124" s="195"/>
      <c r="AP124" s="210"/>
      <c r="AQ124" s="165"/>
      <c r="AR124" s="200"/>
      <c r="AS124" s="200"/>
      <c r="AT124" s="200"/>
      <c r="AU124" s="200"/>
      <c r="AV124" s="200"/>
      <c r="AW124" s="200"/>
      <c r="AX124" s="200"/>
      <c r="AY124" s="200"/>
      <c r="AZ124" s="200"/>
      <c r="BB124" s="200"/>
      <c r="BC124" s="165"/>
      <c r="BD124" s="165"/>
      <c r="BE124" s="200"/>
      <c r="BH124" s="165"/>
      <c r="BI124" s="165"/>
      <c r="BJ124" s="211"/>
      <c r="BK124" s="200"/>
      <c r="BL124" s="165"/>
      <c r="BM124" s="211"/>
      <c r="BN124" s="221"/>
      <c r="BP124" s="225"/>
      <c r="BQ124" s="225"/>
      <c r="BR124" s="225"/>
      <c r="BS124" s="225"/>
      <c r="BT124" s="225"/>
      <c r="BU124" s="225"/>
      <c r="BV124" s="225"/>
      <c r="BW124" s="225"/>
      <c r="BX124" s="225"/>
      <c r="BY124" s="206"/>
      <c r="BZ124" s="206"/>
      <c r="CA124" s="206"/>
      <c r="CB124" s="206"/>
      <c r="CC124" s="206"/>
      <c r="CD124" s="206"/>
      <c r="CE124" s="206"/>
      <c r="CF124" s="206"/>
      <c r="CG124" s="206"/>
      <c r="CH124" s="206"/>
      <c r="CI124" s="206"/>
      <c r="CJ124" s="206"/>
      <c r="CK124" s="206"/>
      <c r="CL124" s="206"/>
      <c r="CM124" s="206"/>
      <c r="CN124" s="206"/>
      <c r="CO124" s="206"/>
      <c r="CP124" s="206"/>
      <c r="CQ124" s="206"/>
      <c r="CR124" s="206"/>
      <c r="CS124" s="206"/>
    </row>
    <row r="125" spans="3:97" x14ac:dyDescent="0.75">
      <c r="C125" s="500"/>
      <c r="D125" s="530"/>
      <c r="E125" s="459"/>
      <c r="F125" s="459"/>
      <c r="G125" s="462"/>
      <c r="H125" s="465"/>
      <c r="I125" s="453"/>
      <c r="J125" s="127" t="s">
        <v>85</v>
      </c>
      <c r="L125" s="12"/>
      <c r="W125" s="34" t="str">
        <f>CONCATENATE(E61," ",F103," ",G103," ",H103," ",I119," ",J125)</f>
        <v>Ultra  normal no emb original airlaid Soft&amp;Dry perf SM</v>
      </c>
      <c r="X125" s="199"/>
      <c r="Y125" s="123"/>
      <c r="Z125" s="123"/>
      <c r="AA125" s="166"/>
      <c r="AB125" s="123"/>
      <c r="AC125" s="166"/>
      <c r="AD125" s="37"/>
      <c r="AE125" s="37"/>
      <c r="AF125" s="166"/>
      <c r="AG125" s="166"/>
      <c r="AH125" s="166"/>
      <c r="AI125" s="166"/>
      <c r="AJ125" s="166"/>
      <c r="AK125" s="166"/>
      <c r="AL125" s="166"/>
      <c r="AM125" s="166"/>
      <c r="AN125" s="127"/>
      <c r="AO125" s="195"/>
      <c r="AP125" s="210"/>
      <c r="AQ125" s="165"/>
      <c r="AR125" s="200"/>
      <c r="AS125" s="200"/>
      <c r="AT125" s="200"/>
      <c r="AU125" s="200"/>
      <c r="AV125" s="200"/>
      <c r="AW125" s="200"/>
      <c r="AX125" s="200"/>
      <c r="AY125" s="200"/>
      <c r="AZ125" s="200"/>
      <c r="BB125" s="200"/>
      <c r="BC125" s="165"/>
      <c r="BD125" s="165"/>
      <c r="BE125" s="200"/>
      <c r="BH125" s="165"/>
      <c r="BI125" s="165"/>
      <c r="BJ125" s="211"/>
      <c r="BK125" s="200"/>
      <c r="BL125" s="165"/>
      <c r="BM125" s="211"/>
      <c r="BN125" s="221"/>
      <c r="BP125" s="225"/>
      <c r="BQ125" s="225"/>
      <c r="BR125" s="225"/>
      <c r="BS125" s="225"/>
      <c r="BT125" s="225"/>
      <c r="BU125" s="225"/>
      <c r="BV125" s="225"/>
      <c r="BW125" s="225"/>
      <c r="BX125" s="225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  <c r="CL125" s="206"/>
      <c r="CM125" s="206"/>
      <c r="CN125" s="206"/>
      <c r="CO125" s="206"/>
      <c r="CP125" s="206"/>
      <c r="CQ125" s="206"/>
      <c r="CR125" s="206"/>
      <c r="CS125" s="206"/>
    </row>
    <row r="126" spans="3:97" x14ac:dyDescent="0.75">
      <c r="C126" s="500"/>
      <c r="D126" s="530"/>
      <c r="E126" s="459"/>
      <c r="F126" s="459"/>
      <c r="G126" s="462"/>
      <c r="H126" s="465"/>
      <c r="I126" s="453"/>
      <c r="J126" s="127" t="s">
        <v>86</v>
      </c>
      <c r="L126" s="12"/>
      <c r="W126" s="34" t="str">
        <f>CONCATENATE(E61," ",F103," ",G103," ",H103," ",I119," ",J126)</f>
        <v>Ultra  normal no emb original airlaid Soft&amp;Dry perf NP</v>
      </c>
      <c r="X126" s="199"/>
      <c r="Y126" s="123"/>
      <c r="Z126" s="123"/>
      <c r="AA126" s="166"/>
      <c r="AB126" s="123"/>
      <c r="AC126" s="166"/>
      <c r="AD126" s="37"/>
      <c r="AE126" s="37"/>
      <c r="AF126" s="166"/>
      <c r="AG126" s="166"/>
      <c r="AH126" s="166"/>
      <c r="AI126" s="166"/>
      <c r="AJ126" s="166"/>
      <c r="AK126" s="166"/>
      <c r="AL126" s="166"/>
      <c r="AM126" s="166"/>
      <c r="AN126" s="195"/>
      <c r="AO126" s="195"/>
      <c r="AP126" s="210"/>
      <c r="AQ126" s="165"/>
      <c r="AR126" s="200"/>
      <c r="AS126" s="200"/>
      <c r="AT126" s="200"/>
      <c r="AU126" s="200"/>
      <c r="AV126" s="200"/>
      <c r="AW126" s="200"/>
      <c r="AX126" s="200"/>
      <c r="AY126" s="200"/>
      <c r="AZ126" s="200"/>
      <c r="BB126" s="200"/>
      <c r="BC126" s="165"/>
      <c r="BD126" s="165"/>
      <c r="BE126" s="200"/>
      <c r="BH126" s="165"/>
      <c r="BI126" s="165"/>
      <c r="BJ126" s="211"/>
      <c r="BK126" s="200"/>
      <c r="BL126" s="165"/>
      <c r="BM126" s="211"/>
      <c r="BN126" s="221"/>
      <c r="BP126" s="225"/>
      <c r="BQ126" s="225"/>
      <c r="BR126" s="225"/>
      <c r="BS126" s="225"/>
      <c r="BT126" s="225"/>
      <c r="BU126" s="225"/>
      <c r="BV126" s="225"/>
      <c r="BW126" s="225"/>
      <c r="BX126" s="225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  <c r="CL126" s="206"/>
      <c r="CM126" s="206"/>
      <c r="CN126" s="206"/>
      <c r="CO126" s="206"/>
      <c r="CP126" s="206"/>
      <c r="CQ126" s="206"/>
      <c r="CR126" s="206"/>
      <c r="CS126" s="206"/>
    </row>
    <row r="127" spans="3:97" x14ac:dyDescent="0.75">
      <c r="C127" s="500"/>
      <c r="D127" s="530"/>
      <c r="E127" s="459"/>
      <c r="F127" s="459"/>
      <c r="G127" s="523" t="s">
        <v>89</v>
      </c>
      <c r="H127" s="465" t="s">
        <v>90</v>
      </c>
      <c r="I127" s="148" t="s">
        <v>69</v>
      </c>
      <c r="J127" s="127" t="s">
        <v>86</v>
      </c>
      <c r="L127" s="12"/>
      <c r="W127" s="34" t="str">
        <f>CONCATENATE(E61," ",F103," ",G127," ",H127," ",I127," ",J127)</f>
        <v>Ultra  normal no emb figure highloft Soft NP</v>
      </c>
      <c r="X127" s="199"/>
      <c r="Y127" s="166"/>
      <c r="Z127" s="123"/>
      <c r="AA127" s="166"/>
      <c r="AB127" s="123"/>
      <c r="AC127" s="37"/>
      <c r="AD127" s="166"/>
      <c r="AE127" s="166"/>
      <c r="AF127" s="166"/>
      <c r="AG127" s="166"/>
      <c r="AH127" s="166"/>
      <c r="AI127" s="166"/>
      <c r="AJ127" s="166"/>
      <c r="AK127" s="166"/>
      <c r="AL127" s="123"/>
      <c r="AM127" s="199"/>
      <c r="AN127" s="195"/>
      <c r="AO127" s="195"/>
      <c r="AP127" s="210"/>
      <c r="AQ127" s="165"/>
      <c r="AR127" s="200"/>
      <c r="AS127" s="200"/>
      <c r="AT127" s="200"/>
      <c r="AU127" s="200"/>
      <c r="AV127" s="200"/>
      <c r="AW127" s="200"/>
      <c r="AX127" s="200"/>
      <c r="AY127" s="200"/>
      <c r="AZ127" s="200"/>
      <c r="BB127" s="200"/>
      <c r="BC127" s="165"/>
      <c r="BD127" s="165"/>
      <c r="BE127" s="200"/>
      <c r="BH127" s="165"/>
      <c r="BI127" s="165"/>
      <c r="BJ127" s="211"/>
      <c r="BK127" s="200"/>
      <c r="BL127" s="165"/>
      <c r="BM127" s="211"/>
      <c r="BN127" s="221"/>
      <c r="BP127" s="225"/>
      <c r="BQ127" s="225"/>
      <c r="BR127" s="225"/>
      <c r="BS127" s="225"/>
      <c r="BT127" s="225"/>
      <c r="BU127" s="225"/>
      <c r="BV127" s="225"/>
      <c r="BW127" s="225"/>
      <c r="BX127" s="225"/>
      <c r="BY127" s="206"/>
      <c r="BZ127" s="206"/>
      <c r="CA127" s="206"/>
      <c r="CB127" s="206"/>
      <c r="CC127" s="206"/>
      <c r="CD127" s="206"/>
      <c r="CE127" s="206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  <c r="CS127" s="206"/>
    </row>
    <row r="128" spans="3:97" x14ac:dyDescent="0.75">
      <c r="C128" s="500"/>
      <c r="D128" s="530"/>
      <c r="E128" s="459"/>
      <c r="F128" s="459"/>
      <c r="G128" s="523"/>
      <c r="H128" s="465"/>
      <c r="I128" s="148" t="s">
        <v>70</v>
      </c>
      <c r="J128" s="127" t="s">
        <v>86</v>
      </c>
      <c r="L128" s="12"/>
      <c r="W128" s="34" t="str">
        <f>CONCATENATE(E61," ",F103," ",G127," ",H127," ",I128," ",J128)</f>
        <v>Ultra  normal no emb figure highloft Soft&amp;Dry NP</v>
      </c>
      <c r="X128" s="199"/>
      <c r="Y128" s="166"/>
      <c r="Z128" s="123"/>
      <c r="AA128" s="166"/>
      <c r="AB128" s="123"/>
      <c r="AC128" s="166"/>
      <c r="AD128" s="166"/>
      <c r="AE128" s="37"/>
      <c r="AF128" s="166"/>
      <c r="AG128" s="166"/>
      <c r="AH128" s="166"/>
      <c r="AI128" s="166"/>
      <c r="AJ128" s="166"/>
      <c r="AK128" s="166"/>
      <c r="AL128" s="123"/>
      <c r="AM128" s="37"/>
      <c r="AN128" s="195"/>
      <c r="AO128" s="195"/>
      <c r="AP128" s="210"/>
      <c r="AQ128" s="165"/>
      <c r="AR128" s="200"/>
      <c r="AS128" s="200"/>
      <c r="AT128" s="200"/>
      <c r="AU128" s="200"/>
      <c r="AV128" s="200"/>
      <c r="AW128" s="200"/>
      <c r="AX128" s="200"/>
      <c r="AY128" s="200"/>
      <c r="AZ128" s="200"/>
      <c r="BB128" s="200"/>
      <c r="BC128" s="165"/>
      <c r="BD128" s="165"/>
      <c r="BE128" s="200"/>
      <c r="BH128" s="165"/>
      <c r="BI128" s="165"/>
      <c r="BJ128" s="211"/>
      <c r="BK128" s="200"/>
      <c r="BL128" s="165"/>
      <c r="BM128" s="211"/>
      <c r="BN128" s="221"/>
      <c r="BP128" s="225"/>
      <c r="BQ128" s="225"/>
      <c r="BR128" s="225"/>
      <c r="BS128" s="225"/>
      <c r="BT128" s="225"/>
      <c r="BU128" s="225"/>
      <c r="BV128" s="225"/>
      <c r="BW128" s="225"/>
      <c r="BX128" s="225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  <c r="CL128" s="206"/>
      <c r="CM128" s="206"/>
      <c r="CN128" s="206"/>
      <c r="CO128" s="206"/>
      <c r="CP128" s="206"/>
      <c r="CQ128" s="206"/>
      <c r="CR128" s="206"/>
      <c r="CS128" s="206"/>
    </row>
    <row r="129" spans="3:97" x14ac:dyDescent="0.75">
      <c r="C129" s="500"/>
      <c r="D129" s="530"/>
      <c r="E129" s="459"/>
      <c r="F129" s="459"/>
      <c r="G129" s="462" t="s">
        <v>89</v>
      </c>
      <c r="H129" s="465" t="s">
        <v>78</v>
      </c>
      <c r="I129" s="453" t="s">
        <v>94</v>
      </c>
      <c r="J129" s="127" t="s">
        <v>79</v>
      </c>
      <c r="L129" s="12"/>
      <c r="W129" s="34" t="str">
        <f>CONCATENATE(E61," ",F103," ",G129," ",H129," ",I129," ",J129)</f>
        <v>Ultra  normal no emb figure airlaid Soft  BV</v>
      </c>
      <c r="X129" s="199"/>
      <c r="Y129" s="123"/>
      <c r="Z129" s="123"/>
      <c r="AA129" s="166"/>
      <c r="AB129" s="123"/>
      <c r="AC129" s="37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95"/>
      <c r="AO129" s="195"/>
      <c r="AP129" s="210"/>
      <c r="AQ129" s="165"/>
      <c r="AR129" s="200"/>
      <c r="AS129" s="200"/>
      <c r="AT129" s="200"/>
      <c r="AU129" s="200"/>
      <c r="AV129" s="200"/>
      <c r="AW129" s="200"/>
      <c r="AX129" s="200"/>
      <c r="AY129" s="200"/>
      <c r="AZ129" s="200"/>
      <c r="BB129" s="200"/>
      <c r="BC129" s="165"/>
      <c r="BD129" s="165"/>
      <c r="BE129" s="200"/>
      <c r="BH129" s="165"/>
      <c r="BI129" s="165"/>
      <c r="BJ129" s="211"/>
      <c r="BK129" s="200"/>
      <c r="BL129" s="165"/>
      <c r="BM129" s="211"/>
      <c r="BN129" s="221"/>
      <c r="BP129" s="225"/>
      <c r="BQ129" s="225"/>
      <c r="BR129" s="225"/>
      <c r="BS129" s="225"/>
      <c r="BT129" s="225"/>
      <c r="BU129" s="225"/>
      <c r="BV129" s="225"/>
      <c r="BW129" s="225"/>
      <c r="BX129" s="225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  <c r="CL129" s="206"/>
      <c r="CM129" s="206"/>
      <c r="CN129" s="206"/>
      <c r="CO129" s="206"/>
      <c r="CP129" s="206"/>
      <c r="CQ129" s="206"/>
      <c r="CR129" s="206"/>
      <c r="CS129" s="206"/>
    </row>
    <row r="130" spans="3:97" x14ac:dyDescent="0.75">
      <c r="C130" s="500"/>
      <c r="D130" s="530"/>
      <c r="E130" s="459"/>
      <c r="F130" s="459"/>
      <c r="G130" s="462"/>
      <c r="H130" s="465"/>
      <c r="I130" s="453"/>
      <c r="J130" s="127" t="s">
        <v>80</v>
      </c>
      <c r="L130" s="12"/>
      <c r="W130" s="34" t="str">
        <f>CONCATENATE(E61," ",F103," ",G129," ",H129," ",I129," ",J130)</f>
        <v>Ultra  normal no emb figure airlaid Soft  JP</v>
      </c>
      <c r="X130" s="199"/>
      <c r="Y130" s="123"/>
      <c r="Z130" s="123"/>
      <c r="AA130" s="166"/>
      <c r="AB130" s="123"/>
      <c r="AC130" s="37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27"/>
      <c r="AO130" s="127"/>
      <c r="AP130" s="210"/>
      <c r="AQ130" s="165"/>
      <c r="AR130" s="200"/>
      <c r="AS130" s="200"/>
      <c r="AT130" s="200"/>
      <c r="AU130" s="200"/>
      <c r="AV130" s="200"/>
      <c r="AW130" s="200"/>
      <c r="AX130" s="200"/>
      <c r="AY130" s="200"/>
      <c r="AZ130" s="200"/>
      <c r="BB130" s="200"/>
      <c r="BC130" s="165"/>
      <c r="BD130" s="165"/>
      <c r="BE130" s="200"/>
      <c r="BH130" s="165"/>
      <c r="BI130" s="165"/>
      <c r="BJ130" s="211"/>
      <c r="BK130" s="200"/>
      <c r="BL130" s="165"/>
      <c r="BM130" s="211"/>
      <c r="BN130" s="221"/>
      <c r="BP130" s="225"/>
      <c r="BQ130" s="225"/>
      <c r="BR130" s="225"/>
      <c r="BS130" s="225"/>
      <c r="BT130" s="225"/>
      <c r="BU130" s="225"/>
      <c r="BV130" s="225"/>
      <c r="BW130" s="225"/>
      <c r="BX130" s="225"/>
      <c r="BY130" s="206"/>
      <c r="BZ130" s="206"/>
      <c r="CA130" s="206"/>
      <c r="CB130" s="206"/>
      <c r="CC130" s="206"/>
      <c r="CD130" s="206"/>
      <c r="CE130" s="206"/>
      <c r="CF130" s="206"/>
      <c r="CG130" s="206"/>
      <c r="CH130" s="206"/>
      <c r="CI130" s="206"/>
      <c r="CJ130" s="206"/>
      <c r="CK130" s="206"/>
      <c r="CL130" s="206"/>
      <c r="CM130" s="206"/>
      <c r="CN130" s="206"/>
      <c r="CO130" s="206"/>
      <c r="CP130" s="206"/>
      <c r="CQ130" s="206"/>
      <c r="CR130" s="206"/>
      <c r="CS130" s="206"/>
    </row>
    <row r="131" spans="3:97" x14ac:dyDescent="0.75">
      <c r="C131" s="500"/>
      <c r="D131" s="530"/>
      <c r="E131" s="459"/>
      <c r="F131" s="459"/>
      <c r="G131" s="462"/>
      <c r="H131" s="465"/>
      <c r="I131" s="453"/>
      <c r="J131" s="127" t="s">
        <v>81</v>
      </c>
      <c r="L131" s="12"/>
      <c r="W131" s="34" t="str">
        <f>CONCATENATE(E61," ",F103," ",G129," ",H129," ",I1164," ",J131)</f>
        <v>Ultra  normal no emb figure airlaid  GDS</v>
      </c>
      <c r="X131" s="199"/>
      <c r="Y131" s="123"/>
      <c r="Z131" s="123"/>
      <c r="AA131" s="166"/>
      <c r="AB131" s="123"/>
      <c r="AC131" s="37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27"/>
      <c r="AO131" s="195"/>
      <c r="AP131" s="210"/>
      <c r="AQ131" s="165"/>
      <c r="AR131" s="200"/>
      <c r="AS131" s="200"/>
      <c r="AT131" s="200"/>
      <c r="AU131" s="200"/>
      <c r="AV131" s="200"/>
      <c r="AW131" s="200"/>
      <c r="AX131" s="200"/>
      <c r="AY131" s="200"/>
      <c r="AZ131" s="200"/>
      <c r="BB131" s="200"/>
      <c r="BC131" s="165"/>
      <c r="BD131" s="165"/>
      <c r="BE131" s="200"/>
      <c r="BH131" s="165"/>
      <c r="BI131" s="165"/>
      <c r="BJ131" s="211"/>
      <c r="BK131" s="200"/>
      <c r="BL131" s="165"/>
      <c r="BM131" s="211"/>
      <c r="BN131" s="221"/>
      <c r="BP131" s="225"/>
      <c r="BQ131" s="225"/>
      <c r="BR131" s="225"/>
      <c r="BS131" s="225"/>
      <c r="BT131" s="225"/>
      <c r="BU131" s="225"/>
      <c r="BV131" s="225"/>
      <c r="BW131" s="225"/>
      <c r="BX131" s="225"/>
      <c r="BY131" s="206"/>
      <c r="BZ131" s="206"/>
      <c r="CA131" s="206"/>
      <c r="CB131" s="206"/>
      <c r="CC131" s="206"/>
      <c r="CD131" s="206"/>
      <c r="CE131" s="206"/>
      <c r="CF131" s="206"/>
      <c r="CG131" s="206"/>
      <c r="CH131" s="206"/>
      <c r="CI131" s="206"/>
      <c r="CJ131" s="206"/>
      <c r="CK131" s="206"/>
      <c r="CL131" s="206"/>
      <c r="CM131" s="206"/>
      <c r="CN131" s="206"/>
      <c r="CO131" s="206"/>
      <c r="CP131" s="206"/>
      <c r="CQ131" s="206"/>
      <c r="CR131" s="206"/>
      <c r="CS131" s="206"/>
    </row>
    <row r="132" spans="3:97" x14ac:dyDescent="0.75">
      <c r="C132" s="500"/>
      <c r="D132" s="530"/>
      <c r="E132" s="459"/>
      <c r="F132" s="459"/>
      <c r="G132" s="462"/>
      <c r="H132" s="465"/>
      <c r="I132" s="453"/>
      <c r="J132" s="127" t="s">
        <v>82</v>
      </c>
      <c r="L132" s="12"/>
      <c r="W132" s="34" t="str">
        <f>CONCATENATE(E61," ",F103," ",G129," ",H129," ",I129," ",J132)</f>
        <v>Ultra  normal no emb figure airlaid Soft  BDS</v>
      </c>
      <c r="X132" s="199"/>
      <c r="Y132" s="123"/>
      <c r="Z132" s="123"/>
      <c r="AA132" s="166"/>
      <c r="AB132" s="123"/>
      <c r="AC132" s="37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27"/>
      <c r="AO132" s="195"/>
      <c r="AP132" s="210"/>
      <c r="AQ132" s="165"/>
      <c r="AR132" s="200"/>
      <c r="AS132" s="200"/>
      <c r="AT132" s="200"/>
      <c r="AU132" s="200"/>
      <c r="AV132" s="200"/>
      <c r="AW132" s="200"/>
      <c r="AX132" s="200"/>
      <c r="AY132" s="200"/>
      <c r="AZ132" s="200"/>
      <c r="BB132" s="200"/>
      <c r="BC132" s="165"/>
      <c r="BD132" s="165"/>
      <c r="BE132" s="200"/>
      <c r="BH132" s="165"/>
      <c r="BI132" s="165"/>
      <c r="BJ132" s="211"/>
      <c r="BK132" s="200"/>
      <c r="BL132" s="165"/>
      <c r="BM132" s="211"/>
      <c r="BN132" s="221"/>
      <c r="BP132" s="225"/>
      <c r="BQ132" s="225"/>
      <c r="BR132" s="225"/>
      <c r="BS132" s="225"/>
      <c r="BT132" s="225"/>
      <c r="BU132" s="225"/>
      <c r="BV132" s="225"/>
      <c r="BW132" s="225"/>
      <c r="BX132" s="225"/>
      <c r="BY132" s="206"/>
      <c r="BZ132" s="206"/>
      <c r="CA132" s="206"/>
      <c r="CB132" s="206"/>
      <c r="CC132" s="206"/>
      <c r="CD132" s="206"/>
      <c r="CE132" s="206"/>
      <c r="CF132" s="206"/>
      <c r="CG132" s="206"/>
      <c r="CH132" s="206"/>
      <c r="CI132" s="206"/>
      <c r="CJ132" s="206"/>
      <c r="CK132" s="206"/>
      <c r="CL132" s="206"/>
      <c r="CM132" s="206"/>
      <c r="CN132" s="206"/>
      <c r="CO132" s="206"/>
      <c r="CP132" s="206"/>
      <c r="CQ132" s="206"/>
      <c r="CR132" s="206"/>
      <c r="CS132" s="206"/>
    </row>
    <row r="133" spans="3:97" x14ac:dyDescent="0.75">
      <c r="C133" s="500"/>
      <c r="D133" s="530"/>
      <c r="E133" s="459"/>
      <c r="F133" s="459"/>
      <c r="G133" s="462"/>
      <c r="H133" s="465"/>
      <c r="I133" s="453"/>
      <c r="J133" s="127" t="s">
        <v>83</v>
      </c>
      <c r="L133" s="12"/>
      <c r="W133" s="34" t="str">
        <f>CONCATENATE(E61," ",F103," ",G129," ",H129," ",I129," ",J133)</f>
        <v>Ultra  normal no emb figure airlaid Soft  JGP</v>
      </c>
      <c r="X133" s="199"/>
      <c r="Y133" s="123"/>
      <c r="Z133" s="123"/>
      <c r="AA133" s="166"/>
      <c r="AB133" s="123"/>
      <c r="AC133" s="37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27"/>
      <c r="AO133" s="127"/>
      <c r="AP133" s="210"/>
      <c r="AQ133" s="165"/>
      <c r="AR133" s="200"/>
      <c r="AS133" s="200"/>
      <c r="AT133" s="200"/>
      <c r="AU133" s="200"/>
      <c r="AV133" s="200"/>
      <c r="AW133" s="200"/>
      <c r="AX133" s="200"/>
      <c r="AY133" s="200"/>
      <c r="AZ133" s="200"/>
      <c r="BB133" s="200"/>
      <c r="BC133" s="165"/>
      <c r="BD133" s="165"/>
      <c r="BE133" s="200"/>
      <c r="BH133" s="165"/>
      <c r="BI133" s="165"/>
      <c r="BJ133" s="211"/>
      <c r="BK133" s="200"/>
      <c r="BL133" s="165"/>
      <c r="BM133" s="211"/>
      <c r="BN133" s="221"/>
      <c r="BP133" s="225"/>
      <c r="BQ133" s="225"/>
      <c r="BR133" s="225"/>
      <c r="BS133" s="225"/>
      <c r="BT133" s="225"/>
      <c r="BU133" s="225"/>
      <c r="BV133" s="225"/>
      <c r="BW133" s="225"/>
      <c r="BX133" s="225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  <c r="CL133" s="206"/>
      <c r="CM133" s="206"/>
      <c r="CN133" s="206"/>
      <c r="CO133" s="206"/>
      <c r="CP133" s="206"/>
      <c r="CQ133" s="206"/>
      <c r="CR133" s="206"/>
      <c r="CS133" s="206"/>
    </row>
    <row r="134" spans="3:97" x14ac:dyDescent="0.75">
      <c r="C134" s="500"/>
      <c r="D134" s="530"/>
      <c r="E134" s="459"/>
      <c r="F134" s="459"/>
      <c r="G134" s="462"/>
      <c r="H134" s="465"/>
      <c r="I134" s="453"/>
      <c r="J134" s="127" t="s">
        <v>84</v>
      </c>
      <c r="L134" s="12"/>
      <c r="W134" s="34" t="str">
        <f>CONCATENATE(E61," ",F103," ",G129," ",H129," ",I129," ",J134)</f>
        <v>Ultra  normal no emb figure airlaid Soft  AP</v>
      </c>
      <c r="X134" s="199"/>
      <c r="Y134" s="123"/>
      <c r="Z134" s="123"/>
      <c r="AA134" s="166"/>
      <c r="AB134" s="123"/>
      <c r="AC134" s="37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27"/>
      <c r="AO134" s="195"/>
      <c r="AP134" s="210"/>
      <c r="AQ134" s="165"/>
      <c r="AR134" s="200"/>
      <c r="AS134" s="200"/>
      <c r="AT134" s="200"/>
      <c r="AU134" s="200"/>
      <c r="AV134" s="200"/>
      <c r="AW134" s="200"/>
      <c r="AX134" s="200"/>
      <c r="AY134" s="200"/>
      <c r="AZ134" s="200"/>
      <c r="BB134" s="200"/>
      <c r="BC134" s="165"/>
      <c r="BD134" s="165"/>
      <c r="BE134" s="200"/>
      <c r="BH134" s="165"/>
      <c r="BI134" s="165"/>
      <c r="BJ134" s="211"/>
      <c r="BK134" s="200"/>
      <c r="BL134" s="165"/>
      <c r="BM134" s="211"/>
      <c r="BN134" s="221"/>
      <c r="BP134" s="225"/>
      <c r="BQ134" s="225"/>
      <c r="BR134" s="225"/>
      <c r="BS134" s="225"/>
      <c r="BT134" s="225"/>
      <c r="BU134" s="225"/>
      <c r="BV134" s="225"/>
      <c r="BW134" s="225"/>
      <c r="BX134" s="225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6"/>
      <c r="CP134" s="206"/>
      <c r="CQ134" s="206"/>
      <c r="CR134" s="206"/>
      <c r="CS134" s="206"/>
    </row>
    <row r="135" spans="3:97" x14ac:dyDescent="0.75">
      <c r="C135" s="500"/>
      <c r="D135" s="530"/>
      <c r="E135" s="459"/>
      <c r="F135" s="459"/>
      <c r="G135" s="462"/>
      <c r="H135" s="465"/>
      <c r="I135" s="453"/>
      <c r="J135" s="127" t="s">
        <v>85</v>
      </c>
      <c r="L135" s="12"/>
      <c r="W135" s="34" t="str">
        <f>CONCATENATE(E61," ",F103," ",G129," ",H129," ",I129," ",J135)</f>
        <v>Ultra  normal no emb figure airlaid Soft  SM</v>
      </c>
      <c r="X135" s="199"/>
      <c r="Y135" s="123"/>
      <c r="Z135" s="123"/>
      <c r="AA135" s="166"/>
      <c r="AB135" s="123"/>
      <c r="AC135" s="37"/>
      <c r="AD135" s="166"/>
      <c r="AE135" s="166"/>
      <c r="AF135" s="166"/>
      <c r="AG135" s="166"/>
      <c r="AH135" s="166"/>
      <c r="AI135" s="166"/>
      <c r="AJ135" s="166"/>
      <c r="AK135" s="166"/>
      <c r="AL135" s="166"/>
      <c r="AM135" s="166"/>
      <c r="AN135" s="127"/>
      <c r="AO135" s="195"/>
      <c r="AP135" s="210"/>
      <c r="AQ135" s="165"/>
      <c r="AR135" s="200"/>
      <c r="AS135" s="200"/>
      <c r="AT135" s="200"/>
      <c r="AU135" s="200"/>
      <c r="AV135" s="200"/>
      <c r="AW135" s="200"/>
      <c r="AX135" s="200"/>
      <c r="AY135" s="200"/>
      <c r="AZ135" s="200"/>
      <c r="BB135" s="200"/>
      <c r="BC135" s="165"/>
      <c r="BD135" s="165"/>
      <c r="BE135" s="200"/>
      <c r="BH135" s="165"/>
      <c r="BI135" s="165"/>
      <c r="BJ135" s="211"/>
      <c r="BK135" s="200"/>
      <c r="BL135" s="165"/>
      <c r="BM135" s="211"/>
      <c r="BN135" s="221"/>
      <c r="BP135" s="225"/>
      <c r="BQ135" s="225"/>
      <c r="BR135" s="225"/>
      <c r="BS135" s="225"/>
      <c r="BT135" s="225"/>
      <c r="BU135" s="225"/>
      <c r="BV135" s="225"/>
      <c r="BW135" s="225"/>
      <c r="BX135" s="225"/>
      <c r="BY135" s="206"/>
      <c r="BZ135" s="206"/>
      <c r="CA135" s="206"/>
      <c r="CB135" s="206"/>
      <c r="CC135" s="206"/>
      <c r="CD135" s="206"/>
      <c r="CE135" s="206"/>
      <c r="CF135" s="206"/>
      <c r="CG135" s="206"/>
      <c r="CH135" s="206"/>
      <c r="CI135" s="206"/>
      <c r="CJ135" s="206"/>
      <c r="CK135" s="206"/>
      <c r="CL135" s="206"/>
      <c r="CM135" s="206"/>
      <c r="CN135" s="206"/>
      <c r="CO135" s="206"/>
      <c r="CP135" s="206"/>
      <c r="CQ135" s="206"/>
      <c r="CR135" s="206"/>
      <c r="CS135" s="206"/>
    </row>
    <row r="136" spans="3:97" x14ac:dyDescent="0.75">
      <c r="C136" s="500"/>
      <c r="D136" s="530"/>
      <c r="E136" s="459"/>
      <c r="F136" s="459"/>
      <c r="G136" s="462"/>
      <c r="H136" s="465"/>
      <c r="I136" s="453"/>
      <c r="J136" s="127" t="s">
        <v>86</v>
      </c>
      <c r="L136" s="12"/>
      <c r="W136" s="34" t="str">
        <f>CONCATENATE(E61," ",F103," ",G129," ",H129," ",I129," ",J136)</f>
        <v>Ultra  normal no emb figure airlaid Soft  NP</v>
      </c>
      <c r="X136" s="199"/>
      <c r="Y136" s="123"/>
      <c r="Z136" s="123"/>
      <c r="AA136" s="166"/>
      <c r="AB136" s="123"/>
      <c r="AC136" s="37"/>
      <c r="AD136" s="166"/>
      <c r="AE136" s="166"/>
      <c r="AF136" s="166"/>
      <c r="AG136" s="166"/>
      <c r="AH136" s="166"/>
      <c r="AI136" s="166"/>
      <c r="AJ136" s="166"/>
      <c r="AK136" s="166"/>
      <c r="AL136" s="166"/>
      <c r="AM136" s="166"/>
      <c r="AN136" s="195"/>
      <c r="AO136" s="195"/>
      <c r="AP136" s="210"/>
      <c r="AQ136" s="165"/>
      <c r="AR136" s="200"/>
      <c r="AS136" s="200"/>
      <c r="AT136" s="200"/>
      <c r="AU136" s="200"/>
      <c r="AV136" s="200"/>
      <c r="AW136" s="200"/>
      <c r="AX136" s="200"/>
      <c r="AY136" s="200"/>
      <c r="AZ136" s="200"/>
      <c r="BB136" s="200"/>
      <c r="BC136" s="165"/>
      <c r="BD136" s="165"/>
      <c r="BE136" s="200"/>
      <c r="BH136" s="165"/>
      <c r="BI136" s="165"/>
      <c r="BJ136" s="211"/>
      <c r="BK136" s="200"/>
      <c r="BL136" s="165"/>
      <c r="BM136" s="211"/>
      <c r="BN136" s="221"/>
      <c r="BP136" s="225"/>
      <c r="BQ136" s="225"/>
      <c r="BR136" s="225"/>
      <c r="BS136" s="225"/>
      <c r="BT136" s="225"/>
      <c r="BU136" s="225"/>
      <c r="BV136" s="225"/>
      <c r="BW136" s="225"/>
      <c r="BX136" s="225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  <c r="CL136" s="206"/>
      <c r="CM136" s="206"/>
      <c r="CN136" s="206"/>
      <c r="CO136" s="206"/>
      <c r="CP136" s="206"/>
      <c r="CQ136" s="206"/>
      <c r="CR136" s="206"/>
      <c r="CS136" s="206"/>
    </row>
    <row r="137" spans="3:97" x14ac:dyDescent="0.75">
      <c r="C137" s="500"/>
      <c r="D137" s="530"/>
      <c r="E137" s="459"/>
      <c r="F137" s="459"/>
      <c r="G137" s="462"/>
      <c r="H137" s="465"/>
      <c r="I137" s="453" t="s">
        <v>95</v>
      </c>
      <c r="J137" s="127" t="s">
        <v>79</v>
      </c>
      <c r="L137" s="12"/>
      <c r="W137" s="34" t="str">
        <f>CONCATENATE(E61," ",F103," ",G129," ",H129," ",I137," ",J137)</f>
        <v>Ultra  normal no emb figure airlaid Soft&amp;Dry  BV</v>
      </c>
      <c r="X137" s="199"/>
      <c r="Y137" s="123"/>
      <c r="Z137" s="123"/>
      <c r="AA137" s="166"/>
      <c r="AB137" s="123"/>
      <c r="AC137" s="166"/>
      <c r="AD137" s="166"/>
      <c r="AE137" s="37"/>
      <c r="AF137" s="166"/>
      <c r="AG137" s="166"/>
      <c r="AH137" s="166"/>
      <c r="AI137" s="166"/>
      <c r="AJ137" s="166"/>
      <c r="AK137" s="166"/>
      <c r="AL137" s="166"/>
      <c r="AM137" s="37"/>
      <c r="AN137" s="127"/>
      <c r="AO137" s="195"/>
      <c r="AP137" s="210"/>
      <c r="AQ137" s="165"/>
      <c r="AR137" s="200"/>
      <c r="AS137" s="200"/>
      <c r="AT137" s="200"/>
      <c r="AU137" s="200"/>
      <c r="AV137" s="200"/>
      <c r="AW137" s="200"/>
      <c r="AX137" s="200"/>
      <c r="AY137" s="200"/>
      <c r="AZ137" s="200"/>
      <c r="BB137" s="200"/>
      <c r="BC137" s="165"/>
      <c r="BD137" s="165"/>
      <c r="BE137" s="200"/>
      <c r="BH137" s="165"/>
      <c r="BI137" s="165"/>
      <c r="BJ137" s="211"/>
      <c r="BK137" s="200"/>
      <c r="BL137" s="165"/>
      <c r="BM137" s="211"/>
      <c r="BN137" s="221"/>
      <c r="BP137" s="225"/>
      <c r="BQ137" s="225"/>
      <c r="BR137" s="225"/>
      <c r="BS137" s="225"/>
      <c r="BT137" s="225"/>
      <c r="BU137" s="225"/>
      <c r="BV137" s="225"/>
      <c r="BW137" s="225"/>
      <c r="BX137" s="225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  <c r="CL137" s="206"/>
      <c r="CM137" s="206"/>
      <c r="CN137" s="206"/>
      <c r="CO137" s="206"/>
      <c r="CP137" s="206"/>
      <c r="CQ137" s="206"/>
      <c r="CR137" s="206"/>
      <c r="CS137" s="206"/>
    </row>
    <row r="138" spans="3:97" x14ac:dyDescent="0.75">
      <c r="C138" s="500"/>
      <c r="D138" s="530"/>
      <c r="E138" s="459"/>
      <c r="F138" s="459"/>
      <c r="G138" s="462"/>
      <c r="H138" s="465"/>
      <c r="I138" s="453"/>
      <c r="J138" s="127" t="s">
        <v>80</v>
      </c>
      <c r="L138" s="12"/>
      <c r="W138" s="34" t="str">
        <f>CONCATENATE(E61," ",F103," ",G129," ",H129," ",I137," ",J138)</f>
        <v>Ultra  normal no emb figure airlaid Soft&amp;Dry  JP</v>
      </c>
      <c r="X138" s="199"/>
      <c r="Y138" s="123"/>
      <c r="Z138" s="123"/>
      <c r="AA138" s="166"/>
      <c r="AB138" s="123"/>
      <c r="AC138" s="166"/>
      <c r="AD138" s="166"/>
      <c r="AE138" s="37"/>
      <c r="AF138" s="166"/>
      <c r="AG138" s="166"/>
      <c r="AH138" s="166"/>
      <c r="AI138" s="166"/>
      <c r="AJ138" s="166"/>
      <c r="AK138" s="166"/>
      <c r="AL138" s="166"/>
      <c r="AM138" s="37"/>
      <c r="AN138" s="127"/>
      <c r="AO138" s="127"/>
      <c r="AP138" s="210"/>
      <c r="AQ138" s="165"/>
      <c r="AR138" s="200"/>
      <c r="AS138" s="200"/>
      <c r="AT138" s="200"/>
      <c r="AU138" s="200"/>
      <c r="AV138" s="200"/>
      <c r="AW138" s="200"/>
      <c r="AX138" s="200"/>
      <c r="AY138" s="200"/>
      <c r="AZ138" s="200"/>
      <c r="BB138" s="200"/>
      <c r="BC138" s="165"/>
      <c r="BD138" s="165"/>
      <c r="BE138" s="200"/>
      <c r="BH138" s="165"/>
      <c r="BI138" s="165"/>
      <c r="BJ138" s="211"/>
      <c r="BK138" s="200"/>
      <c r="BL138" s="165"/>
      <c r="BM138" s="211"/>
      <c r="BN138" s="221"/>
      <c r="BP138" s="225"/>
      <c r="BQ138" s="225"/>
      <c r="BR138" s="225"/>
      <c r="BS138" s="225"/>
      <c r="BT138" s="225"/>
      <c r="BU138" s="225"/>
      <c r="BV138" s="225"/>
      <c r="BW138" s="225"/>
      <c r="BX138" s="225"/>
      <c r="BY138" s="206"/>
      <c r="BZ138" s="206"/>
      <c r="CA138" s="206"/>
      <c r="CB138" s="206"/>
      <c r="CC138" s="206"/>
      <c r="CD138" s="206"/>
      <c r="CE138" s="206"/>
      <c r="CF138" s="206"/>
      <c r="CG138" s="206"/>
      <c r="CH138" s="206"/>
      <c r="CI138" s="206"/>
      <c r="CJ138" s="206"/>
      <c r="CK138" s="206"/>
      <c r="CL138" s="206"/>
      <c r="CM138" s="206"/>
      <c r="CN138" s="206"/>
      <c r="CO138" s="206"/>
      <c r="CP138" s="206"/>
      <c r="CQ138" s="206"/>
      <c r="CR138" s="206"/>
      <c r="CS138" s="206"/>
    </row>
    <row r="139" spans="3:97" x14ac:dyDescent="0.75">
      <c r="C139" s="500"/>
      <c r="D139" s="530"/>
      <c r="E139" s="459"/>
      <c r="F139" s="459"/>
      <c r="G139" s="462"/>
      <c r="H139" s="465"/>
      <c r="I139" s="453"/>
      <c r="J139" s="127" t="s">
        <v>81</v>
      </c>
      <c r="L139" s="12"/>
      <c r="W139" s="34" t="str">
        <f>CONCATENATE(E61," ",F103," ",G129," ",H129," ",I137," ",J139)</f>
        <v>Ultra  normal no emb figure airlaid Soft&amp;Dry  GDS</v>
      </c>
      <c r="X139" s="199"/>
      <c r="Y139" s="123"/>
      <c r="Z139" s="123"/>
      <c r="AA139" s="166"/>
      <c r="AB139" s="123"/>
      <c r="AC139" s="166"/>
      <c r="AD139" s="166"/>
      <c r="AE139" s="37"/>
      <c r="AF139" s="166"/>
      <c r="AG139" s="166"/>
      <c r="AH139" s="166"/>
      <c r="AI139" s="166"/>
      <c r="AJ139" s="166"/>
      <c r="AK139" s="166"/>
      <c r="AL139" s="166"/>
      <c r="AM139" s="37"/>
      <c r="AN139" s="127"/>
      <c r="AO139" s="195"/>
      <c r="AP139" s="210"/>
      <c r="AQ139" s="165"/>
      <c r="AR139" s="200"/>
      <c r="AS139" s="200"/>
      <c r="AT139" s="200"/>
      <c r="AU139" s="200"/>
      <c r="AV139" s="200"/>
      <c r="AW139" s="200"/>
      <c r="AX139" s="200"/>
      <c r="AY139" s="200"/>
      <c r="AZ139" s="200"/>
      <c r="BB139" s="200"/>
      <c r="BC139" s="165"/>
      <c r="BD139" s="165"/>
      <c r="BE139" s="200"/>
      <c r="BH139" s="165"/>
      <c r="BI139" s="165"/>
      <c r="BJ139" s="211"/>
      <c r="BK139" s="200"/>
      <c r="BL139" s="165"/>
      <c r="BM139" s="211"/>
      <c r="BN139" s="221"/>
      <c r="BP139" s="225"/>
      <c r="BQ139" s="225"/>
      <c r="BR139" s="225"/>
      <c r="BS139" s="225"/>
      <c r="BT139" s="225"/>
      <c r="BU139" s="225"/>
      <c r="BV139" s="225"/>
      <c r="BW139" s="225"/>
      <c r="BX139" s="225"/>
      <c r="BY139" s="206"/>
      <c r="BZ139" s="206"/>
      <c r="CA139" s="206"/>
      <c r="CB139" s="206"/>
      <c r="CC139" s="206"/>
      <c r="CD139" s="206"/>
      <c r="CE139" s="206"/>
      <c r="CF139" s="206"/>
      <c r="CG139" s="206"/>
      <c r="CH139" s="206"/>
      <c r="CI139" s="206"/>
      <c r="CJ139" s="206"/>
      <c r="CK139" s="206"/>
      <c r="CL139" s="206"/>
      <c r="CM139" s="206"/>
      <c r="CN139" s="206"/>
      <c r="CO139" s="206"/>
      <c r="CP139" s="206"/>
      <c r="CQ139" s="206"/>
      <c r="CR139" s="206"/>
      <c r="CS139" s="206"/>
    </row>
    <row r="140" spans="3:97" x14ac:dyDescent="0.75">
      <c r="C140" s="500"/>
      <c r="D140" s="530"/>
      <c r="E140" s="459"/>
      <c r="F140" s="459"/>
      <c r="G140" s="462"/>
      <c r="H140" s="465"/>
      <c r="I140" s="453"/>
      <c r="J140" s="127" t="s">
        <v>82</v>
      </c>
      <c r="L140" s="12"/>
      <c r="W140" s="34" t="str">
        <f>CONCATENATE(E61," ",F103," ",G129," ",H129," ",I137," ",J140)</f>
        <v>Ultra  normal no emb figure airlaid Soft&amp;Dry  BDS</v>
      </c>
      <c r="X140" s="199"/>
      <c r="Y140" s="123"/>
      <c r="Z140" s="123"/>
      <c r="AA140" s="166"/>
      <c r="AB140" s="123"/>
      <c r="AC140" s="166"/>
      <c r="AD140" s="166"/>
      <c r="AE140" s="37"/>
      <c r="AF140" s="166"/>
      <c r="AG140" s="166"/>
      <c r="AH140" s="166"/>
      <c r="AI140" s="166"/>
      <c r="AJ140" s="166"/>
      <c r="AK140" s="166"/>
      <c r="AL140" s="166"/>
      <c r="AM140" s="37"/>
      <c r="AN140" s="127"/>
      <c r="AO140" s="195"/>
      <c r="AP140" s="210"/>
      <c r="AQ140" s="165"/>
      <c r="AR140" s="200"/>
      <c r="AS140" s="200"/>
      <c r="AT140" s="200"/>
      <c r="AU140" s="200"/>
      <c r="AV140" s="200"/>
      <c r="AW140" s="200"/>
      <c r="AX140" s="200"/>
      <c r="AY140" s="200"/>
      <c r="AZ140" s="200"/>
      <c r="BB140" s="200"/>
      <c r="BC140" s="165"/>
      <c r="BD140" s="165"/>
      <c r="BE140" s="200"/>
      <c r="BH140" s="165"/>
      <c r="BI140" s="165"/>
      <c r="BJ140" s="211"/>
      <c r="BK140" s="200"/>
      <c r="BL140" s="165"/>
      <c r="BM140" s="211"/>
      <c r="BN140" s="221"/>
      <c r="BP140" s="225"/>
      <c r="BQ140" s="225"/>
      <c r="BR140" s="225"/>
      <c r="BS140" s="225"/>
      <c r="BT140" s="225"/>
      <c r="BU140" s="225"/>
      <c r="BV140" s="225"/>
      <c r="BW140" s="225"/>
      <c r="BX140" s="225"/>
      <c r="BY140" s="206"/>
      <c r="BZ140" s="206"/>
      <c r="CA140" s="206"/>
      <c r="CB140" s="206"/>
      <c r="CC140" s="206"/>
      <c r="CD140" s="206"/>
      <c r="CE140" s="206"/>
      <c r="CF140" s="206"/>
      <c r="CG140" s="206"/>
      <c r="CH140" s="206"/>
      <c r="CI140" s="206"/>
      <c r="CJ140" s="206"/>
      <c r="CK140" s="206"/>
      <c r="CL140" s="206"/>
      <c r="CM140" s="206"/>
      <c r="CN140" s="206"/>
      <c r="CO140" s="206"/>
      <c r="CP140" s="206"/>
      <c r="CQ140" s="206"/>
      <c r="CR140" s="206"/>
      <c r="CS140" s="206"/>
    </row>
    <row r="141" spans="3:97" x14ac:dyDescent="0.75">
      <c r="C141" s="500"/>
      <c r="D141" s="530"/>
      <c r="E141" s="459"/>
      <c r="F141" s="459"/>
      <c r="G141" s="462"/>
      <c r="H141" s="465"/>
      <c r="I141" s="453"/>
      <c r="J141" s="127" t="s">
        <v>83</v>
      </c>
      <c r="L141" s="12"/>
      <c r="W141" s="34" t="str">
        <f>CONCATENATE(E61," ",F103," ",G129," ",H129," ",I137," ",J141)</f>
        <v>Ultra  normal no emb figure airlaid Soft&amp;Dry  JGP</v>
      </c>
      <c r="X141" s="199"/>
      <c r="Y141" s="123"/>
      <c r="Z141" s="123"/>
      <c r="AA141" s="166"/>
      <c r="AB141" s="123"/>
      <c r="AC141" s="166"/>
      <c r="AD141" s="166"/>
      <c r="AE141" s="37"/>
      <c r="AF141" s="166"/>
      <c r="AG141" s="166"/>
      <c r="AH141" s="166"/>
      <c r="AI141" s="166"/>
      <c r="AJ141" s="166"/>
      <c r="AK141" s="166"/>
      <c r="AL141" s="166"/>
      <c r="AM141" s="37"/>
      <c r="AN141" s="127"/>
      <c r="AO141" s="127"/>
      <c r="AP141" s="210"/>
      <c r="AQ141" s="165"/>
      <c r="AR141" s="200"/>
      <c r="AS141" s="200"/>
      <c r="AT141" s="200"/>
      <c r="AU141" s="200"/>
      <c r="AV141" s="200"/>
      <c r="AW141" s="200"/>
      <c r="AX141" s="200"/>
      <c r="AY141" s="200"/>
      <c r="AZ141" s="200"/>
      <c r="BB141" s="200"/>
      <c r="BC141" s="165"/>
      <c r="BD141" s="165"/>
      <c r="BE141" s="200"/>
      <c r="BH141" s="165"/>
      <c r="BI141" s="165"/>
      <c r="BJ141" s="211"/>
      <c r="BK141" s="200"/>
      <c r="BL141" s="165"/>
      <c r="BM141" s="211"/>
      <c r="BN141" s="221"/>
      <c r="BP141" s="225"/>
      <c r="BQ141" s="225"/>
      <c r="BR141" s="225"/>
      <c r="BS141" s="225"/>
      <c r="BT141" s="225"/>
      <c r="BU141" s="225"/>
      <c r="BV141" s="225"/>
      <c r="BW141" s="225"/>
      <c r="BX141" s="225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  <c r="CL141" s="206"/>
      <c r="CM141" s="206"/>
      <c r="CN141" s="206"/>
      <c r="CO141" s="206"/>
      <c r="CP141" s="206"/>
      <c r="CQ141" s="206"/>
      <c r="CR141" s="206"/>
      <c r="CS141" s="206"/>
    </row>
    <row r="142" spans="3:97" x14ac:dyDescent="0.75">
      <c r="C142" s="500"/>
      <c r="D142" s="530"/>
      <c r="E142" s="459"/>
      <c r="F142" s="459"/>
      <c r="G142" s="462"/>
      <c r="H142" s="465"/>
      <c r="I142" s="453"/>
      <c r="J142" s="127" t="s">
        <v>84</v>
      </c>
      <c r="L142" s="12"/>
      <c r="W142" s="34" t="str">
        <f>CONCATENATE(E61," ",F103," ",G129," ",H129," ",I137," ",J142)</f>
        <v>Ultra  normal no emb figure airlaid Soft&amp;Dry  AP</v>
      </c>
      <c r="X142" s="199"/>
      <c r="Y142" s="123"/>
      <c r="Z142" s="123"/>
      <c r="AA142" s="166"/>
      <c r="AB142" s="123"/>
      <c r="AC142" s="166"/>
      <c r="AD142" s="166"/>
      <c r="AE142" s="37"/>
      <c r="AF142" s="166"/>
      <c r="AG142" s="166"/>
      <c r="AH142" s="166"/>
      <c r="AI142" s="166"/>
      <c r="AJ142" s="166"/>
      <c r="AK142" s="166"/>
      <c r="AL142" s="166"/>
      <c r="AM142" s="37"/>
      <c r="AN142" s="127"/>
      <c r="AO142" s="195"/>
      <c r="AP142" s="210"/>
      <c r="AQ142" s="165"/>
      <c r="AR142" s="200"/>
      <c r="AS142" s="200"/>
      <c r="AT142" s="200"/>
      <c r="AU142" s="200"/>
      <c r="AV142" s="200"/>
      <c r="AW142" s="200"/>
      <c r="AX142" s="200"/>
      <c r="AY142" s="200"/>
      <c r="AZ142" s="200"/>
      <c r="BB142" s="200"/>
      <c r="BC142" s="165"/>
      <c r="BD142" s="165"/>
      <c r="BE142" s="200"/>
      <c r="BH142" s="165"/>
      <c r="BI142" s="165"/>
      <c r="BJ142" s="211"/>
      <c r="BK142" s="200"/>
      <c r="BL142" s="165"/>
      <c r="BM142" s="211"/>
      <c r="BN142" s="221"/>
      <c r="BP142" s="225"/>
      <c r="BQ142" s="225"/>
      <c r="BR142" s="225"/>
      <c r="BS142" s="225"/>
      <c r="BT142" s="225"/>
      <c r="BU142" s="225"/>
      <c r="BV142" s="225"/>
      <c r="BW142" s="225"/>
      <c r="BX142" s="225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  <c r="CL142" s="206"/>
      <c r="CM142" s="206"/>
      <c r="CN142" s="206"/>
      <c r="CO142" s="206"/>
      <c r="CP142" s="206"/>
      <c r="CQ142" s="206"/>
      <c r="CR142" s="206"/>
      <c r="CS142" s="206"/>
    </row>
    <row r="143" spans="3:97" x14ac:dyDescent="0.75">
      <c r="C143" s="500"/>
      <c r="D143" s="530"/>
      <c r="E143" s="459"/>
      <c r="F143" s="459"/>
      <c r="G143" s="462"/>
      <c r="H143" s="465"/>
      <c r="I143" s="453"/>
      <c r="J143" s="127" t="s">
        <v>85</v>
      </c>
      <c r="L143" s="12"/>
      <c r="W143" s="34" t="str">
        <f>CONCATENATE(E61," ",F103," ",G129," ",H129," ",I137," ",J143)</f>
        <v>Ultra  normal no emb figure airlaid Soft&amp;Dry  SM</v>
      </c>
      <c r="X143" s="199"/>
      <c r="Y143" s="123"/>
      <c r="Z143" s="123"/>
      <c r="AA143" s="166"/>
      <c r="AB143" s="123"/>
      <c r="AC143" s="166"/>
      <c r="AD143" s="166"/>
      <c r="AE143" s="37"/>
      <c r="AF143" s="166"/>
      <c r="AG143" s="166"/>
      <c r="AH143" s="166"/>
      <c r="AI143" s="166"/>
      <c r="AJ143" s="166"/>
      <c r="AK143" s="166"/>
      <c r="AL143" s="166"/>
      <c r="AM143" s="37"/>
      <c r="AN143" s="127"/>
      <c r="AO143" s="195"/>
      <c r="AP143" s="210"/>
      <c r="AQ143" s="165"/>
      <c r="AR143" s="200"/>
      <c r="AS143" s="200"/>
      <c r="AT143" s="200"/>
      <c r="AU143" s="200"/>
      <c r="AV143" s="200"/>
      <c r="AW143" s="200"/>
      <c r="AX143" s="200"/>
      <c r="AY143" s="200"/>
      <c r="AZ143" s="200"/>
      <c r="BB143" s="200"/>
      <c r="BC143" s="165"/>
      <c r="BD143" s="165"/>
      <c r="BE143" s="200"/>
      <c r="BH143" s="165"/>
      <c r="BI143" s="165"/>
      <c r="BJ143" s="211"/>
      <c r="BK143" s="200"/>
      <c r="BL143" s="165"/>
      <c r="BM143" s="211"/>
      <c r="BN143" s="221"/>
      <c r="BP143" s="225"/>
      <c r="BQ143" s="225"/>
      <c r="BR143" s="225"/>
      <c r="BS143" s="225"/>
      <c r="BT143" s="225"/>
      <c r="BU143" s="225"/>
      <c r="BV143" s="225"/>
      <c r="BW143" s="225"/>
      <c r="BX143" s="225"/>
      <c r="BY143" s="206"/>
      <c r="BZ143" s="206"/>
      <c r="CA143" s="206"/>
      <c r="CB143" s="206"/>
      <c r="CC143" s="206"/>
      <c r="CD143" s="206"/>
      <c r="CE143" s="206"/>
      <c r="CF143" s="206"/>
      <c r="CG143" s="206"/>
      <c r="CH143" s="206"/>
      <c r="CI143" s="206"/>
      <c r="CJ143" s="206"/>
      <c r="CK143" s="206"/>
      <c r="CL143" s="206"/>
      <c r="CM143" s="206"/>
      <c r="CN143" s="206"/>
      <c r="CO143" s="206"/>
      <c r="CP143" s="206"/>
      <c r="CQ143" s="206"/>
      <c r="CR143" s="206"/>
      <c r="CS143" s="206"/>
    </row>
    <row r="144" spans="3:97" x14ac:dyDescent="0.75">
      <c r="C144" s="500"/>
      <c r="D144" s="530"/>
      <c r="E144" s="459"/>
      <c r="F144" s="459"/>
      <c r="G144" s="462"/>
      <c r="H144" s="465"/>
      <c r="I144" s="453"/>
      <c r="J144" s="127" t="s">
        <v>86</v>
      </c>
      <c r="L144" s="12"/>
      <c r="W144" s="34" t="str">
        <f>CONCATENATE(E61," ",F103," ",G129," ",H129," ",I137," ",J144)</f>
        <v>Ultra  normal no emb figure airlaid Soft&amp;Dry  NP</v>
      </c>
      <c r="X144" s="199"/>
      <c r="Y144" s="123"/>
      <c r="Z144" s="123"/>
      <c r="AA144" s="166"/>
      <c r="AB144" s="123"/>
      <c r="AC144" s="166"/>
      <c r="AD144" s="166"/>
      <c r="AE144" s="37"/>
      <c r="AF144" s="166"/>
      <c r="AG144" s="166"/>
      <c r="AH144" s="166"/>
      <c r="AI144" s="166"/>
      <c r="AJ144" s="166"/>
      <c r="AK144" s="166"/>
      <c r="AL144" s="166"/>
      <c r="AM144" s="37"/>
      <c r="AN144" s="195"/>
      <c r="AO144" s="195"/>
      <c r="AP144" s="210"/>
      <c r="AQ144" s="165"/>
      <c r="AR144" s="200"/>
      <c r="AS144" s="200"/>
      <c r="AT144" s="200"/>
      <c r="AU144" s="200"/>
      <c r="AV144" s="200"/>
      <c r="AW144" s="200"/>
      <c r="AX144" s="200"/>
      <c r="AY144" s="200"/>
      <c r="AZ144" s="200"/>
      <c r="BB144" s="200"/>
      <c r="BC144" s="165"/>
      <c r="BD144" s="165"/>
      <c r="BE144" s="200"/>
      <c r="BH144" s="165"/>
      <c r="BI144" s="165"/>
      <c r="BJ144" s="211"/>
      <c r="BK144" s="200"/>
      <c r="BL144" s="165"/>
      <c r="BM144" s="211"/>
      <c r="BN144" s="221"/>
      <c r="BP144" s="225"/>
      <c r="BQ144" s="225"/>
      <c r="BR144" s="225"/>
      <c r="BS144" s="225"/>
      <c r="BT144" s="225"/>
      <c r="BU144" s="225"/>
      <c r="BV144" s="225"/>
      <c r="BW144" s="225"/>
      <c r="BX144" s="225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  <c r="CL144" s="206"/>
      <c r="CM144" s="206"/>
      <c r="CN144" s="206"/>
      <c r="CO144" s="206"/>
      <c r="CP144" s="206"/>
      <c r="CQ144" s="206"/>
      <c r="CR144" s="206"/>
      <c r="CS144" s="206"/>
    </row>
    <row r="145" spans="3:97" x14ac:dyDescent="0.75">
      <c r="C145" s="500"/>
      <c r="D145" s="530"/>
      <c r="E145" s="459"/>
      <c r="F145" s="459" t="s">
        <v>96</v>
      </c>
      <c r="G145" s="462" t="s">
        <v>41</v>
      </c>
      <c r="H145" s="465" t="s">
        <v>78</v>
      </c>
      <c r="I145" s="453" t="s">
        <v>94</v>
      </c>
      <c r="J145" s="127" t="s">
        <v>79</v>
      </c>
      <c r="L145" s="12"/>
      <c r="W145" s="34" t="str">
        <f>CONCATENATE(E61," ",F145," ",G145," ",H145," ",I145," ",J145)</f>
        <v>Ultra  super original airlaid Soft  BV</v>
      </c>
      <c r="X145" s="199"/>
      <c r="Y145" s="123"/>
      <c r="Z145" s="123"/>
      <c r="AA145" s="166"/>
      <c r="AB145" s="123"/>
      <c r="AC145" s="37"/>
      <c r="AD145" s="166"/>
      <c r="AE145" s="166"/>
      <c r="AF145" s="166"/>
      <c r="AG145" s="166"/>
      <c r="AH145" s="166"/>
      <c r="AI145" s="166"/>
      <c r="AJ145" s="166"/>
      <c r="AK145" s="166"/>
      <c r="AL145" s="166"/>
      <c r="AM145" s="166"/>
      <c r="AN145" s="127"/>
      <c r="AO145" s="195"/>
      <c r="AP145" s="210"/>
      <c r="AQ145" s="165"/>
      <c r="AR145" s="200"/>
      <c r="AS145" s="200"/>
      <c r="AT145" s="200"/>
      <c r="AU145" s="200"/>
      <c r="AV145" s="200"/>
      <c r="AW145" s="200"/>
      <c r="AX145" s="200"/>
      <c r="AY145" s="200"/>
      <c r="AZ145" s="200"/>
      <c r="BB145" s="200"/>
      <c r="BC145" s="165"/>
      <c r="BD145" s="165"/>
      <c r="BE145" s="200"/>
      <c r="BH145" s="165"/>
      <c r="BI145" s="165"/>
      <c r="BJ145" s="211"/>
      <c r="BK145" s="200"/>
      <c r="BL145" s="165"/>
      <c r="BM145" s="211"/>
      <c r="BN145" s="221"/>
      <c r="BP145" s="225"/>
      <c r="BQ145" s="225"/>
      <c r="BR145" s="225"/>
      <c r="BS145" s="225"/>
      <c r="BT145" s="225"/>
      <c r="BU145" s="225"/>
      <c r="BV145" s="225"/>
      <c r="BW145" s="225"/>
      <c r="BX145" s="225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  <c r="CL145" s="206"/>
      <c r="CM145" s="206"/>
      <c r="CN145" s="206"/>
      <c r="CO145" s="206"/>
      <c r="CP145" s="206"/>
      <c r="CQ145" s="206"/>
      <c r="CR145" s="206"/>
      <c r="CS145" s="206"/>
    </row>
    <row r="146" spans="3:97" x14ac:dyDescent="0.75">
      <c r="C146" s="500"/>
      <c r="D146" s="530"/>
      <c r="E146" s="459"/>
      <c r="F146" s="459"/>
      <c r="G146" s="462"/>
      <c r="H146" s="465"/>
      <c r="I146" s="453"/>
      <c r="J146" s="127" t="s">
        <v>80</v>
      </c>
      <c r="L146" s="12"/>
      <c r="W146" s="34" t="str">
        <f>CONCATENATE(E61," ",F145," ",G145," ",H145," ",I145," ",J146)</f>
        <v>Ultra  super original airlaid Soft  JP</v>
      </c>
      <c r="X146" s="199"/>
      <c r="Y146" s="123"/>
      <c r="Z146" s="123"/>
      <c r="AA146" s="166"/>
      <c r="AB146" s="123"/>
      <c r="AC146" s="37"/>
      <c r="AD146" s="166"/>
      <c r="AE146" s="166"/>
      <c r="AF146" s="166"/>
      <c r="AG146" s="166"/>
      <c r="AH146" s="166"/>
      <c r="AI146" s="166"/>
      <c r="AJ146" s="166"/>
      <c r="AK146" s="166"/>
      <c r="AL146" s="166"/>
      <c r="AM146" s="166"/>
      <c r="AN146" s="127"/>
      <c r="AO146" s="127"/>
      <c r="AP146" s="210"/>
      <c r="AQ146" s="165"/>
      <c r="AR146" s="200"/>
      <c r="AS146" s="200"/>
      <c r="AT146" s="200"/>
      <c r="AU146" s="200"/>
      <c r="AV146" s="200"/>
      <c r="AW146" s="200"/>
      <c r="AX146" s="200"/>
      <c r="AY146" s="200"/>
      <c r="AZ146" s="200"/>
      <c r="BB146" s="200"/>
      <c r="BC146" s="165"/>
      <c r="BD146" s="165"/>
      <c r="BE146" s="200"/>
      <c r="BH146" s="165"/>
      <c r="BI146" s="165"/>
      <c r="BJ146" s="211"/>
      <c r="BK146" s="200"/>
      <c r="BL146" s="165"/>
      <c r="BM146" s="211"/>
      <c r="BN146" s="221"/>
      <c r="BP146" s="225"/>
      <c r="BQ146" s="225"/>
      <c r="BR146" s="225"/>
      <c r="BS146" s="225"/>
      <c r="BT146" s="225"/>
      <c r="BU146" s="225"/>
      <c r="BV146" s="225"/>
      <c r="BW146" s="225"/>
      <c r="BX146" s="225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</row>
    <row r="147" spans="3:97" x14ac:dyDescent="0.75">
      <c r="C147" s="500"/>
      <c r="D147" s="530"/>
      <c r="E147" s="459"/>
      <c r="F147" s="459"/>
      <c r="G147" s="462"/>
      <c r="H147" s="465"/>
      <c r="I147" s="453"/>
      <c r="J147" s="127" t="s">
        <v>81</v>
      </c>
      <c r="L147" s="12"/>
      <c r="W147" s="34" t="str">
        <f>CONCATENATE(E61," ",F145," ",G145," ",H145," ",I145," ",J147)</f>
        <v>Ultra  super original airlaid Soft  GDS</v>
      </c>
      <c r="X147" s="199"/>
      <c r="Y147" s="123"/>
      <c r="Z147" s="123"/>
      <c r="AA147" s="166"/>
      <c r="AB147" s="123"/>
      <c r="AC147" s="37"/>
      <c r="AD147" s="166"/>
      <c r="AE147" s="166"/>
      <c r="AF147" s="166"/>
      <c r="AG147" s="166"/>
      <c r="AH147" s="166"/>
      <c r="AI147" s="166"/>
      <c r="AJ147" s="166"/>
      <c r="AK147" s="166"/>
      <c r="AL147" s="166"/>
      <c r="AM147" s="166"/>
      <c r="AN147" s="127"/>
      <c r="AO147" s="195"/>
      <c r="AP147" s="210"/>
      <c r="AQ147" s="165"/>
      <c r="AR147" s="200"/>
      <c r="AS147" s="200"/>
      <c r="AT147" s="200"/>
      <c r="AU147" s="200"/>
      <c r="AV147" s="200"/>
      <c r="AW147" s="200"/>
      <c r="AX147" s="200"/>
      <c r="AY147" s="200"/>
      <c r="AZ147" s="200"/>
      <c r="BB147" s="200"/>
      <c r="BC147" s="165"/>
      <c r="BD147" s="165"/>
      <c r="BE147" s="200"/>
      <c r="BH147" s="165"/>
      <c r="BI147" s="165"/>
      <c r="BJ147" s="211"/>
      <c r="BK147" s="200"/>
      <c r="BL147" s="165"/>
      <c r="BM147" s="211"/>
      <c r="BN147" s="221"/>
      <c r="BP147" s="225"/>
      <c r="BQ147" s="225"/>
      <c r="BR147" s="225"/>
      <c r="BS147" s="225"/>
      <c r="BT147" s="225"/>
      <c r="BU147" s="225"/>
      <c r="BV147" s="225"/>
      <c r="BW147" s="225"/>
      <c r="BX147" s="225"/>
      <c r="BY147" s="206"/>
      <c r="BZ147" s="206"/>
      <c r="CA147" s="206"/>
      <c r="CB147" s="206"/>
      <c r="CC147" s="206"/>
      <c r="CD147" s="206"/>
      <c r="CE147" s="206"/>
      <c r="CF147" s="206"/>
      <c r="CG147" s="206"/>
      <c r="CH147" s="206"/>
      <c r="CI147" s="206"/>
      <c r="CJ147" s="206"/>
      <c r="CK147" s="206"/>
      <c r="CL147" s="206"/>
      <c r="CM147" s="206"/>
      <c r="CN147" s="206"/>
      <c r="CO147" s="206"/>
      <c r="CP147" s="206"/>
      <c r="CQ147" s="206"/>
      <c r="CR147" s="206"/>
      <c r="CS147" s="206"/>
    </row>
    <row r="148" spans="3:97" x14ac:dyDescent="0.75">
      <c r="C148" s="500"/>
      <c r="D148" s="530"/>
      <c r="E148" s="459"/>
      <c r="F148" s="459"/>
      <c r="G148" s="462"/>
      <c r="H148" s="465"/>
      <c r="I148" s="453"/>
      <c r="J148" s="127" t="s">
        <v>82</v>
      </c>
      <c r="L148" s="12"/>
      <c r="W148" s="34" t="str">
        <f>CONCATENATE(E61," ",F145," ",G145," ",H145," ",I145," ",J148)</f>
        <v>Ultra  super original airlaid Soft  BDS</v>
      </c>
      <c r="X148" s="199"/>
      <c r="Y148" s="123"/>
      <c r="Z148" s="123"/>
      <c r="AA148" s="166"/>
      <c r="AB148" s="123"/>
      <c r="AC148" s="37"/>
      <c r="AD148" s="166"/>
      <c r="AE148" s="166"/>
      <c r="AF148" s="166"/>
      <c r="AG148" s="166"/>
      <c r="AH148" s="166"/>
      <c r="AI148" s="166"/>
      <c r="AJ148" s="166"/>
      <c r="AK148" s="166"/>
      <c r="AL148" s="166"/>
      <c r="AM148" s="166"/>
      <c r="AN148" s="127"/>
      <c r="AO148" s="195"/>
      <c r="AP148" s="210"/>
      <c r="AQ148" s="165"/>
      <c r="AR148" s="200"/>
      <c r="AS148" s="200"/>
      <c r="AT148" s="200"/>
      <c r="AU148" s="200"/>
      <c r="AV148" s="200"/>
      <c r="AW148" s="200"/>
      <c r="AX148" s="200"/>
      <c r="AY148" s="200"/>
      <c r="AZ148" s="200"/>
      <c r="BB148" s="200"/>
      <c r="BC148" s="165"/>
      <c r="BD148" s="165"/>
      <c r="BE148" s="200"/>
      <c r="BH148" s="165"/>
      <c r="BI148" s="165"/>
      <c r="BJ148" s="211"/>
      <c r="BK148" s="200"/>
      <c r="BL148" s="165"/>
      <c r="BM148" s="211"/>
      <c r="BN148" s="221"/>
      <c r="BP148" s="225"/>
      <c r="BQ148" s="225"/>
      <c r="BR148" s="225"/>
      <c r="BS148" s="225"/>
      <c r="BT148" s="225"/>
      <c r="BU148" s="225"/>
      <c r="BV148" s="225"/>
      <c r="BW148" s="225"/>
      <c r="BX148" s="225"/>
      <c r="BY148" s="206"/>
      <c r="BZ148" s="206"/>
      <c r="CA148" s="206"/>
      <c r="CB148" s="206"/>
      <c r="CC148" s="206"/>
      <c r="CD148" s="206"/>
      <c r="CE148" s="206"/>
      <c r="CF148" s="206"/>
      <c r="CG148" s="206"/>
      <c r="CH148" s="206"/>
      <c r="CI148" s="206"/>
      <c r="CJ148" s="206"/>
      <c r="CK148" s="206"/>
      <c r="CL148" s="206"/>
      <c r="CM148" s="206"/>
      <c r="CN148" s="206"/>
      <c r="CO148" s="206"/>
      <c r="CP148" s="206"/>
      <c r="CQ148" s="206"/>
      <c r="CR148" s="206"/>
      <c r="CS148" s="206"/>
    </row>
    <row r="149" spans="3:97" x14ac:dyDescent="0.75">
      <c r="C149" s="500"/>
      <c r="D149" s="530"/>
      <c r="E149" s="459"/>
      <c r="F149" s="459"/>
      <c r="G149" s="462"/>
      <c r="H149" s="465"/>
      <c r="I149" s="453"/>
      <c r="J149" s="127" t="s">
        <v>83</v>
      </c>
      <c r="L149" s="12"/>
      <c r="W149" s="34" t="str">
        <f>CONCATENATE(E61," ",F145," ",G145," ",H145," ",I145," ",J149)</f>
        <v>Ultra  super original airlaid Soft  JGP</v>
      </c>
      <c r="X149" s="199"/>
      <c r="Y149" s="123"/>
      <c r="Z149" s="123"/>
      <c r="AA149" s="166"/>
      <c r="AB149" s="123"/>
      <c r="AC149" s="37"/>
      <c r="AD149" s="166"/>
      <c r="AE149" s="166"/>
      <c r="AF149" s="166"/>
      <c r="AG149" s="166"/>
      <c r="AH149" s="166"/>
      <c r="AI149" s="166"/>
      <c r="AJ149" s="166"/>
      <c r="AK149" s="166"/>
      <c r="AL149" s="166"/>
      <c r="AM149" s="166"/>
      <c r="AN149" s="127"/>
      <c r="AO149" s="127"/>
      <c r="AP149" s="210"/>
      <c r="AQ149" s="165"/>
      <c r="AR149" s="200"/>
      <c r="AS149" s="200"/>
      <c r="AT149" s="200"/>
      <c r="AU149" s="200"/>
      <c r="AV149" s="200"/>
      <c r="AW149" s="200"/>
      <c r="AX149" s="200"/>
      <c r="AY149" s="200"/>
      <c r="AZ149" s="200"/>
      <c r="BB149" s="200"/>
      <c r="BC149" s="165"/>
      <c r="BD149" s="165"/>
      <c r="BE149" s="200"/>
      <c r="BH149" s="165"/>
      <c r="BI149" s="165"/>
      <c r="BJ149" s="211"/>
      <c r="BK149" s="200"/>
      <c r="BL149" s="165"/>
      <c r="BM149" s="211"/>
      <c r="BN149" s="221"/>
      <c r="BP149" s="225"/>
      <c r="BQ149" s="225"/>
      <c r="BR149" s="225"/>
      <c r="BS149" s="225"/>
      <c r="BT149" s="225"/>
      <c r="BU149" s="225"/>
      <c r="BV149" s="225"/>
      <c r="BW149" s="225"/>
      <c r="BX149" s="225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  <c r="CL149" s="206"/>
      <c r="CM149" s="206"/>
      <c r="CN149" s="206"/>
      <c r="CO149" s="206"/>
      <c r="CP149" s="206"/>
      <c r="CQ149" s="206"/>
      <c r="CR149" s="206"/>
      <c r="CS149" s="206"/>
    </row>
    <row r="150" spans="3:97" x14ac:dyDescent="0.75">
      <c r="C150" s="500"/>
      <c r="D150" s="530"/>
      <c r="E150" s="459"/>
      <c r="F150" s="459"/>
      <c r="G150" s="462"/>
      <c r="H150" s="465"/>
      <c r="I150" s="453"/>
      <c r="J150" s="127" t="s">
        <v>84</v>
      </c>
      <c r="L150" s="12"/>
      <c r="W150" s="34" t="str">
        <f>CONCATENATE(E61," ",F145," ",G145," ",H145," ",I145," ",J150)</f>
        <v>Ultra  super original airlaid Soft  AP</v>
      </c>
      <c r="X150" s="199"/>
      <c r="Y150" s="123"/>
      <c r="Z150" s="123"/>
      <c r="AA150" s="166"/>
      <c r="AB150" s="123"/>
      <c r="AC150" s="37"/>
      <c r="AD150" s="166"/>
      <c r="AE150" s="166"/>
      <c r="AF150" s="166"/>
      <c r="AG150" s="166"/>
      <c r="AH150" s="166"/>
      <c r="AI150" s="166"/>
      <c r="AJ150" s="166"/>
      <c r="AK150" s="166"/>
      <c r="AL150" s="166"/>
      <c r="AM150" s="166"/>
      <c r="AN150" s="127"/>
      <c r="AO150" s="195"/>
      <c r="AP150" s="210"/>
      <c r="AQ150" s="165"/>
      <c r="AR150" s="200"/>
      <c r="AS150" s="200"/>
      <c r="AT150" s="200"/>
      <c r="AU150" s="200"/>
      <c r="AV150" s="200"/>
      <c r="AW150" s="200"/>
      <c r="AX150" s="200"/>
      <c r="AY150" s="200"/>
      <c r="AZ150" s="200"/>
      <c r="BB150" s="200"/>
      <c r="BC150" s="165"/>
      <c r="BD150" s="165"/>
      <c r="BE150" s="200"/>
      <c r="BH150" s="165"/>
      <c r="BI150" s="165"/>
      <c r="BJ150" s="211"/>
      <c r="BK150" s="200"/>
      <c r="BL150" s="165"/>
      <c r="BM150" s="211"/>
      <c r="BN150" s="221"/>
      <c r="BP150" s="225"/>
      <c r="BQ150" s="225"/>
      <c r="BR150" s="225"/>
      <c r="BS150" s="225"/>
      <c r="BT150" s="225"/>
      <c r="BU150" s="225"/>
      <c r="BV150" s="225"/>
      <c r="BW150" s="225"/>
      <c r="BX150" s="225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  <c r="CL150" s="206"/>
      <c r="CM150" s="206"/>
      <c r="CN150" s="206"/>
      <c r="CO150" s="206"/>
      <c r="CP150" s="206"/>
      <c r="CQ150" s="206"/>
      <c r="CR150" s="206"/>
      <c r="CS150" s="206"/>
    </row>
    <row r="151" spans="3:97" x14ac:dyDescent="0.75">
      <c r="C151" s="500"/>
      <c r="D151" s="530"/>
      <c r="E151" s="459"/>
      <c r="F151" s="459"/>
      <c r="G151" s="462"/>
      <c r="H151" s="465"/>
      <c r="I151" s="453"/>
      <c r="J151" s="127" t="s">
        <v>86</v>
      </c>
      <c r="L151" s="12"/>
      <c r="W151" s="34" t="str">
        <f>CONCATENATE(E61," ",F145," ",G145," ",H145," ",I145," ",J151)</f>
        <v>Ultra  super original airlaid Soft  NP</v>
      </c>
      <c r="X151" s="199"/>
      <c r="Y151" s="123"/>
      <c r="Z151" s="123"/>
      <c r="AA151" s="166"/>
      <c r="AB151" s="123"/>
      <c r="AC151" s="37"/>
      <c r="AD151" s="166"/>
      <c r="AE151" s="166"/>
      <c r="AF151" s="166"/>
      <c r="AG151" s="166"/>
      <c r="AH151" s="166"/>
      <c r="AI151" s="166"/>
      <c r="AJ151" s="166"/>
      <c r="AK151" s="166"/>
      <c r="AL151" s="166"/>
      <c r="AM151" s="166"/>
      <c r="AN151" s="195"/>
      <c r="AO151" s="195"/>
      <c r="AP151" s="210"/>
      <c r="AQ151" s="165"/>
      <c r="AR151" s="200"/>
      <c r="AS151" s="200"/>
      <c r="AT151" s="200"/>
      <c r="AU151" s="200"/>
      <c r="AV151" s="200"/>
      <c r="AW151" s="200"/>
      <c r="AX151" s="200"/>
      <c r="AY151" s="200"/>
      <c r="AZ151" s="200"/>
      <c r="BB151" s="200"/>
      <c r="BC151" s="165"/>
      <c r="BD151" s="165"/>
      <c r="BE151" s="200"/>
      <c r="BH151" s="165"/>
      <c r="BI151" s="165"/>
      <c r="BJ151" s="211"/>
      <c r="BK151" s="200"/>
      <c r="BL151" s="165"/>
      <c r="BM151" s="211"/>
      <c r="BN151" s="221"/>
      <c r="BP151" s="225"/>
      <c r="BQ151" s="225"/>
      <c r="BR151" s="225"/>
      <c r="BS151" s="225"/>
      <c r="BT151" s="225"/>
      <c r="BU151" s="225"/>
      <c r="BV151" s="225"/>
      <c r="BW151" s="225"/>
      <c r="BX151" s="225"/>
      <c r="BY151" s="206"/>
      <c r="BZ151" s="206"/>
      <c r="CA151" s="206"/>
      <c r="CB151" s="206"/>
      <c r="CC151" s="206"/>
      <c r="CD151" s="206"/>
      <c r="CE151" s="206"/>
      <c r="CF151" s="206"/>
      <c r="CG151" s="206"/>
      <c r="CH151" s="206"/>
      <c r="CI151" s="206"/>
      <c r="CJ151" s="206"/>
      <c r="CK151" s="206"/>
      <c r="CL151" s="206"/>
      <c r="CM151" s="206"/>
      <c r="CN151" s="206"/>
      <c r="CO151" s="206"/>
      <c r="CP151" s="206"/>
      <c r="CQ151" s="206"/>
      <c r="CR151" s="206"/>
      <c r="CS151" s="206"/>
    </row>
    <row r="152" spans="3:97" x14ac:dyDescent="0.75">
      <c r="C152" s="500"/>
      <c r="D152" s="530"/>
      <c r="E152" s="459"/>
      <c r="F152" s="459"/>
      <c r="G152" s="462"/>
      <c r="H152" s="465"/>
      <c r="I152" s="453" t="s">
        <v>95</v>
      </c>
      <c r="J152" s="127" t="s">
        <v>79</v>
      </c>
      <c r="L152" s="12"/>
      <c r="W152" s="34" t="str">
        <f>CONCATENATE(E61," ",F145," ",G145," ",H145," ",I152," ",J152)</f>
        <v>Ultra  super original airlaid Soft&amp;Dry  BV</v>
      </c>
      <c r="X152" s="199"/>
      <c r="Y152" s="123"/>
      <c r="Z152" s="123"/>
      <c r="AA152" s="166"/>
      <c r="AB152" s="123"/>
      <c r="AC152" s="166"/>
      <c r="AD152" s="166"/>
      <c r="AE152" s="37"/>
      <c r="AF152" s="166"/>
      <c r="AG152" s="166"/>
      <c r="AH152" s="166"/>
      <c r="AI152" s="166"/>
      <c r="AJ152" s="166"/>
      <c r="AK152" s="166"/>
      <c r="AL152" s="166"/>
      <c r="AM152" s="37"/>
      <c r="AN152" s="127"/>
      <c r="AO152" s="195"/>
      <c r="AP152" s="210"/>
      <c r="AQ152" s="165"/>
      <c r="AR152" s="200"/>
      <c r="AS152" s="200"/>
      <c r="AT152" s="200"/>
      <c r="AU152" s="200"/>
      <c r="AV152" s="200"/>
      <c r="AW152" s="200"/>
      <c r="AX152" s="200"/>
      <c r="AY152" s="200"/>
      <c r="AZ152" s="200"/>
      <c r="BB152" s="200"/>
      <c r="BC152" s="165"/>
      <c r="BD152" s="165"/>
      <c r="BE152" s="200"/>
      <c r="BH152" s="165"/>
      <c r="BI152" s="165"/>
      <c r="BJ152" s="211"/>
      <c r="BK152" s="200"/>
      <c r="BL152" s="165"/>
      <c r="BM152" s="211"/>
      <c r="BN152" s="221"/>
      <c r="BP152" s="225"/>
      <c r="BQ152" s="225"/>
      <c r="BR152" s="225"/>
      <c r="BS152" s="225"/>
      <c r="BT152" s="225"/>
      <c r="BU152" s="225"/>
      <c r="BV152" s="225"/>
      <c r="BW152" s="225"/>
      <c r="BX152" s="225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  <c r="CL152" s="206"/>
      <c r="CM152" s="206"/>
      <c r="CN152" s="206"/>
      <c r="CO152" s="206"/>
      <c r="CP152" s="206"/>
      <c r="CQ152" s="206"/>
      <c r="CR152" s="206"/>
      <c r="CS152" s="206"/>
    </row>
    <row r="153" spans="3:97" x14ac:dyDescent="0.75">
      <c r="C153" s="500"/>
      <c r="D153" s="530"/>
      <c r="E153" s="459"/>
      <c r="F153" s="459"/>
      <c r="G153" s="462"/>
      <c r="H153" s="465"/>
      <c r="I153" s="453"/>
      <c r="J153" s="127" t="s">
        <v>80</v>
      </c>
      <c r="L153" s="12"/>
      <c r="W153" s="34" t="str">
        <f>CONCATENATE(E61," ",F145," ",G145," ",H145," ",I152," ",J153)</f>
        <v>Ultra  super original airlaid Soft&amp;Dry  JP</v>
      </c>
      <c r="X153" s="199"/>
      <c r="Y153" s="123"/>
      <c r="Z153" s="123"/>
      <c r="AA153" s="166"/>
      <c r="AB153" s="123"/>
      <c r="AC153" s="166"/>
      <c r="AD153" s="166"/>
      <c r="AE153" s="37"/>
      <c r="AF153" s="166"/>
      <c r="AG153" s="166"/>
      <c r="AH153" s="166"/>
      <c r="AI153" s="166"/>
      <c r="AJ153" s="166"/>
      <c r="AK153" s="166"/>
      <c r="AL153" s="166"/>
      <c r="AM153" s="37"/>
      <c r="AN153" s="127"/>
      <c r="AO153" s="127"/>
      <c r="AP153" s="210"/>
      <c r="AQ153" s="165"/>
      <c r="AR153" s="200"/>
      <c r="AS153" s="200"/>
      <c r="AT153" s="200"/>
      <c r="AU153" s="200"/>
      <c r="AV153" s="200"/>
      <c r="AW153" s="200"/>
      <c r="AX153" s="200"/>
      <c r="AY153" s="200"/>
      <c r="AZ153" s="200"/>
      <c r="BB153" s="200"/>
      <c r="BC153" s="165"/>
      <c r="BD153" s="165"/>
      <c r="BE153" s="200"/>
      <c r="BH153" s="165"/>
      <c r="BI153" s="165"/>
      <c r="BJ153" s="211"/>
      <c r="BK153" s="200"/>
      <c r="BL153" s="165"/>
      <c r="BM153" s="211"/>
      <c r="BN153" s="221"/>
      <c r="BP153" s="225"/>
      <c r="BQ153" s="225"/>
      <c r="BR153" s="225"/>
      <c r="BS153" s="225"/>
      <c r="BT153" s="225"/>
      <c r="BU153" s="225"/>
      <c r="BV153" s="225"/>
      <c r="BW153" s="225"/>
      <c r="BX153" s="225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  <c r="CL153" s="206"/>
      <c r="CM153" s="206"/>
      <c r="CN153" s="206"/>
      <c r="CO153" s="206"/>
      <c r="CP153" s="206"/>
      <c r="CQ153" s="206"/>
      <c r="CR153" s="206"/>
      <c r="CS153" s="206"/>
    </row>
    <row r="154" spans="3:97" x14ac:dyDescent="0.75">
      <c r="C154" s="500"/>
      <c r="D154" s="530"/>
      <c r="E154" s="459"/>
      <c r="F154" s="459"/>
      <c r="G154" s="462"/>
      <c r="H154" s="465"/>
      <c r="I154" s="453"/>
      <c r="J154" s="127" t="s">
        <v>81</v>
      </c>
      <c r="L154" s="12"/>
      <c r="W154" s="34" t="str">
        <f>CONCATENATE(E61," ",F145," ",G145," ",H145," ",I152," ",J154)</f>
        <v>Ultra  super original airlaid Soft&amp;Dry  GDS</v>
      </c>
      <c r="X154" s="199"/>
      <c r="Y154" s="123"/>
      <c r="Z154" s="123"/>
      <c r="AA154" s="166"/>
      <c r="AB154" s="123"/>
      <c r="AC154" s="166"/>
      <c r="AD154" s="166"/>
      <c r="AE154" s="37"/>
      <c r="AF154" s="166"/>
      <c r="AG154" s="166"/>
      <c r="AH154" s="166"/>
      <c r="AI154" s="166"/>
      <c r="AJ154" s="166"/>
      <c r="AK154" s="166"/>
      <c r="AL154" s="166"/>
      <c r="AM154" s="37"/>
      <c r="AN154" s="127"/>
      <c r="AO154" s="195"/>
      <c r="AP154" s="210"/>
      <c r="AQ154" s="165"/>
      <c r="AR154" s="200"/>
      <c r="AS154" s="200"/>
      <c r="AT154" s="200"/>
      <c r="AU154" s="200"/>
      <c r="AV154" s="200"/>
      <c r="AW154" s="200"/>
      <c r="AX154" s="200"/>
      <c r="AY154" s="200"/>
      <c r="AZ154" s="200"/>
      <c r="BB154" s="200"/>
      <c r="BC154" s="165"/>
      <c r="BD154" s="165"/>
      <c r="BE154" s="200"/>
      <c r="BH154" s="165"/>
      <c r="BI154" s="165"/>
      <c r="BJ154" s="211"/>
      <c r="BK154" s="200"/>
      <c r="BL154" s="165"/>
      <c r="BM154" s="211"/>
      <c r="BN154" s="221"/>
      <c r="BP154" s="225"/>
      <c r="BQ154" s="225"/>
      <c r="BR154" s="225"/>
      <c r="BS154" s="225"/>
      <c r="BT154" s="225"/>
      <c r="BU154" s="225"/>
      <c r="BV154" s="225"/>
      <c r="BW154" s="225"/>
      <c r="BX154" s="225"/>
      <c r="BY154" s="206"/>
      <c r="BZ154" s="206"/>
      <c r="CA154" s="206"/>
      <c r="CB154" s="206"/>
      <c r="CC154" s="206"/>
      <c r="CD154" s="206"/>
      <c r="CE154" s="206"/>
      <c r="CF154" s="206"/>
      <c r="CG154" s="206"/>
      <c r="CH154" s="206"/>
      <c r="CI154" s="206"/>
      <c r="CJ154" s="206"/>
      <c r="CK154" s="206"/>
      <c r="CL154" s="206"/>
      <c r="CM154" s="206"/>
      <c r="CN154" s="206"/>
      <c r="CO154" s="206"/>
      <c r="CP154" s="206"/>
      <c r="CQ154" s="206"/>
      <c r="CR154" s="206"/>
      <c r="CS154" s="206"/>
    </row>
    <row r="155" spans="3:97" x14ac:dyDescent="0.75">
      <c r="C155" s="500"/>
      <c r="D155" s="530"/>
      <c r="E155" s="459"/>
      <c r="F155" s="459"/>
      <c r="G155" s="462"/>
      <c r="H155" s="465"/>
      <c r="I155" s="453"/>
      <c r="J155" s="127" t="s">
        <v>82</v>
      </c>
      <c r="L155" s="12"/>
      <c r="W155" s="34" t="str">
        <f>CONCATENATE(E61," ",F145," ",G145," ",H145," ",I152," ",J155)</f>
        <v>Ultra  super original airlaid Soft&amp;Dry  BDS</v>
      </c>
      <c r="X155" s="199"/>
      <c r="Y155" s="123"/>
      <c r="Z155" s="123"/>
      <c r="AA155" s="166"/>
      <c r="AB155" s="123"/>
      <c r="AC155" s="166"/>
      <c r="AD155" s="166"/>
      <c r="AE155" s="37"/>
      <c r="AF155" s="166"/>
      <c r="AG155" s="166"/>
      <c r="AH155" s="166"/>
      <c r="AI155" s="166"/>
      <c r="AJ155" s="166"/>
      <c r="AK155" s="166"/>
      <c r="AL155" s="166"/>
      <c r="AM155" s="37"/>
      <c r="AN155" s="127"/>
      <c r="AO155" s="195"/>
      <c r="AP155" s="210"/>
      <c r="AQ155" s="165"/>
      <c r="AR155" s="200"/>
      <c r="AS155" s="200"/>
      <c r="AT155" s="200"/>
      <c r="AU155" s="200"/>
      <c r="AV155" s="200"/>
      <c r="AW155" s="200"/>
      <c r="AX155" s="200"/>
      <c r="AY155" s="200"/>
      <c r="AZ155" s="200"/>
      <c r="BB155" s="200"/>
      <c r="BC155" s="165"/>
      <c r="BD155" s="165"/>
      <c r="BE155" s="200"/>
      <c r="BH155" s="165"/>
      <c r="BI155" s="165"/>
      <c r="BJ155" s="211"/>
      <c r="BK155" s="200"/>
      <c r="BL155" s="165"/>
      <c r="BM155" s="211"/>
      <c r="BN155" s="221"/>
      <c r="BP155" s="225"/>
      <c r="BQ155" s="225"/>
      <c r="BR155" s="225"/>
      <c r="BS155" s="225"/>
      <c r="BT155" s="225"/>
      <c r="BU155" s="225"/>
      <c r="BV155" s="225"/>
      <c r="BW155" s="225"/>
      <c r="BX155" s="225"/>
      <c r="BY155" s="206"/>
      <c r="BZ155" s="206"/>
      <c r="CA155" s="206"/>
      <c r="CB155" s="206"/>
      <c r="CC155" s="206"/>
      <c r="CD155" s="206"/>
      <c r="CE155" s="206"/>
      <c r="CF155" s="206"/>
      <c r="CG155" s="206"/>
      <c r="CH155" s="206"/>
      <c r="CI155" s="206"/>
      <c r="CJ155" s="206"/>
      <c r="CK155" s="206"/>
      <c r="CL155" s="206"/>
      <c r="CM155" s="206"/>
      <c r="CN155" s="206"/>
      <c r="CO155" s="206"/>
      <c r="CP155" s="206"/>
      <c r="CQ155" s="206"/>
      <c r="CR155" s="206"/>
      <c r="CS155" s="206"/>
    </row>
    <row r="156" spans="3:97" x14ac:dyDescent="0.75">
      <c r="C156" s="500"/>
      <c r="D156" s="530"/>
      <c r="E156" s="459"/>
      <c r="F156" s="459"/>
      <c r="G156" s="462"/>
      <c r="H156" s="465"/>
      <c r="I156" s="453"/>
      <c r="J156" s="127" t="s">
        <v>83</v>
      </c>
      <c r="L156" s="12"/>
      <c r="W156" s="34" t="str">
        <f>CONCATENATE(E61," ",F145," ",G145," ",H145," ",I152," ",J156)</f>
        <v>Ultra  super original airlaid Soft&amp;Dry  JGP</v>
      </c>
      <c r="X156" s="199"/>
      <c r="Y156" s="123"/>
      <c r="Z156" s="123"/>
      <c r="AA156" s="166"/>
      <c r="AB156" s="123"/>
      <c r="AC156" s="166"/>
      <c r="AD156" s="166"/>
      <c r="AE156" s="37"/>
      <c r="AF156" s="166"/>
      <c r="AG156" s="166"/>
      <c r="AH156" s="166"/>
      <c r="AI156" s="166"/>
      <c r="AJ156" s="166"/>
      <c r="AK156" s="166"/>
      <c r="AL156" s="166"/>
      <c r="AM156" s="37"/>
      <c r="AN156" s="127"/>
      <c r="AO156" s="127"/>
      <c r="AP156" s="210"/>
      <c r="AQ156" s="165"/>
      <c r="AR156" s="200"/>
      <c r="AS156" s="200"/>
      <c r="AT156" s="200"/>
      <c r="AU156" s="200"/>
      <c r="AV156" s="200"/>
      <c r="AW156" s="200"/>
      <c r="AX156" s="200"/>
      <c r="AY156" s="200"/>
      <c r="AZ156" s="200"/>
      <c r="BB156" s="200"/>
      <c r="BC156" s="165"/>
      <c r="BD156" s="165"/>
      <c r="BE156" s="200"/>
      <c r="BH156" s="165"/>
      <c r="BI156" s="165"/>
      <c r="BJ156" s="211"/>
      <c r="BK156" s="200"/>
      <c r="BL156" s="165"/>
      <c r="BM156" s="211"/>
      <c r="BN156" s="221"/>
      <c r="BP156" s="225"/>
      <c r="BQ156" s="225"/>
      <c r="BR156" s="225"/>
      <c r="BS156" s="225"/>
      <c r="BT156" s="225"/>
      <c r="BU156" s="225"/>
      <c r="BV156" s="225"/>
      <c r="BW156" s="225"/>
      <c r="BX156" s="225"/>
      <c r="BY156" s="206"/>
      <c r="BZ156" s="206"/>
      <c r="CA156" s="206"/>
      <c r="CB156" s="206"/>
      <c r="CC156" s="206"/>
      <c r="CD156" s="206"/>
      <c r="CE156" s="206"/>
      <c r="CF156" s="206"/>
      <c r="CG156" s="206"/>
      <c r="CH156" s="206"/>
      <c r="CI156" s="206"/>
      <c r="CJ156" s="206"/>
      <c r="CK156" s="206"/>
      <c r="CL156" s="206"/>
      <c r="CM156" s="206"/>
      <c r="CN156" s="206"/>
      <c r="CO156" s="206"/>
      <c r="CP156" s="206"/>
      <c r="CQ156" s="206"/>
      <c r="CR156" s="206"/>
      <c r="CS156" s="206"/>
    </row>
    <row r="157" spans="3:97" x14ac:dyDescent="0.75">
      <c r="C157" s="500"/>
      <c r="D157" s="530"/>
      <c r="E157" s="459"/>
      <c r="F157" s="459"/>
      <c r="G157" s="462"/>
      <c r="H157" s="465"/>
      <c r="I157" s="453"/>
      <c r="J157" s="127" t="s">
        <v>84</v>
      </c>
      <c r="L157" s="12"/>
      <c r="W157" s="34" t="str">
        <f>CONCATENATE(E61," ",F145," ",G145," ",H145," ",I152," ",J157)</f>
        <v>Ultra  super original airlaid Soft&amp;Dry  AP</v>
      </c>
      <c r="X157" s="199"/>
      <c r="Y157" s="123"/>
      <c r="Z157" s="123"/>
      <c r="AA157" s="166"/>
      <c r="AB157" s="123"/>
      <c r="AC157" s="166"/>
      <c r="AD157" s="166"/>
      <c r="AE157" s="37"/>
      <c r="AF157" s="166"/>
      <c r="AG157" s="166"/>
      <c r="AH157" s="166"/>
      <c r="AI157" s="166"/>
      <c r="AJ157" s="166"/>
      <c r="AK157" s="166"/>
      <c r="AL157" s="166"/>
      <c r="AM157" s="37"/>
      <c r="AN157" s="127"/>
      <c r="AO157" s="195"/>
      <c r="AP157" s="210"/>
      <c r="AQ157" s="165"/>
      <c r="AR157" s="200"/>
      <c r="AS157" s="200"/>
      <c r="AT157" s="200"/>
      <c r="AU157" s="200"/>
      <c r="AV157" s="200"/>
      <c r="AW157" s="200"/>
      <c r="AX157" s="200"/>
      <c r="AY157" s="200"/>
      <c r="AZ157" s="200"/>
      <c r="BB157" s="200"/>
      <c r="BC157" s="165"/>
      <c r="BD157" s="165"/>
      <c r="BE157" s="200"/>
      <c r="BH157" s="165"/>
      <c r="BI157" s="165"/>
      <c r="BJ157" s="211"/>
      <c r="BK157" s="200"/>
      <c r="BL157" s="165"/>
      <c r="BM157" s="211"/>
      <c r="BN157" s="221"/>
      <c r="BP157" s="225"/>
      <c r="BQ157" s="225"/>
      <c r="BR157" s="225"/>
      <c r="BS157" s="225"/>
      <c r="BT157" s="225"/>
      <c r="BU157" s="225"/>
      <c r="BV157" s="225"/>
      <c r="BW157" s="225"/>
      <c r="BX157" s="225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  <c r="CL157" s="206"/>
      <c r="CM157" s="206"/>
      <c r="CN157" s="206"/>
      <c r="CO157" s="206"/>
      <c r="CP157" s="206"/>
      <c r="CQ157" s="206"/>
      <c r="CR157" s="206"/>
      <c r="CS157" s="206"/>
    </row>
    <row r="158" spans="3:97" x14ac:dyDescent="0.75">
      <c r="C158" s="500"/>
      <c r="D158" s="530"/>
      <c r="E158" s="459"/>
      <c r="F158" s="459"/>
      <c r="G158" s="462"/>
      <c r="H158" s="465"/>
      <c r="I158" s="453"/>
      <c r="J158" s="127" t="s">
        <v>86</v>
      </c>
      <c r="L158" s="12"/>
      <c r="W158" s="34" t="str">
        <f>CONCATENATE(E61," ",F145," ",G145," ",H145," ",I152," ",J158)</f>
        <v>Ultra  super original airlaid Soft&amp;Dry  NP</v>
      </c>
      <c r="X158" s="199"/>
      <c r="Y158" s="123"/>
      <c r="Z158" s="123"/>
      <c r="AA158" s="166"/>
      <c r="AB158" s="123"/>
      <c r="AC158" s="166"/>
      <c r="AD158" s="166"/>
      <c r="AE158" s="37"/>
      <c r="AF158" s="166"/>
      <c r="AG158" s="166"/>
      <c r="AH158" s="166"/>
      <c r="AI158" s="166"/>
      <c r="AJ158" s="166"/>
      <c r="AK158" s="166"/>
      <c r="AL158" s="166"/>
      <c r="AM158" s="37"/>
      <c r="AN158" s="195"/>
      <c r="AO158" s="195"/>
      <c r="AP158" s="210"/>
      <c r="AQ158" s="165"/>
      <c r="AR158" s="200"/>
      <c r="AS158" s="200"/>
      <c r="AT158" s="200"/>
      <c r="AU158" s="200"/>
      <c r="AV158" s="200"/>
      <c r="AW158" s="200"/>
      <c r="AX158" s="200"/>
      <c r="AY158" s="200"/>
      <c r="AZ158" s="200"/>
      <c r="BB158" s="200"/>
      <c r="BC158" s="165"/>
      <c r="BD158" s="165"/>
      <c r="BE158" s="200"/>
      <c r="BH158" s="165"/>
      <c r="BI158" s="165"/>
      <c r="BJ158" s="211"/>
      <c r="BK158" s="200"/>
      <c r="BL158" s="165"/>
      <c r="BM158" s="211"/>
      <c r="BN158" s="221"/>
      <c r="BP158" s="225"/>
      <c r="BQ158" s="225"/>
      <c r="BR158" s="225"/>
      <c r="BS158" s="225"/>
      <c r="BT158" s="225"/>
      <c r="BU158" s="225"/>
      <c r="BV158" s="225"/>
      <c r="BW158" s="225"/>
      <c r="BX158" s="225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  <c r="CL158" s="206"/>
      <c r="CM158" s="206"/>
      <c r="CN158" s="206"/>
      <c r="CO158" s="206"/>
      <c r="CP158" s="206"/>
      <c r="CQ158" s="206"/>
      <c r="CR158" s="206"/>
      <c r="CS158" s="206"/>
    </row>
    <row r="159" spans="3:97" x14ac:dyDescent="0.75">
      <c r="C159" s="500"/>
      <c r="D159" s="530"/>
      <c r="E159" s="459"/>
      <c r="F159" s="459"/>
      <c r="G159" s="462"/>
      <c r="H159" s="465"/>
      <c r="I159" s="453" t="s">
        <v>88</v>
      </c>
      <c r="J159" s="127" t="s">
        <v>79</v>
      </c>
      <c r="L159" s="12"/>
      <c r="W159" s="34" t="str">
        <f>CONCATENATE(E61," ",F145," ",G145," ",H145," ",I159," ",J159)</f>
        <v>Ultra  super original airlaid Soft&amp;Dry perf BV</v>
      </c>
      <c r="X159" s="199"/>
      <c r="Y159" s="123"/>
      <c r="Z159" s="123"/>
      <c r="AA159" s="166"/>
      <c r="AB159" s="123"/>
      <c r="AC159" s="166"/>
      <c r="AD159" s="37"/>
      <c r="AE159" s="37"/>
      <c r="AF159" s="166"/>
      <c r="AG159" s="166"/>
      <c r="AH159" s="166"/>
      <c r="AI159" s="166"/>
      <c r="AJ159" s="166"/>
      <c r="AK159" s="166"/>
      <c r="AL159" s="166"/>
      <c r="AM159" s="166"/>
      <c r="AN159" s="127"/>
      <c r="AO159" s="195"/>
      <c r="AP159" s="210"/>
      <c r="AQ159" s="165"/>
      <c r="AR159" s="200"/>
      <c r="AS159" s="200"/>
      <c r="AT159" s="200"/>
      <c r="AU159" s="200"/>
      <c r="AV159" s="200"/>
      <c r="AW159" s="200"/>
      <c r="AX159" s="200"/>
      <c r="AY159" s="200"/>
      <c r="AZ159" s="200"/>
      <c r="BB159" s="200"/>
      <c r="BC159" s="165"/>
      <c r="BD159" s="165"/>
      <c r="BE159" s="200"/>
      <c r="BH159" s="165"/>
      <c r="BI159" s="165"/>
      <c r="BJ159" s="211"/>
      <c r="BK159" s="200"/>
      <c r="BL159" s="165"/>
      <c r="BM159" s="211"/>
      <c r="BN159" s="221"/>
      <c r="BP159" s="225"/>
      <c r="BQ159" s="225"/>
      <c r="BR159" s="225"/>
      <c r="BS159" s="225"/>
      <c r="BT159" s="225"/>
      <c r="BU159" s="225"/>
      <c r="BV159" s="225"/>
      <c r="BW159" s="225"/>
      <c r="BX159" s="225"/>
      <c r="BY159" s="206"/>
      <c r="BZ159" s="206"/>
      <c r="CA159" s="206"/>
      <c r="CB159" s="206"/>
      <c r="CC159" s="206"/>
      <c r="CD159" s="206"/>
      <c r="CE159" s="206"/>
      <c r="CF159" s="206"/>
      <c r="CG159" s="206"/>
      <c r="CH159" s="206"/>
      <c r="CI159" s="206"/>
      <c r="CJ159" s="206"/>
      <c r="CK159" s="206"/>
      <c r="CL159" s="206"/>
      <c r="CM159" s="206"/>
      <c r="CN159" s="206"/>
      <c r="CO159" s="206"/>
      <c r="CP159" s="206"/>
      <c r="CQ159" s="206"/>
      <c r="CR159" s="206"/>
      <c r="CS159" s="206"/>
    </row>
    <row r="160" spans="3:97" x14ac:dyDescent="0.75">
      <c r="C160" s="500"/>
      <c r="D160" s="530"/>
      <c r="E160" s="459"/>
      <c r="F160" s="459"/>
      <c r="G160" s="462"/>
      <c r="H160" s="465"/>
      <c r="I160" s="453"/>
      <c r="J160" s="127" t="s">
        <v>80</v>
      </c>
      <c r="L160" s="12"/>
      <c r="W160" s="34" t="str">
        <f>CONCATENATE(E61," ",F145," ",G145," ",H145," ",I159," ",J160)</f>
        <v>Ultra  super original airlaid Soft&amp;Dry perf JP</v>
      </c>
      <c r="X160" s="199"/>
      <c r="Y160" s="123"/>
      <c r="Z160" s="123"/>
      <c r="AA160" s="166"/>
      <c r="AB160" s="123"/>
      <c r="AC160" s="166"/>
      <c r="AD160" s="37"/>
      <c r="AE160" s="37"/>
      <c r="AF160" s="166"/>
      <c r="AG160" s="166"/>
      <c r="AH160" s="166"/>
      <c r="AI160" s="166"/>
      <c r="AJ160" s="166"/>
      <c r="AK160" s="166"/>
      <c r="AL160" s="166"/>
      <c r="AM160" s="166"/>
      <c r="AN160" s="127"/>
      <c r="AO160" s="127"/>
      <c r="AP160" s="210"/>
      <c r="AQ160" s="165"/>
      <c r="AR160" s="200"/>
      <c r="AS160" s="200"/>
      <c r="AT160" s="200"/>
      <c r="AU160" s="200"/>
      <c r="AV160" s="200"/>
      <c r="AW160" s="200"/>
      <c r="AX160" s="200"/>
      <c r="AY160" s="200"/>
      <c r="AZ160" s="200"/>
      <c r="BB160" s="200"/>
      <c r="BC160" s="165"/>
      <c r="BD160" s="165"/>
      <c r="BE160" s="200"/>
      <c r="BH160" s="165"/>
      <c r="BI160" s="165"/>
      <c r="BJ160" s="211"/>
      <c r="BK160" s="200"/>
      <c r="BL160" s="165"/>
      <c r="BM160" s="211"/>
      <c r="BN160" s="221"/>
      <c r="BP160" s="225"/>
      <c r="BQ160" s="225"/>
      <c r="BR160" s="225"/>
      <c r="BS160" s="225"/>
      <c r="BT160" s="225"/>
      <c r="BU160" s="225"/>
      <c r="BV160" s="225"/>
      <c r="BW160" s="225"/>
      <c r="BX160" s="225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  <c r="CL160" s="206"/>
      <c r="CM160" s="206"/>
      <c r="CN160" s="206"/>
      <c r="CO160" s="206"/>
      <c r="CP160" s="206"/>
      <c r="CQ160" s="206"/>
      <c r="CR160" s="206"/>
      <c r="CS160" s="206"/>
    </row>
    <row r="161" spans="3:97" x14ac:dyDescent="0.75">
      <c r="C161" s="500"/>
      <c r="D161" s="530"/>
      <c r="E161" s="459"/>
      <c r="F161" s="459"/>
      <c r="G161" s="462"/>
      <c r="H161" s="465"/>
      <c r="I161" s="453"/>
      <c r="J161" s="127" t="s">
        <v>81</v>
      </c>
      <c r="L161" s="12"/>
      <c r="W161" s="34" t="str">
        <f>CONCATENATE(E61," ",F145," ",G145," ",H145," ",I159," ",J161)</f>
        <v>Ultra  super original airlaid Soft&amp;Dry perf GDS</v>
      </c>
      <c r="X161" s="199"/>
      <c r="Y161" s="123"/>
      <c r="Z161" s="123"/>
      <c r="AA161" s="166"/>
      <c r="AB161" s="123"/>
      <c r="AC161" s="166"/>
      <c r="AD161" s="37"/>
      <c r="AE161" s="37"/>
      <c r="AF161" s="166"/>
      <c r="AG161" s="166"/>
      <c r="AH161" s="166"/>
      <c r="AI161" s="166"/>
      <c r="AJ161" s="166"/>
      <c r="AK161" s="166"/>
      <c r="AL161" s="166"/>
      <c r="AM161" s="166"/>
      <c r="AN161" s="127"/>
      <c r="AO161" s="195"/>
      <c r="AP161" s="210"/>
      <c r="AQ161" s="165"/>
      <c r="AR161" s="200"/>
      <c r="AS161" s="200"/>
      <c r="AT161" s="200"/>
      <c r="AU161" s="200"/>
      <c r="AV161" s="200"/>
      <c r="AW161" s="200"/>
      <c r="AX161" s="200"/>
      <c r="AY161" s="200"/>
      <c r="AZ161" s="200"/>
      <c r="BB161" s="200"/>
      <c r="BC161" s="165"/>
      <c r="BD161" s="165"/>
      <c r="BE161" s="200"/>
      <c r="BH161" s="165"/>
      <c r="BI161" s="165"/>
      <c r="BJ161" s="211"/>
      <c r="BK161" s="200"/>
      <c r="BL161" s="165"/>
      <c r="BM161" s="211"/>
      <c r="BN161" s="221"/>
      <c r="BP161" s="225"/>
      <c r="BQ161" s="225"/>
      <c r="BR161" s="225"/>
      <c r="BS161" s="225"/>
      <c r="BT161" s="225"/>
      <c r="BU161" s="225"/>
      <c r="BV161" s="225"/>
      <c r="BW161" s="225"/>
      <c r="BX161" s="225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  <c r="CL161" s="206"/>
      <c r="CM161" s="206"/>
      <c r="CN161" s="206"/>
      <c r="CO161" s="206"/>
      <c r="CP161" s="206"/>
      <c r="CQ161" s="206"/>
      <c r="CR161" s="206"/>
      <c r="CS161" s="206"/>
    </row>
    <row r="162" spans="3:97" x14ac:dyDescent="0.75">
      <c r="C162" s="500"/>
      <c r="D162" s="530"/>
      <c r="E162" s="459"/>
      <c r="F162" s="459"/>
      <c r="G162" s="462"/>
      <c r="H162" s="465"/>
      <c r="I162" s="453"/>
      <c r="J162" s="127" t="s">
        <v>82</v>
      </c>
      <c r="L162" s="12"/>
      <c r="W162" s="34" t="str">
        <f>CONCATENATE(E61," ",F145," ",G145," ",H145," ",I159," ",J162)</f>
        <v>Ultra  super original airlaid Soft&amp;Dry perf BDS</v>
      </c>
      <c r="X162" s="199"/>
      <c r="Y162" s="123"/>
      <c r="Z162" s="123"/>
      <c r="AA162" s="166"/>
      <c r="AB162" s="123"/>
      <c r="AC162" s="166"/>
      <c r="AD162" s="37"/>
      <c r="AE162" s="37"/>
      <c r="AF162" s="166"/>
      <c r="AG162" s="166"/>
      <c r="AH162" s="166"/>
      <c r="AI162" s="166"/>
      <c r="AJ162" s="166"/>
      <c r="AK162" s="166"/>
      <c r="AL162" s="166"/>
      <c r="AM162" s="166"/>
      <c r="AN162" s="127"/>
      <c r="AO162" s="195"/>
      <c r="AP162" s="210"/>
      <c r="AQ162" s="165"/>
      <c r="AR162" s="200"/>
      <c r="AS162" s="200"/>
      <c r="AT162" s="200"/>
      <c r="AU162" s="200"/>
      <c r="AV162" s="200"/>
      <c r="AW162" s="200"/>
      <c r="AX162" s="200"/>
      <c r="AY162" s="200"/>
      <c r="AZ162" s="200"/>
      <c r="BB162" s="200"/>
      <c r="BC162" s="165"/>
      <c r="BD162" s="165"/>
      <c r="BE162" s="200"/>
      <c r="BH162" s="165"/>
      <c r="BI162" s="165"/>
      <c r="BJ162" s="211"/>
      <c r="BK162" s="200"/>
      <c r="BL162" s="165"/>
      <c r="BM162" s="211"/>
      <c r="BN162" s="221"/>
      <c r="BP162" s="225"/>
      <c r="BQ162" s="225"/>
      <c r="BR162" s="225"/>
      <c r="BS162" s="225"/>
      <c r="BT162" s="225"/>
      <c r="BU162" s="225"/>
      <c r="BV162" s="225"/>
      <c r="BW162" s="225"/>
      <c r="BX162" s="225"/>
      <c r="BY162" s="206"/>
      <c r="BZ162" s="206"/>
      <c r="CA162" s="206"/>
      <c r="CB162" s="206"/>
      <c r="CC162" s="206"/>
      <c r="CD162" s="206"/>
      <c r="CE162" s="206"/>
      <c r="CF162" s="206"/>
      <c r="CG162" s="206"/>
      <c r="CH162" s="206"/>
      <c r="CI162" s="206"/>
      <c r="CJ162" s="206"/>
      <c r="CK162" s="206"/>
      <c r="CL162" s="206"/>
      <c r="CM162" s="206"/>
      <c r="CN162" s="206"/>
      <c r="CO162" s="206"/>
      <c r="CP162" s="206"/>
      <c r="CQ162" s="206"/>
      <c r="CR162" s="206"/>
      <c r="CS162" s="206"/>
    </row>
    <row r="163" spans="3:97" x14ac:dyDescent="0.75">
      <c r="C163" s="500"/>
      <c r="D163" s="530"/>
      <c r="E163" s="459"/>
      <c r="F163" s="459"/>
      <c r="G163" s="462"/>
      <c r="H163" s="465"/>
      <c r="I163" s="453"/>
      <c r="J163" s="127" t="s">
        <v>83</v>
      </c>
      <c r="L163" s="12"/>
      <c r="W163" s="34" t="str">
        <f>CONCATENATE(E61," ",F145," ",G145," ",H145," ",I159," ",J163)</f>
        <v>Ultra  super original airlaid Soft&amp;Dry perf JGP</v>
      </c>
      <c r="X163" s="199"/>
      <c r="Y163" s="123"/>
      <c r="Z163" s="123"/>
      <c r="AA163" s="166"/>
      <c r="AB163" s="123"/>
      <c r="AC163" s="166"/>
      <c r="AD163" s="37"/>
      <c r="AE163" s="37"/>
      <c r="AF163" s="166"/>
      <c r="AG163" s="166"/>
      <c r="AH163" s="166"/>
      <c r="AI163" s="166"/>
      <c r="AJ163" s="166"/>
      <c r="AK163" s="166"/>
      <c r="AL163" s="166"/>
      <c r="AM163" s="166"/>
      <c r="AN163" s="127"/>
      <c r="AO163" s="127"/>
      <c r="AP163" s="210"/>
      <c r="AQ163" s="165"/>
      <c r="AR163" s="200"/>
      <c r="AS163" s="200"/>
      <c r="AT163" s="200"/>
      <c r="AU163" s="200"/>
      <c r="AV163" s="200"/>
      <c r="AW163" s="200"/>
      <c r="AX163" s="200"/>
      <c r="AY163" s="200"/>
      <c r="AZ163" s="200"/>
      <c r="BB163" s="200"/>
      <c r="BC163" s="165"/>
      <c r="BD163" s="165"/>
      <c r="BE163" s="200"/>
      <c r="BH163" s="165"/>
      <c r="BI163" s="165"/>
      <c r="BJ163" s="211"/>
      <c r="BK163" s="200"/>
      <c r="BL163" s="165"/>
      <c r="BM163" s="211"/>
      <c r="BN163" s="221"/>
      <c r="BP163" s="225"/>
      <c r="BQ163" s="225"/>
      <c r="BR163" s="225"/>
      <c r="BS163" s="225"/>
      <c r="BT163" s="225"/>
      <c r="BU163" s="225"/>
      <c r="BV163" s="225"/>
      <c r="BW163" s="225"/>
      <c r="BX163" s="225"/>
      <c r="BY163" s="206"/>
      <c r="BZ163" s="206"/>
      <c r="CA163" s="206"/>
      <c r="CB163" s="206"/>
      <c r="CC163" s="206"/>
      <c r="CD163" s="206"/>
      <c r="CE163" s="206"/>
      <c r="CF163" s="206"/>
      <c r="CG163" s="206"/>
      <c r="CH163" s="206"/>
      <c r="CI163" s="206"/>
      <c r="CJ163" s="206"/>
      <c r="CK163" s="206"/>
      <c r="CL163" s="206"/>
      <c r="CM163" s="206"/>
      <c r="CN163" s="206"/>
      <c r="CO163" s="206"/>
      <c r="CP163" s="206"/>
      <c r="CQ163" s="206"/>
      <c r="CR163" s="206"/>
      <c r="CS163" s="206"/>
    </row>
    <row r="164" spans="3:97" x14ac:dyDescent="0.75">
      <c r="C164" s="500"/>
      <c r="D164" s="530"/>
      <c r="E164" s="459"/>
      <c r="F164" s="459"/>
      <c r="G164" s="462"/>
      <c r="H164" s="465"/>
      <c r="I164" s="453"/>
      <c r="J164" s="127" t="s">
        <v>84</v>
      </c>
      <c r="L164" s="12"/>
      <c r="W164" s="34" t="str">
        <f>CONCATENATE(E61," ",F145," ",G145," ",H145," ",I159," ",J164)</f>
        <v>Ultra  super original airlaid Soft&amp;Dry perf AP</v>
      </c>
      <c r="X164" s="199"/>
      <c r="Y164" s="123"/>
      <c r="Z164" s="123"/>
      <c r="AA164" s="166"/>
      <c r="AB164" s="123"/>
      <c r="AC164" s="166"/>
      <c r="AD164" s="37"/>
      <c r="AE164" s="37"/>
      <c r="AF164" s="166"/>
      <c r="AG164" s="166"/>
      <c r="AH164" s="166"/>
      <c r="AI164" s="166"/>
      <c r="AJ164" s="166"/>
      <c r="AK164" s="166"/>
      <c r="AL164" s="166"/>
      <c r="AM164" s="166"/>
      <c r="AN164" s="127"/>
      <c r="AO164" s="195"/>
      <c r="AP164" s="210"/>
      <c r="AQ164" s="165"/>
      <c r="AR164" s="200"/>
      <c r="AS164" s="200"/>
      <c r="AT164" s="200"/>
      <c r="AU164" s="200"/>
      <c r="AV164" s="200"/>
      <c r="AW164" s="200"/>
      <c r="AX164" s="200"/>
      <c r="AY164" s="200"/>
      <c r="AZ164" s="200"/>
      <c r="BB164" s="200"/>
      <c r="BC164" s="165"/>
      <c r="BD164" s="165"/>
      <c r="BE164" s="200"/>
      <c r="BH164" s="165"/>
      <c r="BI164" s="165"/>
      <c r="BJ164" s="211"/>
      <c r="BK164" s="200"/>
      <c r="BL164" s="165"/>
      <c r="BM164" s="211"/>
      <c r="BN164" s="221"/>
      <c r="BP164" s="225"/>
      <c r="BQ164" s="225"/>
      <c r="BR164" s="225"/>
      <c r="BS164" s="225"/>
      <c r="BT164" s="225"/>
      <c r="BU164" s="225"/>
      <c r="BV164" s="225"/>
      <c r="BW164" s="225"/>
      <c r="BX164" s="225"/>
      <c r="BY164" s="206"/>
      <c r="BZ164" s="206"/>
      <c r="CA164" s="206"/>
      <c r="CB164" s="206"/>
      <c r="CC164" s="206"/>
      <c r="CD164" s="206"/>
      <c r="CE164" s="206"/>
      <c r="CF164" s="206"/>
      <c r="CG164" s="206"/>
      <c r="CH164" s="206"/>
      <c r="CI164" s="206"/>
      <c r="CJ164" s="206"/>
      <c r="CK164" s="206"/>
      <c r="CL164" s="206"/>
      <c r="CM164" s="206"/>
      <c r="CN164" s="206"/>
      <c r="CO164" s="206"/>
      <c r="CP164" s="206"/>
      <c r="CQ164" s="206"/>
      <c r="CR164" s="206"/>
      <c r="CS164" s="206"/>
    </row>
    <row r="165" spans="3:97" x14ac:dyDescent="0.75">
      <c r="C165" s="500"/>
      <c r="D165" s="530"/>
      <c r="E165" s="459"/>
      <c r="F165" s="459"/>
      <c r="G165" s="462"/>
      <c r="H165" s="465"/>
      <c r="I165" s="453"/>
      <c r="J165" s="127" t="s">
        <v>86</v>
      </c>
      <c r="L165" s="12"/>
      <c r="W165" s="34" t="str">
        <f>CONCATENATE(E61," ",F145," ",G145," ",H145," ",I159," ",J165)</f>
        <v>Ultra  super original airlaid Soft&amp;Dry perf NP</v>
      </c>
      <c r="X165" s="199"/>
      <c r="Y165" s="123"/>
      <c r="Z165" s="123"/>
      <c r="AA165" s="166"/>
      <c r="AB165" s="123"/>
      <c r="AC165" s="166"/>
      <c r="AD165" s="37"/>
      <c r="AE165" s="37"/>
      <c r="AF165" s="166"/>
      <c r="AG165" s="166"/>
      <c r="AH165" s="166"/>
      <c r="AI165" s="166"/>
      <c r="AJ165" s="166"/>
      <c r="AK165" s="166"/>
      <c r="AL165" s="166"/>
      <c r="AM165" s="166"/>
      <c r="AN165" s="195"/>
      <c r="AO165" s="195"/>
      <c r="AP165" s="210"/>
      <c r="AQ165" s="165"/>
      <c r="AR165" s="200"/>
      <c r="AS165" s="200"/>
      <c r="AT165" s="200"/>
      <c r="AU165" s="200"/>
      <c r="AV165" s="200"/>
      <c r="AW165" s="200"/>
      <c r="AX165" s="200"/>
      <c r="AY165" s="200"/>
      <c r="AZ165" s="200"/>
      <c r="BB165" s="200"/>
      <c r="BC165" s="165"/>
      <c r="BD165" s="165"/>
      <c r="BE165" s="200"/>
      <c r="BH165" s="165"/>
      <c r="BI165" s="165"/>
      <c r="BJ165" s="211"/>
      <c r="BK165" s="200"/>
      <c r="BL165" s="165"/>
      <c r="BM165" s="211"/>
      <c r="BN165" s="221"/>
      <c r="BP165" s="225"/>
      <c r="BQ165" s="225"/>
      <c r="BR165" s="225"/>
      <c r="BS165" s="225"/>
      <c r="BT165" s="225"/>
      <c r="BU165" s="225"/>
      <c r="BV165" s="225"/>
      <c r="BW165" s="225"/>
      <c r="BX165" s="225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  <c r="CL165" s="206"/>
      <c r="CM165" s="206"/>
      <c r="CN165" s="206"/>
      <c r="CO165" s="206"/>
      <c r="CP165" s="206"/>
      <c r="CQ165" s="206"/>
      <c r="CR165" s="206"/>
      <c r="CS165" s="206"/>
    </row>
    <row r="166" spans="3:97" x14ac:dyDescent="0.75">
      <c r="C166" s="500"/>
      <c r="D166" s="530"/>
      <c r="E166" s="459"/>
      <c r="F166" s="459" t="s">
        <v>97</v>
      </c>
      <c r="G166" s="462"/>
      <c r="H166" s="465"/>
      <c r="I166" s="453" t="s">
        <v>94</v>
      </c>
      <c r="J166" s="127" t="s">
        <v>79</v>
      </c>
      <c r="L166" s="12"/>
      <c r="W166" s="34" t="str">
        <f t="shared" ref="W166:W172" si="0">CONCATENATE(E$61," ",F$166," ",G$145," ",H$145," ",I$166," ",J166)</f>
        <v>Ultra  super no emb original airlaid Soft  BV</v>
      </c>
      <c r="X166" s="199"/>
      <c r="Y166" s="123"/>
      <c r="Z166" s="123"/>
      <c r="AA166" s="166"/>
      <c r="AB166" s="123"/>
      <c r="AC166" s="37"/>
      <c r="AD166" s="166"/>
      <c r="AE166" s="166"/>
      <c r="AF166" s="166"/>
      <c r="AG166" s="166"/>
      <c r="AH166" s="166"/>
      <c r="AI166" s="166"/>
      <c r="AJ166" s="166"/>
      <c r="AK166" s="166"/>
      <c r="AL166" s="166"/>
      <c r="AM166" s="166"/>
      <c r="AN166" s="127"/>
      <c r="AO166" s="195"/>
      <c r="AP166" s="210"/>
      <c r="AQ166" s="165"/>
      <c r="AR166" s="200"/>
      <c r="AS166" s="200"/>
      <c r="AT166" s="200"/>
      <c r="AU166" s="200"/>
      <c r="AV166" s="200"/>
      <c r="AW166" s="200"/>
      <c r="AX166" s="200"/>
      <c r="AY166" s="200"/>
      <c r="AZ166" s="200"/>
      <c r="BB166" s="200"/>
      <c r="BC166" s="165"/>
      <c r="BD166" s="165"/>
      <c r="BE166" s="200"/>
      <c r="BH166" s="165"/>
      <c r="BI166" s="165"/>
      <c r="BJ166" s="211"/>
      <c r="BK166" s="200"/>
      <c r="BL166" s="165"/>
      <c r="BM166" s="211"/>
      <c r="BN166" s="221"/>
      <c r="BP166" s="225"/>
      <c r="BQ166" s="225"/>
      <c r="BR166" s="225"/>
      <c r="BS166" s="225"/>
      <c r="BT166" s="225"/>
      <c r="BU166" s="225"/>
      <c r="BV166" s="225"/>
      <c r="BW166" s="225"/>
      <c r="BX166" s="225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  <c r="CL166" s="206"/>
      <c r="CM166" s="206"/>
      <c r="CN166" s="206"/>
      <c r="CO166" s="206"/>
      <c r="CP166" s="206"/>
      <c r="CQ166" s="206"/>
      <c r="CR166" s="206"/>
      <c r="CS166" s="206"/>
    </row>
    <row r="167" spans="3:97" x14ac:dyDescent="0.75">
      <c r="C167" s="500"/>
      <c r="D167" s="530"/>
      <c r="E167" s="459"/>
      <c r="F167" s="459"/>
      <c r="G167" s="462"/>
      <c r="H167" s="465"/>
      <c r="I167" s="453"/>
      <c r="J167" s="127" t="s">
        <v>80</v>
      </c>
      <c r="L167" s="12"/>
      <c r="W167" s="34" t="str">
        <f t="shared" si="0"/>
        <v>Ultra  super no emb original airlaid Soft  JP</v>
      </c>
      <c r="X167" s="199"/>
      <c r="Y167" s="123"/>
      <c r="Z167" s="123"/>
      <c r="AA167" s="166"/>
      <c r="AB167" s="123"/>
      <c r="AC167" s="37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27"/>
      <c r="AO167" s="127"/>
      <c r="AP167" s="210"/>
      <c r="AQ167" s="165"/>
      <c r="AR167" s="200"/>
      <c r="AS167" s="200"/>
      <c r="AT167" s="200"/>
      <c r="AU167" s="200"/>
      <c r="AV167" s="200"/>
      <c r="AW167" s="200"/>
      <c r="AX167" s="200"/>
      <c r="AY167" s="200"/>
      <c r="AZ167" s="200"/>
      <c r="BB167" s="200"/>
      <c r="BC167" s="165"/>
      <c r="BD167" s="165"/>
      <c r="BE167" s="200"/>
      <c r="BH167" s="165"/>
      <c r="BI167" s="165"/>
      <c r="BJ167" s="211"/>
      <c r="BK167" s="200"/>
      <c r="BL167" s="165"/>
      <c r="BM167" s="211"/>
      <c r="BN167" s="221"/>
      <c r="BP167" s="225"/>
      <c r="BQ167" s="225"/>
      <c r="BR167" s="225"/>
      <c r="BS167" s="225"/>
      <c r="BT167" s="225"/>
      <c r="BU167" s="225"/>
      <c r="BV167" s="225"/>
      <c r="BW167" s="225"/>
      <c r="BX167" s="225"/>
      <c r="BY167" s="206"/>
      <c r="BZ167" s="206"/>
      <c r="CA167" s="206"/>
      <c r="CB167" s="206"/>
      <c r="CC167" s="206"/>
      <c r="CD167" s="206"/>
      <c r="CE167" s="206"/>
      <c r="CF167" s="206"/>
      <c r="CG167" s="206"/>
      <c r="CH167" s="206"/>
      <c r="CI167" s="206"/>
      <c r="CJ167" s="206"/>
      <c r="CK167" s="206"/>
      <c r="CL167" s="206"/>
      <c r="CM167" s="206"/>
      <c r="CN167" s="206"/>
      <c r="CO167" s="206"/>
      <c r="CP167" s="206"/>
      <c r="CQ167" s="206"/>
      <c r="CR167" s="206"/>
      <c r="CS167" s="206"/>
    </row>
    <row r="168" spans="3:97" x14ac:dyDescent="0.75">
      <c r="C168" s="500"/>
      <c r="D168" s="530"/>
      <c r="E168" s="459"/>
      <c r="F168" s="459"/>
      <c r="G168" s="462"/>
      <c r="H168" s="465"/>
      <c r="I168" s="453"/>
      <c r="J168" s="127" t="s">
        <v>81</v>
      </c>
      <c r="L168" s="12"/>
      <c r="W168" s="34" t="str">
        <f t="shared" si="0"/>
        <v>Ultra  super no emb original airlaid Soft  GDS</v>
      </c>
      <c r="X168" s="199"/>
      <c r="Y168" s="123"/>
      <c r="Z168" s="123"/>
      <c r="AA168" s="166"/>
      <c r="AB168" s="123"/>
      <c r="AC168" s="37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27"/>
      <c r="AO168" s="195"/>
      <c r="AP168" s="210"/>
      <c r="AQ168" s="165"/>
      <c r="AR168" s="200"/>
      <c r="AS168" s="200"/>
      <c r="AT168" s="200"/>
      <c r="AU168" s="200"/>
      <c r="AV168" s="200"/>
      <c r="AW168" s="200"/>
      <c r="AX168" s="200"/>
      <c r="AY168" s="200"/>
      <c r="AZ168" s="200"/>
      <c r="BB168" s="200"/>
      <c r="BC168" s="165"/>
      <c r="BD168" s="165"/>
      <c r="BE168" s="200"/>
      <c r="BH168" s="165"/>
      <c r="BI168" s="165"/>
      <c r="BJ168" s="211"/>
      <c r="BK168" s="200"/>
      <c r="BL168" s="165"/>
      <c r="BM168" s="211"/>
      <c r="BN168" s="221"/>
      <c r="BP168" s="225"/>
      <c r="BQ168" s="225"/>
      <c r="BR168" s="225"/>
      <c r="BS168" s="225"/>
      <c r="BT168" s="225"/>
      <c r="BU168" s="225"/>
      <c r="BV168" s="225"/>
      <c r="BW168" s="225"/>
      <c r="BX168" s="225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  <c r="CL168" s="206"/>
      <c r="CM168" s="206"/>
      <c r="CN168" s="206"/>
      <c r="CO168" s="206"/>
      <c r="CP168" s="206"/>
      <c r="CQ168" s="206"/>
      <c r="CR168" s="206"/>
      <c r="CS168" s="206"/>
    </row>
    <row r="169" spans="3:97" x14ac:dyDescent="0.75">
      <c r="C169" s="500"/>
      <c r="D169" s="530"/>
      <c r="E169" s="459"/>
      <c r="F169" s="459"/>
      <c r="G169" s="462"/>
      <c r="H169" s="465"/>
      <c r="I169" s="453"/>
      <c r="J169" s="127" t="s">
        <v>82</v>
      </c>
      <c r="L169" s="12"/>
      <c r="W169" s="34" t="str">
        <f t="shared" si="0"/>
        <v>Ultra  super no emb original airlaid Soft  BDS</v>
      </c>
      <c r="X169" s="199"/>
      <c r="Y169" s="123"/>
      <c r="Z169" s="123"/>
      <c r="AA169" s="166"/>
      <c r="AB169" s="123"/>
      <c r="AC169" s="37"/>
      <c r="AD169" s="166"/>
      <c r="AE169" s="166"/>
      <c r="AF169" s="166"/>
      <c r="AG169" s="166"/>
      <c r="AH169" s="166"/>
      <c r="AI169" s="166"/>
      <c r="AJ169" s="166"/>
      <c r="AK169" s="166"/>
      <c r="AL169" s="166"/>
      <c r="AM169" s="166"/>
      <c r="AN169" s="127"/>
      <c r="AO169" s="195"/>
      <c r="AP169" s="210"/>
      <c r="AQ169" s="165"/>
      <c r="AR169" s="200"/>
      <c r="AS169" s="200"/>
      <c r="AT169" s="200"/>
      <c r="AU169" s="200"/>
      <c r="AV169" s="200"/>
      <c r="AW169" s="200"/>
      <c r="AX169" s="200"/>
      <c r="AY169" s="200"/>
      <c r="AZ169" s="200"/>
      <c r="BB169" s="200"/>
      <c r="BC169" s="165"/>
      <c r="BD169" s="165"/>
      <c r="BE169" s="200"/>
      <c r="BH169" s="165"/>
      <c r="BI169" s="165"/>
      <c r="BJ169" s="211"/>
      <c r="BK169" s="200"/>
      <c r="BL169" s="165"/>
      <c r="BM169" s="211"/>
      <c r="BN169" s="221"/>
      <c r="BP169" s="225"/>
      <c r="BQ169" s="225"/>
      <c r="BR169" s="225"/>
      <c r="BS169" s="225"/>
      <c r="BT169" s="225"/>
      <c r="BU169" s="225"/>
      <c r="BV169" s="225"/>
      <c r="BW169" s="225"/>
      <c r="BX169" s="225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  <c r="CL169" s="206"/>
      <c r="CM169" s="206"/>
      <c r="CN169" s="206"/>
      <c r="CO169" s="206"/>
      <c r="CP169" s="206"/>
      <c r="CQ169" s="206"/>
      <c r="CR169" s="206"/>
      <c r="CS169" s="206"/>
    </row>
    <row r="170" spans="3:97" x14ac:dyDescent="0.75">
      <c r="C170" s="500"/>
      <c r="D170" s="530"/>
      <c r="E170" s="459"/>
      <c r="F170" s="459"/>
      <c r="G170" s="462"/>
      <c r="H170" s="465"/>
      <c r="I170" s="453"/>
      <c r="J170" s="127" t="s">
        <v>83</v>
      </c>
      <c r="L170" s="12"/>
      <c r="W170" s="34" t="str">
        <f t="shared" si="0"/>
        <v>Ultra  super no emb original airlaid Soft  JGP</v>
      </c>
      <c r="X170" s="199"/>
      <c r="Y170" s="123"/>
      <c r="Z170" s="123"/>
      <c r="AA170" s="166"/>
      <c r="AB170" s="123"/>
      <c r="AC170" s="37"/>
      <c r="AD170" s="166"/>
      <c r="AE170" s="166"/>
      <c r="AF170" s="166"/>
      <c r="AG170" s="166"/>
      <c r="AH170" s="166"/>
      <c r="AI170" s="166"/>
      <c r="AJ170" s="166"/>
      <c r="AK170" s="166"/>
      <c r="AL170" s="166"/>
      <c r="AM170" s="166"/>
      <c r="AN170" s="127"/>
      <c r="AO170" s="127"/>
      <c r="AP170" s="210"/>
      <c r="AQ170" s="165"/>
      <c r="AR170" s="200"/>
      <c r="AS170" s="200"/>
      <c r="AT170" s="200"/>
      <c r="AU170" s="200"/>
      <c r="AV170" s="200"/>
      <c r="AW170" s="200"/>
      <c r="AX170" s="200"/>
      <c r="AY170" s="200"/>
      <c r="AZ170" s="200"/>
      <c r="BB170" s="200"/>
      <c r="BC170" s="165"/>
      <c r="BD170" s="165"/>
      <c r="BE170" s="200"/>
      <c r="BH170" s="165"/>
      <c r="BI170" s="165"/>
      <c r="BJ170" s="211"/>
      <c r="BK170" s="200"/>
      <c r="BL170" s="165"/>
      <c r="BM170" s="211"/>
      <c r="BN170" s="221"/>
      <c r="BP170" s="225"/>
      <c r="BQ170" s="225"/>
      <c r="BR170" s="225"/>
      <c r="BS170" s="225"/>
      <c r="BT170" s="225"/>
      <c r="BU170" s="225"/>
      <c r="BV170" s="225"/>
      <c r="BW170" s="225"/>
      <c r="BX170" s="225"/>
      <c r="BY170" s="206"/>
      <c r="BZ170" s="206"/>
      <c r="CA170" s="206"/>
      <c r="CB170" s="206"/>
      <c r="CC170" s="206"/>
      <c r="CD170" s="206"/>
      <c r="CE170" s="206"/>
      <c r="CF170" s="206"/>
      <c r="CG170" s="206"/>
      <c r="CH170" s="206"/>
      <c r="CI170" s="206"/>
      <c r="CJ170" s="206"/>
      <c r="CK170" s="206"/>
      <c r="CL170" s="206"/>
      <c r="CM170" s="206"/>
      <c r="CN170" s="206"/>
      <c r="CO170" s="206"/>
      <c r="CP170" s="206"/>
      <c r="CQ170" s="206"/>
      <c r="CR170" s="206"/>
      <c r="CS170" s="206"/>
    </row>
    <row r="171" spans="3:97" x14ac:dyDescent="0.75">
      <c r="C171" s="500"/>
      <c r="D171" s="530"/>
      <c r="E171" s="459"/>
      <c r="F171" s="459"/>
      <c r="G171" s="462"/>
      <c r="H171" s="465"/>
      <c r="I171" s="453"/>
      <c r="J171" s="127" t="s">
        <v>84</v>
      </c>
      <c r="L171" s="12"/>
      <c r="W171" s="34" t="str">
        <f t="shared" si="0"/>
        <v>Ultra  super no emb original airlaid Soft  AP</v>
      </c>
      <c r="X171" s="199"/>
      <c r="Y171" s="123"/>
      <c r="Z171" s="123"/>
      <c r="AA171" s="166"/>
      <c r="AB171" s="123"/>
      <c r="AC171" s="37"/>
      <c r="AD171" s="166"/>
      <c r="AE171" s="166"/>
      <c r="AF171" s="166"/>
      <c r="AG171" s="166"/>
      <c r="AH171" s="166"/>
      <c r="AI171" s="166"/>
      <c r="AJ171" s="166"/>
      <c r="AK171" s="166"/>
      <c r="AL171" s="166"/>
      <c r="AM171" s="166"/>
      <c r="AN171" s="127"/>
      <c r="AO171" s="195"/>
      <c r="AP171" s="210"/>
      <c r="AQ171" s="165"/>
      <c r="AR171" s="200"/>
      <c r="AS171" s="200"/>
      <c r="AT171" s="200"/>
      <c r="AU171" s="200"/>
      <c r="AV171" s="200"/>
      <c r="AW171" s="200"/>
      <c r="AX171" s="200"/>
      <c r="AY171" s="200"/>
      <c r="AZ171" s="200"/>
      <c r="BB171" s="200"/>
      <c r="BC171" s="165"/>
      <c r="BD171" s="165"/>
      <c r="BE171" s="200"/>
      <c r="BH171" s="165"/>
      <c r="BI171" s="165"/>
      <c r="BJ171" s="211"/>
      <c r="BK171" s="200"/>
      <c r="BL171" s="165"/>
      <c r="BM171" s="211"/>
      <c r="BN171" s="221"/>
      <c r="BP171" s="225"/>
      <c r="BQ171" s="225"/>
      <c r="BR171" s="225"/>
      <c r="BS171" s="225"/>
      <c r="BT171" s="225"/>
      <c r="BU171" s="225"/>
      <c r="BV171" s="225"/>
      <c r="BW171" s="225"/>
      <c r="BX171" s="225"/>
      <c r="BY171" s="206"/>
      <c r="BZ171" s="206"/>
      <c r="CA171" s="206"/>
      <c r="CB171" s="206"/>
      <c r="CC171" s="206"/>
      <c r="CD171" s="206"/>
      <c r="CE171" s="206"/>
      <c r="CF171" s="206"/>
      <c r="CG171" s="206"/>
      <c r="CH171" s="206"/>
      <c r="CI171" s="206"/>
      <c r="CJ171" s="206"/>
      <c r="CK171" s="206"/>
      <c r="CL171" s="206"/>
      <c r="CM171" s="206"/>
      <c r="CN171" s="206"/>
      <c r="CO171" s="206"/>
      <c r="CP171" s="206"/>
      <c r="CQ171" s="206"/>
      <c r="CR171" s="206"/>
      <c r="CS171" s="206"/>
    </row>
    <row r="172" spans="3:97" x14ac:dyDescent="0.75">
      <c r="C172" s="500"/>
      <c r="D172" s="530"/>
      <c r="E172" s="459"/>
      <c r="F172" s="459"/>
      <c r="G172" s="462"/>
      <c r="H172" s="465"/>
      <c r="I172" s="453"/>
      <c r="J172" s="127" t="s">
        <v>86</v>
      </c>
      <c r="L172" s="12"/>
      <c r="W172" s="34" t="str">
        <f t="shared" si="0"/>
        <v>Ultra  super no emb original airlaid Soft  NP</v>
      </c>
      <c r="X172" s="199"/>
      <c r="Y172" s="123"/>
      <c r="Z172" s="123"/>
      <c r="AA172" s="166"/>
      <c r="AB172" s="123"/>
      <c r="AC172" s="37"/>
      <c r="AD172" s="166"/>
      <c r="AE172" s="166"/>
      <c r="AF172" s="166"/>
      <c r="AG172" s="166"/>
      <c r="AH172" s="166"/>
      <c r="AI172" s="166"/>
      <c r="AJ172" s="166"/>
      <c r="AK172" s="166"/>
      <c r="AL172" s="166"/>
      <c r="AM172" s="166"/>
      <c r="AN172" s="195"/>
      <c r="AO172" s="195"/>
      <c r="AP172" s="210"/>
      <c r="AQ172" s="165"/>
      <c r="AR172" s="200"/>
      <c r="AS172" s="200"/>
      <c r="AT172" s="200"/>
      <c r="AU172" s="200"/>
      <c r="AV172" s="200"/>
      <c r="AW172" s="200"/>
      <c r="AX172" s="200"/>
      <c r="AY172" s="200"/>
      <c r="AZ172" s="200"/>
      <c r="BB172" s="200"/>
      <c r="BC172" s="165"/>
      <c r="BD172" s="165"/>
      <c r="BE172" s="200"/>
      <c r="BH172" s="165"/>
      <c r="BI172" s="165"/>
      <c r="BJ172" s="211"/>
      <c r="BK172" s="200"/>
      <c r="BL172" s="165"/>
      <c r="BM172" s="211"/>
      <c r="BN172" s="221"/>
      <c r="BP172" s="225"/>
      <c r="BQ172" s="225"/>
      <c r="BR172" s="225"/>
      <c r="BS172" s="225"/>
      <c r="BT172" s="225"/>
      <c r="BU172" s="225"/>
      <c r="BV172" s="225"/>
      <c r="BW172" s="225"/>
      <c r="BX172" s="225"/>
      <c r="BY172" s="206"/>
      <c r="BZ172" s="206"/>
      <c r="CA172" s="206"/>
      <c r="CB172" s="206"/>
      <c r="CC172" s="206"/>
      <c r="CD172" s="206"/>
      <c r="CE172" s="206"/>
      <c r="CF172" s="206"/>
      <c r="CG172" s="206"/>
      <c r="CH172" s="206"/>
      <c r="CI172" s="206"/>
      <c r="CJ172" s="206"/>
      <c r="CK172" s="206"/>
      <c r="CL172" s="206"/>
      <c r="CM172" s="206"/>
      <c r="CN172" s="206"/>
      <c r="CO172" s="206"/>
      <c r="CP172" s="206"/>
      <c r="CQ172" s="206"/>
      <c r="CR172" s="206"/>
      <c r="CS172" s="206"/>
    </row>
    <row r="173" spans="3:97" x14ac:dyDescent="0.75">
      <c r="C173" s="500"/>
      <c r="D173" s="530"/>
      <c r="E173" s="459"/>
      <c r="F173" s="459"/>
      <c r="G173" s="462"/>
      <c r="H173" s="465"/>
      <c r="I173" s="453" t="s">
        <v>95</v>
      </c>
      <c r="J173" s="127" t="s">
        <v>79</v>
      </c>
      <c r="L173" s="12"/>
      <c r="W173" s="34" t="str">
        <f t="shared" ref="W173:W179" si="1">CONCATENATE(E$61," ",F$166," ",G$145," ",H$145," ",I$173," ",J173)</f>
        <v>Ultra  super no emb original airlaid Soft&amp;Dry  BV</v>
      </c>
      <c r="X173" s="199"/>
      <c r="Y173" s="123"/>
      <c r="Z173" s="123"/>
      <c r="AA173" s="166"/>
      <c r="AB173" s="123"/>
      <c r="AC173" s="166"/>
      <c r="AD173" s="166"/>
      <c r="AE173" s="37"/>
      <c r="AF173" s="166"/>
      <c r="AG173" s="166"/>
      <c r="AH173" s="166"/>
      <c r="AI173" s="166"/>
      <c r="AJ173" s="166"/>
      <c r="AK173" s="166"/>
      <c r="AL173" s="166"/>
      <c r="AM173" s="37"/>
      <c r="AN173" s="127"/>
      <c r="AO173" s="195"/>
      <c r="AP173" s="210"/>
      <c r="AQ173" s="165"/>
      <c r="AR173" s="200"/>
      <c r="AS173" s="200"/>
      <c r="AT173" s="200"/>
      <c r="AU173" s="200"/>
      <c r="AV173" s="200"/>
      <c r="AW173" s="200"/>
      <c r="AX173" s="200"/>
      <c r="AY173" s="200"/>
      <c r="AZ173" s="200"/>
      <c r="BB173" s="200"/>
      <c r="BC173" s="165"/>
      <c r="BD173" s="165"/>
      <c r="BE173" s="200"/>
      <c r="BH173" s="165"/>
      <c r="BI173" s="165"/>
      <c r="BJ173" s="211"/>
      <c r="BK173" s="200"/>
      <c r="BL173" s="165"/>
      <c r="BM173" s="211"/>
      <c r="BN173" s="221"/>
      <c r="BP173" s="225"/>
      <c r="BQ173" s="225"/>
      <c r="BR173" s="225"/>
      <c r="BS173" s="225"/>
      <c r="BT173" s="225"/>
      <c r="BU173" s="225"/>
      <c r="BV173" s="225"/>
      <c r="BW173" s="225"/>
      <c r="BX173" s="225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  <c r="CL173" s="206"/>
      <c r="CM173" s="206"/>
      <c r="CN173" s="206"/>
      <c r="CO173" s="206"/>
      <c r="CP173" s="206"/>
      <c r="CQ173" s="206"/>
      <c r="CR173" s="206"/>
      <c r="CS173" s="206"/>
    </row>
    <row r="174" spans="3:97" x14ac:dyDescent="0.75">
      <c r="C174" s="500"/>
      <c r="D174" s="530"/>
      <c r="E174" s="459"/>
      <c r="F174" s="459"/>
      <c r="G174" s="462"/>
      <c r="H174" s="465"/>
      <c r="I174" s="453"/>
      <c r="J174" s="127" t="s">
        <v>80</v>
      </c>
      <c r="L174" s="12"/>
      <c r="W174" s="34" t="str">
        <f t="shared" si="1"/>
        <v>Ultra  super no emb original airlaid Soft&amp;Dry  JP</v>
      </c>
      <c r="X174" s="199"/>
      <c r="Y174" s="123"/>
      <c r="Z174" s="123"/>
      <c r="AA174" s="166"/>
      <c r="AB174" s="123"/>
      <c r="AC174" s="166"/>
      <c r="AD174" s="166"/>
      <c r="AE174" s="37"/>
      <c r="AF174" s="166"/>
      <c r="AG174" s="166"/>
      <c r="AH174" s="166"/>
      <c r="AI174" s="166"/>
      <c r="AJ174" s="166"/>
      <c r="AK174" s="166"/>
      <c r="AL174" s="166"/>
      <c r="AM174" s="37"/>
      <c r="AN174" s="127"/>
      <c r="AO174" s="127"/>
      <c r="AP174" s="210"/>
      <c r="AQ174" s="165"/>
      <c r="AR174" s="200"/>
      <c r="AS174" s="200"/>
      <c r="AT174" s="200"/>
      <c r="AU174" s="200"/>
      <c r="AV174" s="200"/>
      <c r="AW174" s="200"/>
      <c r="AX174" s="200"/>
      <c r="AY174" s="200"/>
      <c r="AZ174" s="200"/>
      <c r="BB174" s="200"/>
      <c r="BC174" s="165"/>
      <c r="BD174" s="165"/>
      <c r="BE174" s="200"/>
      <c r="BH174" s="165"/>
      <c r="BI174" s="165"/>
      <c r="BJ174" s="211"/>
      <c r="BK174" s="200"/>
      <c r="BL174" s="165"/>
      <c r="BM174" s="211"/>
      <c r="BN174" s="221"/>
      <c r="BP174" s="225"/>
      <c r="BQ174" s="225"/>
      <c r="BR174" s="225"/>
      <c r="BS174" s="225"/>
      <c r="BT174" s="225"/>
      <c r="BU174" s="225"/>
      <c r="BV174" s="225"/>
      <c r="BW174" s="225"/>
      <c r="BX174" s="225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  <c r="CL174" s="206"/>
      <c r="CM174" s="206"/>
      <c r="CN174" s="206"/>
      <c r="CO174" s="206"/>
      <c r="CP174" s="206"/>
      <c r="CQ174" s="206"/>
      <c r="CR174" s="206"/>
      <c r="CS174" s="206"/>
    </row>
    <row r="175" spans="3:97" x14ac:dyDescent="0.75">
      <c r="C175" s="500"/>
      <c r="D175" s="530"/>
      <c r="E175" s="459"/>
      <c r="F175" s="459"/>
      <c r="G175" s="462"/>
      <c r="H175" s="465"/>
      <c r="I175" s="453"/>
      <c r="J175" s="127" t="s">
        <v>81</v>
      </c>
      <c r="L175" s="12"/>
      <c r="W175" s="34" t="str">
        <f t="shared" si="1"/>
        <v>Ultra  super no emb original airlaid Soft&amp;Dry  GDS</v>
      </c>
      <c r="X175" s="199"/>
      <c r="Y175" s="123"/>
      <c r="Z175" s="123"/>
      <c r="AA175" s="166"/>
      <c r="AB175" s="123"/>
      <c r="AC175" s="166"/>
      <c r="AD175" s="166"/>
      <c r="AE175" s="37"/>
      <c r="AF175" s="166"/>
      <c r="AG175" s="166"/>
      <c r="AH175" s="166"/>
      <c r="AI175" s="166"/>
      <c r="AJ175" s="166"/>
      <c r="AK175" s="166"/>
      <c r="AL175" s="166"/>
      <c r="AM175" s="37"/>
      <c r="AN175" s="127"/>
      <c r="AO175" s="195"/>
      <c r="AP175" s="210"/>
      <c r="AQ175" s="165"/>
      <c r="AR175" s="200"/>
      <c r="AS175" s="200"/>
      <c r="AT175" s="200"/>
      <c r="AU175" s="200"/>
      <c r="AV175" s="200"/>
      <c r="AW175" s="200"/>
      <c r="AX175" s="200"/>
      <c r="AY175" s="200"/>
      <c r="AZ175" s="200"/>
      <c r="BB175" s="200"/>
      <c r="BC175" s="165"/>
      <c r="BD175" s="165"/>
      <c r="BE175" s="200"/>
      <c r="BH175" s="165"/>
      <c r="BI175" s="165"/>
      <c r="BJ175" s="211"/>
      <c r="BK175" s="200"/>
      <c r="BL175" s="165"/>
      <c r="BM175" s="211"/>
      <c r="BN175" s="221"/>
      <c r="BP175" s="225"/>
      <c r="BQ175" s="225"/>
      <c r="BR175" s="225"/>
      <c r="BS175" s="225"/>
      <c r="BT175" s="225"/>
      <c r="BU175" s="225"/>
      <c r="BV175" s="225"/>
      <c r="BW175" s="225"/>
      <c r="BX175" s="225"/>
      <c r="BY175" s="206"/>
      <c r="BZ175" s="206"/>
      <c r="CA175" s="206"/>
      <c r="CB175" s="206"/>
      <c r="CC175" s="206"/>
      <c r="CD175" s="206"/>
      <c r="CE175" s="206"/>
      <c r="CF175" s="206"/>
      <c r="CG175" s="206"/>
      <c r="CH175" s="206"/>
      <c r="CI175" s="206"/>
      <c r="CJ175" s="206"/>
      <c r="CK175" s="206"/>
      <c r="CL175" s="206"/>
      <c r="CM175" s="206"/>
      <c r="CN175" s="206"/>
      <c r="CO175" s="206"/>
      <c r="CP175" s="206"/>
      <c r="CQ175" s="206"/>
      <c r="CR175" s="206"/>
      <c r="CS175" s="206"/>
    </row>
    <row r="176" spans="3:97" x14ac:dyDescent="0.75">
      <c r="C176" s="500"/>
      <c r="D176" s="530"/>
      <c r="E176" s="459"/>
      <c r="F176" s="459"/>
      <c r="G176" s="462"/>
      <c r="H176" s="465"/>
      <c r="I176" s="453"/>
      <c r="J176" s="127" t="s">
        <v>82</v>
      </c>
      <c r="L176" s="12"/>
      <c r="W176" s="34" t="str">
        <f t="shared" si="1"/>
        <v>Ultra  super no emb original airlaid Soft&amp;Dry  BDS</v>
      </c>
      <c r="X176" s="199"/>
      <c r="Y176" s="123"/>
      <c r="Z176" s="123"/>
      <c r="AA176" s="166"/>
      <c r="AB176" s="123"/>
      <c r="AC176" s="166"/>
      <c r="AD176" s="166"/>
      <c r="AE176" s="37"/>
      <c r="AF176" s="166"/>
      <c r="AG176" s="166"/>
      <c r="AH176" s="166"/>
      <c r="AI176" s="166"/>
      <c r="AJ176" s="166"/>
      <c r="AK176" s="166"/>
      <c r="AL176" s="166"/>
      <c r="AM176" s="37"/>
      <c r="AN176" s="127"/>
      <c r="AO176" s="195"/>
      <c r="AP176" s="210"/>
      <c r="AQ176" s="165"/>
      <c r="AR176" s="200"/>
      <c r="AS176" s="200"/>
      <c r="AT176" s="200"/>
      <c r="AU176" s="200"/>
      <c r="AV176" s="200"/>
      <c r="AW176" s="200"/>
      <c r="AX176" s="200"/>
      <c r="AY176" s="200"/>
      <c r="AZ176" s="200"/>
      <c r="BB176" s="200"/>
      <c r="BC176" s="165"/>
      <c r="BD176" s="165"/>
      <c r="BE176" s="200"/>
      <c r="BH176" s="165"/>
      <c r="BI176" s="165"/>
      <c r="BJ176" s="211"/>
      <c r="BK176" s="200"/>
      <c r="BL176" s="165"/>
      <c r="BM176" s="211"/>
      <c r="BN176" s="221"/>
      <c r="BP176" s="225"/>
      <c r="BQ176" s="225"/>
      <c r="BR176" s="225"/>
      <c r="BS176" s="225"/>
      <c r="BT176" s="225"/>
      <c r="BU176" s="225"/>
      <c r="BV176" s="225"/>
      <c r="BW176" s="225"/>
      <c r="BX176" s="225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  <c r="CL176" s="206"/>
      <c r="CM176" s="206"/>
      <c r="CN176" s="206"/>
      <c r="CO176" s="206"/>
      <c r="CP176" s="206"/>
      <c r="CQ176" s="206"/>
      <c r="CR176" s="206"/>
      <c r="CS176" s="206"/>
    </row>
    <row r="177" spans="3:97" x14ac:dyDescent="0.75">
      <c r="C177" s="500"/>
      <c r="D177" s="530"/>
      <c r="E177" s="459"/>
      <c r="F177" s="459"/>
      <c r="G177" s="462"/>
      <c r="H177" s="465"/>
      <c r="I177" s="453"/>
      <c r="J177" s="127" t="s">
        <v>83</v>
      </c>
      <c r="L177" s="12"/>
      <c r="W177" s="34" t="str">
        <f t="shared" si="1"/>
        <v>Ultra  super no emb original airlaid Soft&amp;Dry  JGP</v>
      </c>
      <c r="X177" s="199"/>
      <c r="Y177" s="123"/>
      <c r="Z177" s="123"/>
      <c r="AA177" s="166"/>
      <c r="AB177" s="123"/>
      <c r="AC177" s="166"/>
      <c r="AD177" s="166"/>
      <c r="AE177" s="37"/>
      <c r="AF177" s="166"/>
      <c r="AG177" s="166"/>
      <c r="AH177" s="166"/>
      <c r="AI177" s="166"/>
      <c r="AJ177" s="166"/>
      <c r="AK177" s="166"/>
      <c r="AL177" s="166"/>
      <c r="AM177" s="37"/>
      <c r="AN177" s="127"/>
      <c r="AO177" s="127"/>
      <c r="AP177" s="210"/>
      <c r="AQ177" s="165"/>
      <c r="AR177" s="200"/>
      <c r="AS177" s="200"/>
      <c r="AT177" s="200"/>
      <c r="AU177" s="200"/>
      <c r="AV177" s="200"/>
      <c r="AW177" s="200"/>
      <c r="AX177" s="200"/>
      <c r="AY177" s="200"/>
      <c r="AZ177" s="200"/>
      <c r="BB177" s="200"/>
      <c r="BC177" s="165"/>
      <c r="BD177" s="165"/>
      <c r="BE177" s="200"/>
      <c r="BH177" s="165"/>
      <c r="BI177" s="165"/>
      <c r="BJ177" s="211"/>
      <c r="BK177" s="200"/>
      <c r="BL177" s="165"/>
      <c r="BM177" s="211"/>
      <c r="BN177" s="221"/>
      <c r="BP177" s="225"/>
      <c r="BQ177" s="225"/>
      <c r="BR177" s="225"/>
      <c r="BS177" s="225"/>
      <c r="BT177" s="225"/>
      <c r="BU177" s="225"/>
      <c r="BV177" s="225"/>
      <c r="BW177" s="225"/>
      <c r="BX177" s="225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  <c r="CL177" s="206"/>
      <c r="CM177" s="206"/>
      <c r="CN177" s="206"/>
      <c r="CO177" s="206"/>
      <c r="CP177" s="206"/>
      <c r="CQ177" s="206"/>
      <c r="CR177" s="206"/>
      <c r="CS177" s="206"/>
    </row>
    <row r="178" spans="3:97" x14ac:dyDescent="0.75">
      <c r="C178" s="500"/>
      <c r="D178" s="530"/>
      <c r="E178" s="459"/>
      <c r="F178" s="459"/>
      <c r="G178" s="462"/>
      <c r="H178" s="465"/>
      <c r="I178" s="453"/>
      <c r="J178" s="127" t="s">
        <v>84</v>
      </c>
      <c r="L178" s="12"/>
      <c r="W178" s="34" t="str">
        <f t="shared" si="1"/>
        <v>Ultra  super no emb original airlaid Soft&amp;Dry  AP</v>
      </c>
      <c r="X178" s="199"/>
      <c r="Y178" s="123"/>
      <c r="Z178" s="123"/>
      <c r="AA178" s="166"/>
      <c r="AB178" s="123"/>
      <c r="AC178" s="166"/>
      <c r="AD178" s="166"/>
      <c r="AE178" s="37"/>
      <c r="AF178" s="166"/>
      <c r="AG178" s="166"/>
      <c r="AH178" s="166"/>
      <c r="AI178" s="166"/>
      <c r="AJ178" s="166"/>
      <c r="AK178" s="166"/>
      <c r="AL178" s="166"/>
      <c r="AM178" s="37"/>
      <c r="AN178" s="127"/>
      <c r="AO178" s="195"/>
      <c r="AP178" s="210"/>
      <c r="AQ178" s="165"/>
      <c r="AR178" s="200"/>
      <c r="AS178" s="200"/>
      <c r="AT178" s="200"/>
      <c r="AU178" s="200"/>
      <c r="AV178" s="200"/>
      <c r="AW178" s="200"/>
      <c r="AX178" s="200"/>
      <c r="AY178" s="200"/>
      <c r="AZ178" s="200"/>
      <c r="BB178" s="200"/>
      <c r="BC178" s="165"/>
      <c r="BD178" s="165"/>
      <c r="BE178" s="200"/>
      <c r="BH178" s="165"/>
      <c r="BI178" s="165"/>
      <c r="BJ178" s="211"/>
      <c r="BK178" s="200"/>
      <c r="BL178" s="165"/>
      <c r="BM178" s="211"/>
      <c r="BN178" s="221"/>
      <c r="BP178" s="225"/>
      <c r="BQ178" s="225"/>
      <c r="BR178" s="225"/>
      <c r="BS178" s="225"/>
      <c r="BT178" s="225"/>
      <c r="BU178" s="225"/>
      <c r="BV178" s="225"/>
      <c r="BW178" s="225"/>
      <c r="BX178" s="225"/>
      <c r="BY178" s="206"/>
      <c r="BZ178" s="206"/>
      <c r="CA178" s="206"/>
      <c r="CB178" s="206"/>
      <c r="CC178" s="206"/>
      <c r="CD178" s="206"/>
      <c r="CE178" s="206"/>
      <c r="CF178" s="206"/>
      <c r="CG178" s="206"/>
      <c r="CH178" s="206"/>
      <c r="CI178" s="206"/>
      <c r="CJ178" s="206"/>
      <c r="CK178" s="206"/>
      <c r="CL178" s="206"/>
      <c r="CM178" s="206"/>
      <c r="CN178" s="206"/>
      <c r="CO178" s="206"/>
      <c r="CP178" s="206"/>
      <c r="CQ178" s="206"/>
      <c r="CR178" s="206"/>
      <c r="CS178" s="206"/>
    </row>
    <row r="179" spans="3:97" x14ac:dyDescent="0.75">
      <c r="C179" s="500"/>
      <c r="D179" s="530"/>
      <c r="E179" s="459"/>
      <c r="F179" s="459"/>
      <c r="G179" s="462"/>
      <c r="H179" s="465"/>
      <c r="I179" s="453"/>
      <c r="J179" s="127" t="s">
        <v>86</v>
      </c>
      <c r="L179" s="12"/>
      <c r="W179" s="34" t="str">
        <f t="shared" si="1"/>
        <v>Ultra  super no emb original airlaid Soft&amp;Dry  NP</v>
      </c>
      <c r="X179" s="199"/>
      <c r="Y179" s="123"/>
      <c r="Z179" s="123"/>
      <c r="AA179" s="166"/>
      <c r="AB179" s="123"/>
      <c r="AC179" s="166"/>
      <c r="AD179" s="166"/>
      <c r="AE179" s="37"/>
      <c r="AF179" s="166"/>
      <c r="AG179" s="166"/>
      <c r="AH179" s="166"/>
      <c r="AI179" s="166"/>
      <c r="AJ179" s="166"/>
      <c r="AK179" s="166"/>
      <c r="AL179" s="166"/>
      <c r="AM179" s="37"/>
      <c r="AN179" s="195"/>
      <c r="AO179" s="195"/>
      <c r="AP179" s="210"/>
      <c r="AQ179" s="165"/>
      <c r="AR179" s="200"/>
      <c r="AS179" s="200"/>
      <c r="AT179" s="200"/>
      <c r="AU179" s="200"/>
      <c r="AV179" s="200"/>
      <c r="AW179" s="200"/>
      <c r="AX179" s="200"/>
      <c r="AY179" s="200"/>
      <c r="AZ179" s="200"/>
      <c r="BB179" s="200"/>
      <c r="BC179" s="165"/>
      <c r="BD179" s="165"/>
      <c r="BE179" s="200"/>
      <c r="BH179" s="165"/>
      <c r="BI179" s="165"/>
      <c r="BJ179" s="211"/>
      <c r="BK179" s="200"/>
      <c r="BL179" s="165"/>
      <c r="BM179" s="211"/>
      <c r="BN179" s="221"/>
      <c r="BP179" s="225"/>
      <c r="BQ179" s="225"/>
      <c r="BR179" s="225"/>
      <c r="BS179" s="225"/>
      <c r="BT179" s="225"/>
      <c r="BU179" s="225"/>
      <c r="BV179" s="225"/>
      <c r="BW179" s="225"/>
      <c r="BX179" s="225"/>
      <c r="BY179" s="206"/>
      <c r="BZ179" s="206"/>
      <c r="CA179" s="206"/>
      <c r="CB179" s="206"/>
      <c r="CC179" s="206"/>
      <c r="CD179" s="206"/>
      <c r="CE179" s="206"/>
      <c r="CF179" s="206"/>
      <c r="CG179" s="206"/>
      <c r="CH179" s="206"/>
      <c r="CI179" s="206"/>
      <c r="CJ179" s="206"/>
      <c r="CK179" s="206"/>
      <c r="CL179" s="206"/>
      <c r="CM179" s="206"/>
      <c r="CN179" s="206"/>
      <c r="CO179" s="206"/>
      <c r="CP179" s="206"/>
      <c r="CQ179" s="206"/>
      <c r="CR179" s="206"/>
      <c r="CS179" s="206"/>
    </row>
    <row r="180" spans="3:97" x14ac:dyDescent="0.75">
      <c r="C180" s="500"/>
      <c r="D180" s="530"/>
      <c r="E180" s="459"/>
      <c r="F180" s="459"/>
      <c r="G180" s="462"/>
      <c r="H180" s="465"/>
      <c r="I180" s="453" t="s">
        <v>88</v>
      </c>
      <c r="J180" s="127" t="s">
        <v>79</v>
      </c>
      <c r="L180" s="13"/>
      <c r="W180" s="34" t="str">
        <f t="shared" ref="W180:W186" si="2">CONCATENATE(E$61," ",F$166," ",G$145," ",H$145," ",I$180," ",J180)</f>
        <v>Ultra  super no emb original airlaid Soft&amp;Dry perf BV</v>
      </c>
      <c r="X180" s="199"/>
      <c r="Y180" s="123"/>
      <c r="Z180" s="123"/>
      <c r="AA180" s="166"/>
      <c r="AB180" s="123"/>
      <c r="AC180" s="166"/>
      <c r="AD180" s="37"/>
      <c r="AE180" s="37"/>
      <c r="AF180" s="166"/>
      <c r="AG180" s="166"/>
      <c r="AH180" s="166"/>
      <c r="AI180" s="166"/>
      <c r="AJ180" s="166"/>
      <c r="AK180" s="166"/>
      <c r="AL180" s="166"/>
      <c r="AM180" s="166"/>
      <c r="AN180" s="127"/>
      <c r="AO180" s="195"/>
      <c r="AP180" s="210"/>
      <c r="AQ180" s="165"/>
      <c r="AR180" s="200"/>
      <c r="AS180" s="200"/>
      <c r="AT180" s="200"/>
      <c r="AU180" s="200"/>
      <c r="AV180" s="200"/>
      <c r="AW180" s="200"/>
      <c r="AX180" s="200"/>
      <c r="AY180" s="200"/>
      <c r="AZ180" s="200"/>
      <c r="BB180" s="200"/>
      <c r="BC180" s="165"/>
      <c r="BD180" s="165"/>
      <c r="BE180" s="200"/>
      <c r="BH180" s="165"/>
      <c r="BI180" s="165"/>
      <c r="BJ180" s="211"/>
      <c r="BK180" s="200"/>
      <c r="BL180" s="165"/>
      <c r="BM180" s="211"/>
      <c r="BN180" s="221"/>
      <c r="BP180" s="225"/>
      <c r="BQ180" s="225"/>
      <c r="BR180" s="225"/>
      <c r="BS180" s="225"/>
      <c r="BT180" s="225"/>
      <c r="BU180" s="225"/>
      <c r="BV180" s="225"/>
      <c r="BW180" s="225"/>
      <c r="BX180" s="225"/>
      <c r="BY180" s="206"/>
      <c r="BZ180" s="206"/>
      <c r="CA180" s="206"/>
      <c r="CB180" s="206"/>
      <c r="CC180" s="206"/>
      <c r="CD180" s="206"/>
      <c r="CE180" s="206"/>
      <c r="CF180" s="206"/>
      <c r="CG180" s="206"/>
      <c r="CH180" s="206"/>
      <c r="CI180" s="206"/>
      <c r="CJ180" s="206"/>
      <c r="CK180" s="206"/>
      <c r="CL180" s="206"/>
      <c r="CM180" s="206"/>
      <c r="CN180" s="206"/>
      <c r="CO180" s="206"/>
      <c r="CP180" s="206"/>
      <c r="CQ180" s="206"/>
      <c r="CR180" s="206"/>
      <c r="CS180" s="206"/>
    </row>
    <row r="181" spans="3:97" x14ac:dyDescent="0.75">
      <c r="C181" s="500"/>
      <c r="D181" s="530"/>
      <c r="E181" s="459"/>
      <c r="F181" s="459"/>
      <c r="G181" s="462"/>
      <c r="H181" s="465"/>
      <c r="I181" s="453"/>
      <c r="J181" s="127" t="s">
        <v>80</v>
      </c>
      <c r="L181" s="13"/>
      <c r="W181" s="34" t="str">
        <f t="shared" si="2"/>
        <v>Ultra  super no emb original airlaid Soft&amp;Dry perf JP</v>
      </c>
      <c r="X181" s="199"/>
      <c r="Y181" s="123"/>
      <c r="Z181" s="123"/>
      <c r="AA181" s="166"/>
      <c r="AB181" s="123"/>
      <c r="AC181" s="166"/>
      <c r="AD181" s="37"/>
      <c r="AE181" s="37"/>
      <c r="AF181" s="166"/>
      <c r="AG181" s="166"/>
      <c r="AH181" s="166"/>
      <c r="AI181" s="166"/>
      <c r="AJ181" s="166"/>
      <c r="AK181" s="166"/>
      <c r="AL181" s="166"/>
      <c r="AM181" s="166"/>
      <c r="AN181" s="127"/>
      <c r="AO181" s="127"/>
      <c r="AP181" s="210"/>
      <c r="AQ181" s="165"/>
      <c r="AR181" s="200"/>
      <c r="AS181" s="200"/>
      <c r="AT181" s="200"/>
      <c r="AU181" s="200"/>
      <c r="AV181" s="200"/>
      <c r="AW181" s="200"/>
      <c r="AX181" s="200"/>
      <c r="AY181" s="200"/>
      <c r="AZ181" s="200"/>
      <c r="BB181" s="200"/>
      <c r="BC181" s="165"/>
      <c r="BD181" s="165"/>
      <c r="BE181" s="200"/>
      <c r="BH181" s="165"/>
      <c r="BI181" s="165"/>
      <c r="BJ181" s="211"/>
      <c r="BK181" s="200"/>
      <c r="BL181" s="165"/>
      <c r="BM181" s="211"/>
      <c r="BN181" s="221"/>
      <c r="BP181" s="225"/>
      <c r="BQ181" s="225"/>
      <c r="BR181" s="225"/>
      <c r="BS181" s="225"/>
      <c r="BT181" s="225"/>
      <c r="BU181" s="225"/>
      <c r="BV181" s="225"/>
      <c r="BW181" s="225"/>
      <c r="BX181" s="225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  <c r="CL181" s="206"/>
      <c r="CM181" s="206"/>
      <c r="CN181" s="206"/>
      <c r="CO181" s="206"/>
      <c r="CP181" s="206"/>
      <c r="CQ181" s="206"/>
      <c r="CR181" s="206"/>
      <c r="CS181" s="206"/>
    </row>
    <row r="182" spans="3:97" x14ac:dyDescent="0.75">
      <c r="C182" s="500"/>
      <c r="D182" s="530"/>
      <c r="E182" s="459"/>
      <c r="F182" s="459"/>
      <c r="G182" s="462"/>
      <c r="H182" s="465"/>
      <c r="I182" s="453"/>
      <c r="J182" s="127" t="s">
        <v>81</v>
      </c>
      <c r="L182" s="13"/>
      <c r="W182" s="34" t="str">
        <f t="shared" si="2"/>
        <v>Ultra  super no emb original airlaid Soft&amp;Dry perf GDS</v>
      </c>
      <c r="X182" s="199"/>
      <c r="Y182" s="123"/>
      <c r="Z182" s="123"/>
      <c r="AA182" s="166"/>
      <c r="AB182" s="123"/>
      <c r="AC182" s="166"/>
      <c r="AD182" s="37"/>
      <c r="AE182" s="37"/>
      <c r="AF182" s="166"/>
      <c r="AG182" s="166"/>
      <c r="AH182" s="166"/>
      <c r="AI182" s="166"/>
      <c r="AJ182" s="166"/>
      <c r="AK182" s="166"/>
      <c r="AL182" s="166"/>
      <c r="AM182" s="166"/>
      <c r="AN182" s="127"/>
      <c r="AO182" s="195"/>
      <c r="AP182" s="210"/>
      <c r="AQ182" s="165"/>
      <c r="AR182" s="200"/>
      <c r="AS182" s="200"/>
      <c r="AT182" s="200"/>
      <c r="AU182" s="200"/>
      <c r="AV182" s="200"/>
      <c r="AW182" s="200"/>
      <c r="AX182" s="200"/>
      <c r="AY182" s="200"/>
      <c r="AZ182" s="200"/>
      <c r="BB182" s="200"/>
      <c r="BC182" s="165"/>
      <c r="BD182" s="165"/>
      <c r="BE182" s="200"/>
      <c r="BH182" s="165"/>
      <c r="BI182" s="165"/>
      <c r="BJ182" s="211"/>
      <c r="BK182" s="200"/>
      <c r="BL182" s="165"/>
      <c r="BM182" s="211"/>
      <c r="BN182" s="221"/>
      <c r="BP182" s="225"/>
      <c r="BQ182" s="225"/>
      <c r="BR182" s="225"/>
      <c r="BS182" s="225"/>
      <c r="BT182" s="225"/>
      <c r="BU182" s="225"/>
      <c r="BV182" s="225"/>
      <c r="BW182" s="225"/>
      <c r="BX182" s="225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  <c r="CL182" s="206"/>
      <c r="CM182" s="206"/>
      <c r="CN182" s="206"/>
      <c r="CO182" s="206"/>
      <c r="CP182" s="206"/>
      <c r="CQ182" s="206"/>
      <c r="CR182" s="206"/>
      <c r="CS182" s="206"/>
    </row>
    <row r="183" spans="3:97" x14ac:dyDescent="0.75">
      <c r="C183" s="500"/>
      <c r="D183" s="530"/>
      <c r="E183" s="459"/>
      <c r="F183" s="459"/>
      <c r="G183" s="462"/>
      <c r="H183" s="465"/>
      <c r="I183" s="453"/>
      <c r="J183" s="127" t="s">
        <v>82</v>
      </c>
      <c r="L183" s="13"/>
      <c r="W183" s="34" t="str">
        <f t="shared" si="2"/>
        <v>Ultra  super no emb original airlaid Soft&amp;Dry perf BDS</v>
      </c>
      <c r="X183" s="199"/>
      <c r="Y183" s="123"/>
      <c r="Z183" s="123"/>
      <c r="AA183" s="166"/>
      <c r="AB183" s="123"/>
      <c r="AC183" s="166"/>
      <c r="AD183" s="37"/>
      <c r="AE183" s="37"/>
      <c r="AF183" s="166"/>
      <c r="AG183" s="166"/>
      <c r="AH183" s="166"/>
      <c r="AI183" s="166"/>
      <c r="AJ183" s="166"/>
      <c r="AK183" s="166"/>
      <c r="AL183" s="166"/>
      <c r="AM183" s="166"/>
      <c r="AN183" s="127"/>
      <c r="AO183" s="195"/>
      <c r="AP183" s="210"/>
      <c r="AQ183" s="165"/>
      <c r="AR183" s="200"/>
      <c r="AS183" s="200"/>
      <c r="AT183" s="200"/>
      <c r="AU183" s="200"/>
      <c r="AV183" s="200"/>
      <c r="AW183" s="200"/>
      <c r="AX183" s="200"/>
      <c r="AY183" s="200"/>
      <c r="AZ183" s="200"/>
      <c r="BB183" s="200"/>
      <c r="BC183" s="165"/>
      <c r="BD183" s="165"/>
      <c r="BE183" s="200"/>
      <c r="BH183" s="165"/>
      <c r="BI183" s="165"/>
      <c r="BJ183" s="211"/>
      <c r="BK183" s="200"/>
      <c r="BL183" s="165"/>
      <c r="BM183" s="211"/>
      <c r="BN183" s="221"/>
      <c r="BP183" s="225"/>
      <c r="BQ183" s="225"/>
      <c r="BR183" s="225"/>
      <c r="BS183" s="225"/>
      <c r="BT183" s="225"/>
      <c r="BU183" s="225"/>
      <c r="BV183" s="225"/>
      <c r="BW183" s="225"/>
      <c r="BX183" s="225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  <c r="CN183" s="206"/>
      <c r="CO183" s="206"/>
      <c r="CP183" s="206"/>
      <c r="CQ183" s="206"/>
      <c r="CR183" s="206"/>
      <c r="CS183" s="206"/>
    </row>
    <row r="184" spans="3:97" x14ac:dyDescent="0.75">
      <c r="C184" s="500"/>
      <c r="D184" s="530"/>
      <c r="E184" s="459"/>
      <c r="F184" s="459"/>
      <c r="G184" s="462"/>
      <c r="H184" s="465"/>
      <c r="I184" s="453"/>
      <c r="J184" s="127" t="s">
        <v>83</v>
      </c>
      <c r="L184" s="13"/>
      <c r="W184" s="34" t="str">
        <f t="shared" si="2"/>
        <v>Ultra  super no emb original airlaid Soft&amp;Dry perf JGP</v>
      </c>
      <c r="X184" s="199"/>
      <c r="Y184" s="123"/>
      <c r="Z184" s="123"/>
      <c r="AA184" s="166"/>
      <c r="AB184" s="123"/>
      <c r="AC184" s="166"/>
      <c r="AD184" s="37"/>
      <c r="AE184" s="37"/>
      <c r="AF184" s="166"/>
      <c r="AG184" s="166"/>
      <c r="AH184" s="166"/>
      <c r="AI184" s="166"/>
      <c r="AJ184" s="166"/>
      <c r="AK184" s="166"/>
      <c r="AL184" s="166"/>
      <c r="AM184" s="166"/>
      <c r="AN184" s="127"/>
      <c r="AO184" s="127"/>
      <c r="AP184" s="210"/>
      <c r="AQ184" s="165"/>
      <c r="AR184" s="200"/>
      <c r="AS184" s="200"/>
      <c r="AT184" s="200"/>
      <c r="AU184" s="200"/>
      <c r="AV184" s="200"/>
      <c r="AW184" s="200"/>
      <c r="AX184" s="200"/>
      <c r="AY184" s="200"/>
      <c r="AZ184" s="200"/>
      <c r="BB184" s="200"/>
      <c r="BC184" s="165"/>
      <c r="BD184" s="165"/>
      <c r="BE184" s="200"/>
      <c r="BH184" s="165"/>
      <c r="BI184" s="165"/>
      <c r="BJ184" s="211"/>
      <c r="BK184" s="200"/>
      <c r="BL184" s="165"/>
      <c r="BM184" s="211"/>
      <c r="BN184" s="221"/>
      <c r="BP184" s="225"/>
      <c r="BQ184" s="225"/>
      <c r="BR184" s="225"/>
      <c r="BS184" s="225"/>
      <c r="BT184" s="225"/>
      <c r="BU184" s="225"/>
      <c r="BV184" s="225"/>
      <c r="BW184" s="225"/>
      <c r="BX184" s="225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6"/>
      <c r="CO184" s="206"/>
      <c r="CP184" s="206"/>
      <c r="CQ184" s="206"/>
      <c r="CR184" s="206"/>
      <c r="CS184" s="206"/>
    </row>
    <row r="185" spans="3:97" x14ac:dyDescent="0.75">
      <c r="C185" s="500"/>
      <c r="D185" s="530"/>
      <c r="E185" s="459"/>
      <c r="F185" s="459"/>
      <c r="G185" s="462"/>
      <c r="H185" s="465"/>
      <c r="I185" s="453"/>
      <c r="J185" s="127" t="s">
        <v>84</v>
      </c>
      <c r="L185" s="13"/>
      <c r="W185" s="34" t="str">
        <f t="shared" si="2"/>
        <v>Ultra  super no emb original airlaid Soft&amp;Dry perf AP</v>
      </c>
      <c r="X185" s="199"/>
      <c r="Y185" s="123"/>
      <c r="Z185" s="123"/>
      <c r="AA185" s="166"/>
      <c r="AB185" s="123"/>
      <c r="AC185" s="166"/>
      <c r="AD185" s="37"/>
      <c r="AE185" s="37"/>
      <c r="AF185" s="166"/>
      <c r="AG185" s="166"/>
      <c r="AH185" s="166"/>
      <c r="AI185" s="166"/>
      <c r="AJ185" s="166"/>
      <c r="AK185" s="166"/>
      <c r="AL185" s="166"/>
      <c r="AM185" s="166"/>
      <c r="AN185" s="127"/>
      <c r="AO185" s="195"/>
      <c r="AP185" s="210"/>
      <c r="AQ185" s="165"/>
      <c r="AR185" s="200"/>
      <c r="AS185" s="200"/>
      <c r="AT185" s="200"/>
      <c r="AU185" s="200"/>
      <c r="AV185" s="200"/>
      <c r="AW185" s="200"/>
      <c r="AX185" s="200"/>
      <c r="AY185" s="200"/>
      <c r="AZ185" s="200"/>
      <c r="BB185" s="200"/>
      <c r="BC185" s="165"/>
      <c r="BD185" s="165"/>
      <c r="BE185" s="200"/>
      <c r="BH185" s="165"/>
      <c r="BI185" s="165"/>
      <c r="BJ185" s="211"/>
      <c r="BK185" s="200"/>
      <c r="BL185" s="165"/>
      <c r="BM185" s="211"/>
      <c r="BN185" s="221"/>
      <c r="BP185" s="225"/>
      <c r="BQ185" s="225"/>
      <c r="BR185" s="225"/>
      <c r="BS185" s="225"/>
      <c r="BT185" s="225"/>
      <c r="BU185" s="225"/>
      <c r="BV185" s="225"/>
      <c r="BW185" s="225"/>
      <c r="BX185" s="225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  <c r="CN185" s="206"/>
      <c r="CO185" s="206"/>
      <c r="CP185" s="206"/>
      <c r="CQ185" s="206"/>
      <c r="CR185" s="206"/>
      <c r="CS185" s="206"/>
    </row>
    <row r="186" spans="3:97" x14ac:dyDescent="0.75">
      <c r="C186" s="500"/>
      <c r="D186" s="530"/>
      <c r="E186" s="459"/>
      <c r="F186" s="459"/>
      <c r="G186" s="462"/>
      <c r="H186" s="465"/>
      <c r="I186" s="453"/>
      <c r="J186" s="127" t="s">
        <v>86</v>
      </c>
      <c r="L186" s="13"/>
      <c r="W186" s="34" t="str">
        <f t="shared" si="2"/>
        <v>Ultra  super no emb original airlaid Soft&amp;Dry perf NP</v>
      </c>
      <c r="X186" s="199"/>
      <c r="Y186" s="123"/>
      <c r="Z186" s="123"/>
      <c r="AA186" s="166"/>
      <c r="AB186" s="123"/>
      <c r="AC186" s="166"/>
      <c r="AD186" s="37"/>
      <c r="AE186" s="37"/>
      <c r="AF186" s="166"/>
      <c r="AG186" s="166"/>
      <c r="AH186" s="166"/>
      <c r="AI186" s="166"/>
      <c r="AJ186" s="166"/>
      <c r="AK186" s="166"/>
      <c r="AL186" s="166"/>
      <c r="AM186" s="166"/>
      <c r="AN186" s="195"/>
      <c r="AO186" s="195"/>
      <c r="AP186" s="210"/>
      <c r="AQ186" s="165"/>
      <c r="AR186" s="200"/>
      <c r="AS186" s="200"/>
      <c r="AT186" s="200"/>
      <c r="AU186" s="200"/>
      <c r="AV186" s="200"/>
      <c r="AW186" s="200"/>
      <c r="AX186" s="200"/>
      <c r="AY186" s="200"/>
      <c r="AZ186" s="200"/>
      <c r="BB186" s="200"/>
      <c r="BC186" s="165"/>
      <c r="BD186" s="165"/>
      <c r="BE186" s="200"/>
      <c r="BH186" s="165"/>
      <c r="BI186" s="165"/>
      <c r="BJ186" s="211"/>
      <c r="BK186" s="200"/>
      <c r="BL186" s="165"/>
      <c r="BM186" s="211"/>
      <c r="BN186" s="221"/>
      <c r="BP186" s="225"/>
      <c r="BQ186" s="225"/>
      <c r="BR186" s="225"/>
      <c r="BS186" s="225"/>
      <c r="BT186" s="225"/>
      <c r="BU186" s="225"/>
      <c r="BV186" s="225"/>
      <c r="BW186" s="225"/>
      <c r="BX186" s="225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  <c r="CN186" s="206"/>
      <c r="CO186" s="206"/>
      <c r="CP186" s="206"/>
      <c r="CQ186" s="206"/>
      <c r="CR186" s="206"/>
      <c r="CS186" s="206"/>
    </row>
    <row r="187" spans="3:97" x14ac:dyDescent="0.75">
      <c r="C187" s="500"/>
      <c r="D187" s="530"/>
      <c r="E187" s="459"/>
      <c r="F187" s="459" t="s">
        <v>98</v>
      </c>
      <c r="G187" s="462" t="s">
        <v>41</v>
      </c>
      <c r="H187" s="465" t="s">
        <v>78</v>
      </c>
      <c r="I187" s="453" t="s">
        <v>94</v>
      </c>
      <c r="J187" s="127" t="s">
        <v>79</v>
      </c>
      <c r="L187" s="13"/>
      <c r="W187" s="34" t="str">
        <f t="shared" ref="W187:W193" si="3">CONCATENATE(E$61," ",F$187," ",G$187," ",H$187," ",I$187," ",J187)</f>
        <v>Ultra  night original airlaid Soft  BV</v>
      </c>
      <c r="X187" s="199"/>
      <c r="Y187" s="123"/>
      <c r="Z187" s="123"/>
      <c r="AA187" s="166"/>
      <c r="AB187" s="123"/>
      <c r="AC187" s="37"/>
      <c r="AD187" s="166"/>
      <c r="AE187" s="166"/>
      <c r="AF187" s="166"/>
      <c r="AG187" s="166"/>
      <c r="AH187" s="166"/>
      <c r="AI187" s="166"/>
      <c r="AJ187" s="166"/>
      <c r="AK187" s="166"/>
      <c r="AL187" s="166"/>
      <c r="AM187" s="166"/>
      <c r="AN187" s="127"/>
      <c r="AO187" s="195"/>
      <c r="AP187" s="210"/>
      <c r="AQ187" s="165"/>
      <c r="AR187" s="200"/>
      <c r="AS187" s="200"/>
      <c r="AT187" s="200"/>
      <c r="AU187" s="200"/>
      <c r="AV187" s="200"/>
      <c r="AW187" s="200"/>
      <c r="AX187" s="200"/>
      <c r="AY187" s="200"/>
      <c r="AZ187" s="200"/>
      <c r="BB187" s="200"/>
      <c r="BC187" s="165"/>
      <c r="BD187" s="165"/>
      <c r="BE187" s="200"/>
      <c r="BH187" s="165"/>
      <c r="BI187" s="165"/>
      <c r="BJ187" s="211"/>
      <c r="BK187" s="200"/>
      <c r="BL187" s="165"/>
      <c r="BM187" s="211"/>
      <c r="BN187" s="221"/>
      <c r="BP187" s="225"/>
      <c r="BQ187" s="225"/>
      <c r="BR187" s="225"/>
      <c r="BS187" s="225"/>
      <c r="BT187" s="225"/>
      <c r="BU187" s="225"/>
      <c r="BV187" s="225"/>
      <c r="BW187" s="225"/>
      <c r="BX187" s="225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  <c r="CN187" s="206"/>
      <c r="CO187" s="206"/>
      <c r="CP187" s="206"/>
      <c r="CQ187" s="206"/>
      <c r="CR187" s="206"/>
      <c r="CS187" s="206"/>
    </row>
    <row r="188" spans="3:97" x14ac:dyDescent="0.75">
      <c r="C188" s="500"/>
      <c r="D188" s="530"/>
      <c r="E188" s="459"/>
      <c r="F188" s="459"/>
      <c r="G188" s="462"/>
      <c r="H188" s="465"/>
      <c r="I188" s="453"/>
      <c r="J188" s="127" t="s">
        <v>80</v>
      </c>
      <c r="L188" s="13"/>
      <c r="W188" s="34" t="str">
        <f t="shared" si="3"/>
        <v>Ultra  night original airlaid Soft  JP</v>
      </c>
      <c r="X188" s="199"/>
      <c r="Y188" s="123"/>
      <c r="Z188" s="123"/>
      <c r="AA188" s="166"/>
      <c r="AB188" s="123"/>
      <c r="AC188" s="37"/>
      <c r="AD188" s="166"/>
      <c r="AE188" s="166"/>
      <c r="AF188" s="166"/>
      <c r="AG188" s="166"/>
      <c r="AH188" s="166"/>
      <c r="AI188" s="166"/>
      <c r="AJ188" s="166"/>
      <c r="AK188" s="166"/>
      <c r="AL188" s="166"/>
      <c r="AM188" s="166"/>
      <c r="AN188" s="127"/>
      <c r="AO188" s="127"/>
      <c r="AP188" s="210"/>
      <c r="AQ188" s="165"/>
      <c r="AR188" s="200"/>
      <c r="AS188" s="200"/>
      <c r="AT188" s="200"/>
      <c r="AU188" s="200"/>
      <c r="AV188" s="200"/>
      <c r="AW188" s="200"/>
      <c r="AX188" s="200"/>
      <c r="AY188" s="200"/>
      <c r="AZ188" s="200"/>
      <c r="BB188" s="200"/>
      <c r="BC188" s="165"/>
      <c r="BD188" s="165"/>
      <c r="BE188" s="200"/>
      <c r="BH188" s="165"/>
      <c r="BI188" s="165"/>
      <c r="BJ188" s="211"/>
      <c r="BK188" s="200"/>
      <c r="BL188" s="165"/>
      <c r="BM188" s="211"/>
      <c r="BN188" s="221"/>
      <c r="BP188" s="225"/>
      <c r="BQ188" s="225"/>
      <c r="BR188" s="225"/>
      <c r="BS188" s="225"/>
      <c r="BT188" s="225"/>
      <c r="BU188" s="225"/>
      <c r="BV188" s="225"/>
      <c r="BW188" s="225"/>
      <c r="BX188" s="225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  <c r="CN188" s="206"/>
      <c r="CO188" s="206"/>
      <c r="CP188" s="206"/>
      <c r="CQ188" s="206"/>
      <c r="CR188" s="206"/>
      <c r="CS188" s="206"/>
    </row>
    <row r="189" spans="3:97" x14ac:dyDescent="0.75">
      <c r="C189" s="500"/>
      <c r="D189" s="530"/>
      <c r="E189" s="459"/>
      <c r="F189" s="459"/>
      <c r="G189" s="462"/>
      <c r="H189" s="465"/>
      <c r="I189" s="453"/>
      <c r="J189" s="127" t="s">
        <v>81</v>
      </c>
      <c r="L189" s="13"/>
      <c r="W189" s="34" t="str">
        <f t="shared" si="3"/>
        <v>Ultra  night original airlaid Soft  GDS</v>
      </c>
      <c r="X189" s="199"/>
      <c r="Y189" s="123"/>
      <c r="Z189" s="123"/>
      <c r="AA189" s="166"/>
      <c r="AB189" s="123"/>
      <c r="AC189" s="37"/>
      <c r="AD189" s="166"/>
      <c r="AE189" s="166"/>
      <c r="AF189" s="166"/>
      <c r="AG189" s="166"/>
      <c r="AH189" s="166"/>
      <c r="AI189" s="166"/>
      <c r="AJ189" s="166"/>
      <c r="AK189" s="166"/>
      <c r="AL189" s="166"/>
      <c r="AM189" s="166"/>
      <c r="AN189" s="127"/>
      <c r="AO189" s="195"/>
      <c r="AP189" s="210"/>
      <c r="AQ189" s="165"/>
      <c r="AR189" s="200"/>
      <c r="AS189" s="200"/>
      <c r="AT189" s="200"/>
      <c r="AU189" s="200"/>
      <c r="AV189" s="200"/>
      <c r="AW189" s="200"/>
      <c r="AX189" s="200"/>
      <c r="AY189" s="200"/>
      <c r="AZ189" s="200"/>
      <c r="BB189" s="200"/>
      <c r="BC189" s="165"/>
      <c r="BD189" s="165"/>
      <c r="BE189" s="200"/>
      <c r="BH189" s="165"/>
      <c r="BI189" s="165"/>
      <c r="BJ189" s="211"/>
      <c r="BK189" s="200"/>
      <c r="BL189" s="165"/>
      <c r="BM189" s="211"/>
      <c r="BN189" s="221"/>
      <c r="BP189" s="225"/>
      <c r="BQ189" s="225"/>
      <c r="BR189" s="225"/>
      <c r="BS189" s="225"/>
      <c r="BT189" s="225"/>
      <c r="BU189" s="225"/>
      <c r="BV189" s="225"/>
      <c r="BW189" s="225"/>
      <c r="BX189" s="225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06"/>
      <c r="CS189" s="206"/>
    </row>
    <row r="190" spans="3:97" x14ac:dyDescent="0.75">
      <c r="C190" s="500"/>
      <c r="D190" s="530"/>
      <c r="E190" s="459"/>
      <c r="F190" s="459"/>
      <c r="G190" s="462"/>
      <c r="H190" s="465"/>
      <c r="I190" s="453"/>
      <c r="J190" s="127" t="s">
        <v>82</v>
      </c>
      <c r="L190" s="13"/>
      <c r="W190" s="34" t="str">
        <f t="shared" si="3"/>
        <v>Ultra  night original airlaid Soft  BDS</v>
      </c>
      <c r="X190" s="199"/>
      <c r="Y190" s="123"/>
      <c r="Z190" s="123"/>
      <c r="AA190" s="166"/>
      <c r="AB190" s="123"/>
      <c r="AC190" s="37"/>
      <c r="AD190" s="166"/>
      <c r="AE190" s="166"/>
      <c r="AF190" s="166"/>
      <c r="AG190" s="166"/>
      <c r="AH190" s="166"/>
      <c r="AI190" s="166"/>
      <c r="AJ190" s="166"/>
      <c r="AK190" s="166"/>
      <c r="AL190" s="166"/>
      <c r="AM190" s="166"/>
      <c r="AN190" s="127"/>
      <c r="AO190" s="195"/>
      <c r="AP190" s="210"/>
      <c r="AQ190" s="165"/>
      <c r="AR190" s="200"/>
      <c r="AS190" s="200"/>
      <c r="AT190" s="200"/>
      <c r="AU190" s="200"/>
      <c r="AV190" s="200"/>
      <c r="AW190" s="200"/>
      <c r="AX190" s="200"/>
      <c r="AY190" s="200"/>
      <c r="AZ190" s="200"/>
      <c r="BB190" s="200"/>
      <c r="BC190" s="165"/>
      <c r="BD190" s="165"/>
      <c r="BE190" s="200"/>
      <c r="BH190" s="165"/>
      <c r="BI190" s="165"/>
      <c r="BJ190" s="211"/>
      <c r="BK190" s="200"/>
      <c r="BL190" s="165"/>
      <c r="BM190" s="211"/>
      <c r="BN190" s="221"/>
      <c r="BP190" s="225"/>
      <c r="BQ190" s="225"/>
      <c r="BR190" s="225"/>
      <c r="BS190" s="225"/>
      <c r="BT190" s="225"/>
      <c r="BU190" s="225"/>
      <c r="BV190" s="225"/>
      <c r="BW190" s="225"/>
      <c r="BX190" s="225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N190" s="206"/>
      <c r="CO190" s="206"/>
      <c r="CP190" s="206"/>
      <c r="CQ190" s="206"/>
      <c r="CR190" s="206"/>
      <c r="CS190" s="206"/>
    </row>
    <row r="191" spans="3:97" x14ac:dyDescent="0.75">
      <c r="C191" s="500"/>
      <c r="D191" s="530"/>
      <c r="E191" s="459"/>
      <c r="F191" s="459"/>
      <c r="G191" s="462"/>
      <c r="H191" s="465"/>
      <c r="I191" s="453"/>
      <c r="J191" s="127" t="s">
        <v>83</v>
      </c>
      <c r="L191" s="13"/>
      <c r="W191" s="34" t="str">
        <f t="shared" si="3"/>
        <v>Ultra  night original airlaid Soft  JGP</v>
      </c>
      <c r="X191" s="199"/>
      <c r="Y191" s="123"/>
      <c r="Z191" s="123"/>
      <c r="AA191" s="166"/>
      <c r="AB191" s="123"/>
      <c r="AC191" s="37"/>
      <c r="AD191" s="166"/>
      <c r="AE191" s="166"/>
      <c r="AF191" s="166"/>
      <c r="AG191" s="166"/>
      <c r="AH191" s="166"/>
      <c r="AI191" s="166"/>
      <c r="AJ191" s="166"/>
      <c r="AK191" s="166"/>
      <c r="AL191" s="166"/>
      <c r="AM191" s="166"/>
      <c r="AN191" s="127"/>
      <c r="AO191" s="127"/>
      <c r="AP191" s="210"/>
      <c r="AQ191" s="165"/>
      <c r="AR191" s="200"/>
      <c r="AS191" s="200"/>
      <c r="AT191" s="200"/>
      <c r="AU191" s="200"/>
      <c r="AV191" s="200"/>
      <c r="AW191" s="200"/>
      <c r="AX191" s="200"/>
      <c r="AY191" s="200"/>
      <c r="AZ191" s="200"/>
      <c r="BB191" s="200"/>
      <c r="BC191" s="165"/>
      <c r="BD191" s="165"/>
      <c r="BE191" s="200"/>
      <c r="BH191" s="165"/>
      <c r="BI191" s="165"/>
      <c r="BJ191" s="211"/>
      <c r="BK191" s="200"/>
      <c r="BL191" s="165"/>
      <c r="BM191" s="211"/>
      <c r="BN191" s="221"/>
      <c r="BP191" s="225"/>
      <c r="BQ191" s="225"/>
      <c r="BR191" s="225"/>
      <c r="BS191" s="225"/>
      <c r="BT191" s="225"/>
      <c r="BU191" s="225"/>
      <c r="BV191" s="225"/>
      <c r="BW191" s="225"/>
      <c r="BX191" s="225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N191" s="206"/>
      <c r="CO191" s="206"/>
      <c r="CP191" s="206"/>
      <c r="CQ191" s="206"/>
      <c r="CR191" s="206"/>
      <c r="CS191" s="206"/>
    </row>
    <row r="192" spans="3:97" x14ac:dyDescent="0.75">
      <c r="C192" s="500"/>
      <c r="D192" s="530"/>
      <c r="E192" s="459"/>
      <c r="F192" s="459"/>
      <c r="G192" s="462"/>
      <c r="H192" s="465"/>
      <c r="I192" s="453"/>
      <c r="J192" s="127" t="s">
        <v>84</v>
      </c>
      <c r="L192" s="13"/>
      <c r="W192" s="34" t="str">
        <f t="shared" si="3"/>
        <v>Ultra  night original airlaid Soft  AP</v>
      </c>
      <c r="X192" s="199"/>
      <c r="Y192" s="123"/>
      <c r="Z192" s="123"/>
      <c r="AA192" s="166"/>
      <c r="AB192" s="123"/>
      <c r="AC192" s="37"/>
      <c r="AD192" s="166"/>
      <c r="AE192" s="166"/>
      <c r="AF192" s="166"/>
      <c r="AG192" s="166"/>
      <c r="AH192" s="166"/>
      <c r="AI192" s="166"/>
      <c r="AJ192" s="166"/>
      <c r="AK192" s="166"/>
      <c r="AL192" s="166"/>
      <c r="AM192" s="166"/>
      <c r="AN192" s="127"/>
      <c r="AO192" s="195"/>
      <c r="AP192" s="210"/>
      <c r="AQ192" s="165"/>
      <c r="AR192" s="200"/>
      <c r="AS192" s="200"/>
      <c r="AT192" s="200"/>
      <c r="AU192" s="200"/>
      <c r="AV192" s="200"/>
      <c r="AW192" s="200"/>
      <c r="AX192" s="200"/>
      <c r="AY192" s="200"/>
      <c r="AZ192" s="200"/>
      <c r="BB192" s="200"/>
      <c r="BC192" s="165"/>
      <c r="BD192" s="165"/>
      <c r="BE192" s="200"/>
      <c r="BH192" s="165"/>
      <c r="BI192" s="165"/>
      <c r="BJ192" s="211"/>
      <c r="BK192" s="200"/>
      <c r="BL192" s="165"/>
      <c r="BM192" s="211"/>
      <c r="BN192" s="221"/>
      <c r="BP192" s="225"/>
      <c r="BQ192" s="225"/>
      <c r="BR192" s="225"/>
      <c r="BS192" s="225"/>
      <c r="BT192" s="225"/>
      <c r="BU192" s="225"/>
      <c r="BV192" s="225"/>
      <c r="BW192" s="225"/>
      <c r="BX192" s="225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  <c r="CS192" s="206"/>
    </row>
    <row r="193" spans="3:97" x14ac:dyDescent="0.75">
      <c r="C193" s="500"/>
      <c r="D193" s="530"/>
      <c r="E193" s="459"/>
      <c r="F193" s="459"/>
      <c r="G193" s="462"/>
      <c r="H193" s="465"/>
      <c r="I193" s="453"/>
      <c r="J193" s="127" t="s">
        <v>86</v>
      </c>
      <c r="L193" s="13"/>
      <c r="W193" s="34" t="str">
        <f t="shared" si="3"/>
        <v>Ultra  night original airlaid Soft  NP</v>
      </c>
      <c r="X193" s="199"/>
      <c r="Y193" s="123"/>
      <c r="Z193" s="123"/>
      <c r="AA193" s="166"/>
      <c r="AB193" s="123"/>
      <c r="AC193" s="37"/>
      <c r="AD193" s="166"/>
      <c r="AE193" s="166"/>
      <c r="AF193" s="166"/>
      <c r="AG193" s="166"/>
      <c r="AH193" s="166"/>
      <c r="AI193" s="166"/>
      <c r="AJ193" s="166"/>
      <c r="AK193" s="166"/>
      <c r="AL193" s="166"/>
      <c r="AM193" s="166"/>
      <c r="AN193" s="195"/>
      <c r="AO193" s="195"/>
      <c r="AP193" s="210"/>
      <c r="AQ193" s="165"/>
      <c r="AR193" s="200"/>
      <c r="AS193" s="200"/>
      <c r="AT193" s="200"/>
      <c r="AU193" s="200"/>
      <c r="AV193" s="200"/>
      <c r="AW193" s="200"/>
      <c r="AX193" s="200"/>
      <c r="AY193" s="200"/>
      <c r="AZ193" s="200"/>
      <c r="BB193" s="200"/>
      <c r="BC193" s="165"/>
      <c r="BD193" s="165"/>
      <c r="BE193" s="200"/>
      <c r="BH193" s="165"/>
      <c r="BI193" s="165"/>
      <c r="BJ193" s="211"/>
      <c r="BK193" s="200"/>
      <c r="BL193" s="165"/>
      <c r="BM193" s="211"/>
      <c r="BN193" s="221"/>
      <c r="BP193" s="225"/>
      <c r="BQ193" s="225"/>
      <c r="BR193" s="225"/>
      <c r="BS193" s="225"/>
      <c r="BT193" s="225"/>
      <c r="BU193" s="225"/>
      <c r="BV193" s="225"/>
      <c r="BW193" s="225"/>
      <c r="BX193" s="225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6"/>
      <c r="CO193" s="206"/>
      <c r="CP193" s="206"/>
      <c r="CQ193" s="206"/>
      <c r="CR193" s="206"/>
      <c r="CS193" s="206"/>
    </row>
    <row r="194" spans="3:97" x14ac:dyDescent="0.75">
      <c r="C194" s="500"/>
      <c r="D194" s="530"/>
      <c r="E194" s="459"/>
      <c r="F194" s="459"/>
      <c r="G194" s="462"/>
      <c r="H194" s="465"/>
      <c r="I194" s="453" t="s">
        <v>70</v>
      </c>
      <c r="J194" s="127" t="s">
        <v>79</v>
      </c>
      <c r="L194" s="13"/>
      <c r="W194" s="34" t="str">
        <f t="shared" ref="W194:W200" si="4">CONCATENATE(E$61," ",F$187," ",G$187," ",H$187," ",I$194," ",J194)</f>
        <v>Ultra  night original airlaid Soft&amp;Dry BV</v>
      </c>
      <c r="X194" s="199"/>
      <c r="Y194" s="123"/>
      <c r="Z194" s="123"/>
      <c r="AA194" s="166"/>
      <c r="AB194" s="123"/>
      <c r="AC194" s="166"/>
      <c r="AD194" s="166"/>
      <c r="AE194" s="37"/>
      <c r="AF194" s="166"/>
      <c r="AG194" s="166"/>
      <c r="AH194" s="166"/>
      <c r="AI194" s="166"/>
      <c r="AJ194" s="166"/>
      <c r="AK194" s="166"/>
      <c r="AL194" s="166"/>
      <c r="AM194" s="37"/>
      <c r="AN194" s="127"/>
      <c r="AO194" s="195"/>
      <c r="AP194" s="210"/>
      <c r="AQ194" s="165"/>
      <c r="AR194" s="200"/>
      <c r="AS194" s="200"/>
      <c r="AT194" s="200"/>
      <c r="AU194" s="200"/>
      <c r="AV194" s="200"/>
      <c r="AW194" s="200"/>
      <c r="AX194" s="200"/>
      <c r="AY194" s="200"/>
      <c r="AZ194" s="200"/>
      <c r="BB194" s="200"/>
      <c r="BC194" s="165"/>
      <c r="BD194" s="165"/>
      <c r="BE194" s="200"/>
      <c r="BH194" s="165"/>
      <c r="BI194" s="165"/>
      <c r="BJ194" s="211"/>
      <c r="BK194" s="200"/>
      <c r="BL194" s="165"/>
      <c r="BM194" s="211"/>
      <c r="BN194" s="221"/>
      <c r="BP194" s="225"/>
      <c r="BQ194" s="225"/>
      <c r="BR194" s="225"/>
      <c r="BS194" s="225"/>
      <c r="BT194" s="225"/>
      <c r="BU194" s="225"/>
      <c r="BV194" s="225"/>
      <c r="BW194" s="225"/>
      <c r="BX194" s="225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  <c r="CN194" s="206"/>
      <c r="CO194" s="206"/>
      <c r="CP194" s="206"/>
      <c r="CQ194" s="206"/>
      <c r="CR194" s="206"/>
      <c r="CS194" s="206"/>
    </row>
    <row r="195" spans="3:97" x14ac:dyDescent="0.75">
      <c r="C195" s="500"/>
      <c r="D195" s="530"/>
      <c r="E195" s="459"/>
      <c r="F195" s="459"/>
      <c r="G195" s="462"/>
      <c r="H195" s="465"/>
      <c r="I195" s="453"/>
      <c r="J195" s="127" t="s">
        <v>80</v>
      </c>
      <c r="L195" s="13"/>
      <c r="W195" s="34" t="str">
        <f t="shared" si="4"/>
        <v>Ultra  night original airlaid Soft&amp;Dry JP</v>
      </c>
      <c r="X195" s="199"/>
      <c r="Y195" s="123"/>
      <c r="Z195" s="123"/>
      <c r="AA195" s="166"/>
      <c r="AB195" s="123"/>
      <c r="AC195" s="166"/>
      <c r="AD195" s="166"/>
      <c r="AE195" s="37"/>
      <c r="AF195" s="166"/>
      <c r="AG195" s="166"/>
      <c r="AH195" s="166"/>
      <c r="AI195" s="166"/>
      <c r="AJ195" s="166"/>
      <c r="AK195" s="166"/>
      <c r="AL195" s="166"/>
      <c r="AM195" s="37"/>
      <c r="AN195" s="127"/>
      <c r="AO195" s="127"/>
      <c r="AP195" s="210"/>
      <c r="AQ195" s="165"/>
      <c r="AR195" s="200"/>
      <c r="AS195" s="200"/>
      <c r="AT195" s="200"/>
      <c r="AU195" s="200"/>
      <c r="AV195" s="200"/>
      <c r="AW195" s="200"/>
      <c r="AX195" s="200"/>
      <c r="AY195" s="200"/>
      <c r="AZ195" s="200"/>
      <c r="BB195" s="200"/>
      <c r="BC195" s="165"/>
      <c r="BD195" s="165"/>
      <c r="BE195" s="200"/>
      <c r="BH195" s="165"/>
      <c r="BI195" s="165"/>
      <c r="BJ195" s="211"/>
      <c r="BK195" s="200"/>
      <c r="BL195" s="165"/>
      <c r="BM195" s="211"/>
      <c r="BN195" s="221"/>
      <c r="BP195" s="225"/>
      <c r="BQ195" s="225"/>
      <c r="BR195" s="225"/>
      <c r="BS195" s="225"/>
      <c r="BT195" s="225"/>
      <c r="BU195" s="225"/>
      <c r="BV195" s="225"/>
      <c r="BW195" s="225"/>
      <c r="BX195" s="225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  <c r="CN195" s="206"/>
      <c r="CO195" s="206"/>
      <c r="CP195" s="206"/>
      <c r="CQ195" s="206"/>
      <c r="CR195" s="206"/>
      <c r="CS195" s="206"/>
    </row>
    <row r="196" spans="3:97" x14ac:dyDescent="0.75">
      <c r="C196" s="500"/>
      <c r="D196" s="530"/>
      <c r="E196" s="459"/>
      <c r="F196" s="459"/>
      <c r="G196" s="462"/>
      <c r="H196" s="465"/>
      <c r="I196" s="453"/>
      <c r="J196" s="127" t="s">
        <v>81</v>
      </c>
      <c r="L196" s="13"/>
      <c r="W196" s="34" t="str">
        <f t="shared" si="4"/>
        <v>Ultra  night original airlaid Soft&amp;Dry GDS</v>
      </c>
      <c r="X196" s="199"/>
      <c r="Y196" s="123"/>
      <c r="Z196" s="123"/>
      <c r="AA196" s="166"/>
      <c r="AB196" s="123"/>
      <c r="AC196" s="166"/>
      <c r="AD196" s="166"/>
      <c r="AE196" s="37"/>
      <c r="AF196" s="166"/>
      <c r="AG196" s="166"/>
      <c r="AH196" s="166"/>
      <c r="AI196" s="166"/>
      <c r="AJ196" s="166"/>
      <c r="AK196" s="166"/>
      <c r="AL196" s="166"/>
      <c r="AM196" s="37"/>
      <c r="AN196" s="127"/>
      <c r="AO196" s="195"/>
      <c r="AP196" s="210"/>
      <c r="AQ196" s="165"/>
      <c r="AR196" s="200"/>
      <c r="AS196" s="200"/>
      <c r="AT196" s="200"/>
      <c r="AU196" s="200"/>
      <c r="AV196" s="200"/>
      <c r="AW196" s="200"/>
      <c r="AX196" s="200"/>
      <c r="AY196" s="200"/>
      <c r="AZ196" s="200"/>
      <c r="BB196" s="200"/>
      <c r="BC196" s="165"/>
      <c r="BD196" s="165"/>
      <c r="BE196" s="200"/>
      <c r="BH196" s="165"/>
      <c r="BI196" s="165"/>
      <c r="BJ196" s="211"/>
      <c r="BK196" s="200"/>
      <c r="BL196" s="165"/>
      <c r="BM196" s="211"/>
      <c r="BN196" s="221"/>
      <c r="BP196" s="225"/>
      <c r="BQ196" s="225"/>
      <c r="BR196" s="225"/>
      <c r="BS196" s="225"/>
      <c r="BT196" s="225"/>
      <c r="BU196" s="225"/>
      <c r="BV196" s="225"/>
      <c r="BW196" s="225"/>
      <c r="BX196" s="225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06"/>
      <c r="CS196" s="206"/>
    </row>
    <row r="197" spans="3:97" x14ac:dyDescent="0.75">
      <c r="C197" s="500"/>
      <c r="D197" s="530"/>
      <c r="E197" s="459"/>
      <c r="F197" s="459"/>
      <c r="G197" s="462"/>
      <c r="H197" s="465"/>
      <c r="I197" s="453"/>
      <c r="J197" s="127" t="s">
        <v>82</v>
      </c>
      <c r="L197" s="13"/>
      <c r="W197" s="34" t="str">
        <f t="shared" si="4"/>
        <v>Ultra  night original airlaid Soft&amp;Dry BDS</v>
      </c>
      <c r="X197" s="199"/>
      <c r="Y197" s="123"/>
      <c r="Z197" s="123"/>
      <c r="AA197" s="166"/>
      <c r="AB197" s="123"/>
      <c r="AC197" s="166"/>
      <c r="AD197" s="166"/>
      <c r="AE197" s="37"/>
      <c r="AF197" s="166"/>
      <c r="AG197" s="166"/>
      <c r="AH197" s="166"/>
      <c r="AI197" s="166"/>
      <c r="AJ197" s="166"/>
      <c r="AK197" s="166"/>
      <c r="AL197" s="166"/>
      <c r="AM197" s="37"/>
      <c r="AN197" s="127"/>
      <c r="AO197" s="195"/>
      <c r="AP197" s="210"/>
      <c r="AQ197" s="165"/>
      <c r="AR197" s="200"/>
      <c r="AS197" s="200"/>
      <c r="AT197" s="200"/>
      <c r="AU197" s="200"/>
      <c r="AV197" s="200"/>
      <c r="AW197" s="200"/>
      <c r="AX197" s="200"/>
      <c r="AY197" s="200"/>
      <c r="AZ197" s="200"/>
      <c r="BB197" s="200"/>
      <c r="BC197" s="165"/>
      <c r="BD197" s="165"/>
      <c r="BE197" s="200"/>
      <c r="BH197" s="165"/>
      <c r="BI197" s="165"/>
      <c r="BJ197" s="211"/>
      <c r="BK197" s="200"/>
      <c r="BL197" s="165"/>
      <c r="BM197" s="211"/>
      <c r="BN197" s="221"/>
      <c r="BP197" s="225"/>
      <c r="BQ197" s="225"/>
      <c r="BR197" s="225"/>
      <c r="BS197" s="225"/>
      <c r="BT197" s="225"/>
      <c r="BU197" s="225"/>
      <c r="BV197" s="225"/>
      <c r="BW197" s="225"/>
      <c r="BX197" s="225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  <c r="CL197" s="206"/>
      <c r="CM197" s="206"/>
      <c r="CN197" s="206"/>
      <c r="CO197" s="206"/>
      <c r="CP197" s="206"/>
      <c r="CQ197" s="206"/>
      <c r="CR197" s="206"/>
      <c r="CS197" s="206"/>
    </row>
    <row r="198" spans="3:97" x14ac:dyDescent="0.75">
      <c r="C198" s="500"/>
      <c r="D198" s="530"/>
      <c r="E198" s="459"/>
      <c r="F198" s="459"/>
      <c r="G198" s="462"/>
      <c r="H198" s="465"/>
      <c r="I198" s="453"/>
      <c r="J198" s="127" t="s">
        <v>83</v>
      </c>
      <c r="L198" s="13"/>
      <c r="W198" s="34" t="str">
        <f t="shared" si="4"/>
        <v>Ultra  night original airlaid Soft&amp;Dry JGP</v>
      </c>
      <c r="X198" s="199"/>
      <c r="Y198" s="123"/>
      <c r="Z198" s="123"/>
      <c r="AA198" s="166"/>
      <c r="AB198" s="123"/>
      <c r="AC198" s="166"/>
      <c r="AD198" s="166"/>
      <c r="AE198" s="37"/>
      <c r="AF198" s="166"/>
      <c r="AG198" s="166"/>
      <c r="AH198" s="166"/>
      <c r="AI198" s="166"/>
      <c r="AJ198" s="166"/>
      <c r="AK198" s="166"/>
      <c r="AL198" s="166"/>
      <c r="AM198" s="37"/>
      <c r="AN198" s="127"/>
      <c r="AO198" s="127"/>
      <c r="AP198" s="210"/>
      <c r="AQ198" s="165"/>
      <c r="AR198" s="200"/>
      <c r="AS198" s="200"/>
      <c r="AT198" s="200"/>
      <c r="AU198" s="200"/>
      <c r="AV198" s="200"/>
      <c r="AW198" s="200"/>
      <c r="AX198" s="200"/>
      <c r="AY198" s="200"/>
      <c r="AZ198" s="200"/>
      <c r="BB198" s="200"/>
      <c r="BC198" s="165"/>
      <c r="BD198" s="165"/>
      <c r="BE198" s="200"/>
      <c r="BH198" s="165"/>
      <c r="BI198" s="165"/>
      <c r="BJ198" s="211"/>
      <c r="BK198" s="200"/>
      <c r="BL198" s="165"/>
      <c r="BM198" s="211"/>
      <c r="BN198" s="221"/>
      <c r="BP198" s="225"/>
      <c r="BQ198" s="225"/>
      <c r="BR198" s="225"/>
      <c r="BS198" s="225"/>
      <c r="BT198" s="225"/>
      <c r="BU198" s="225"/>
      <c r="BV198" s="225"/>
      <c r="BW198" s="225"/>
      <c r="BX198" s="225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  <c r="CL198" s="206"/>
      <c r="CM198" s="206"/>
      <c r="CN198" s="206"/>
      <c r="CO198" s="206"/>
      <c r="CP198" s="206"/>
      <c r="CQ198" s="206"/>
      <c r="CR198" s="206"/>
      <c r="CS198" s="206"/>
    </row>
    <row r="199" spans="3:97" x14ac:dyDescent="0.75">
      <c r="C199" s="500"/>
      <c r="D199" s="530"/>
      <c r="E199" s="459"/>
      <c r="F199" s="459"/>
      <c r="G199" s="462"/>
      <c r="H199" s="465"/>
      <c r="I199" s="453"/>
      <c r="J199" s="127" t="s">
        <v>84</v>
      </c>
      <c r="L199" s="13"/>
      <c r="W199" s="34" t="str">
        <f t="shared" si="4"/>
        <v>Ultra  night original airlaid Soft&amp;Dry AP</v>
      </c>
      <c r="X199" s="199"/>
      <c r="Y199" s="123"/>
      <c r="Z199" s="123"/>
      <c r="AA199" s="166"/>
      <c r="AB199" s="123"/>
      <c r="AC199" s="166"/>
      <c r="AD199" s="166"/>
      <c r="AE199" s="37"/>
      <c r="AF199" s="166"/>
      <c r="AG199" s="166"/>
      <c r="AH199" s="166"/>
      <c r="AI199" s="166"/>
      <c r="AJ199" s="166"/>
      <c r="AK199" s="166"/>
      <c r="AL199" s="166"/>
      <c r="AM199" s="37"/>
      <c r="AN199" s="127"/>
      <c r="AO199" s="195"/>
      <c r="AP199" s="210"/>
      <c r="AQ199" s="165"/>
      <c r="AR199" s="200"/>
      <c r="AS199" s="200"/>
      <c r="AT199" s="200"/>
      <c r="AU199" s="200"/>
      <c r="AV199" s="200"/>
      <c r="AW199" s="200"/>
      <c r="AX199" s="200"/>
      <c r="AY199" s="200"/>
      <c r="AZ199" s="200"/>
      <c r="BB199" s="200"/>
      <c r="BC199" s="165"/>
      <c r="BD199" s="165"/>
      <c r="BE199" s="200"/>
      <c r="BH199" s="165"/>
      <c r="BI199" s="165"/>
      <c r="BJ199" s="211"/>
      <c r="BK199" s="200"/>
      <c r="BL199" s="165"/>
      <c r="BM199" s="211"/>
      <c r="BN199" s="221"/>
      <c r="BP199" s="225"/>
      <c r="BQ199" s="225"/>
      <c r="BR199" s="225"/>
      <c r="BS199" s="225"/>
      <c r="BT199" s="225"/>
      <c r="BU199" s="225"/>
      <c r="BV199" s="225"/>
      <c r="BW199" s="225"/>
      <c r="BX199" s="225"/>
      <c r="BY199" s="206"/>
      <c r="BZ199" s="206"/>
      <c r="CA199" s="206"/>
      <c r="CB199" s="206"/>
      <c r="CC199" s="206"/>
      <c r="CD199" s="206"/>
      <c r="CE199" s="206"/>
      <c r="CF199" s="206"/>
      <c r="CG199" s="206"/>
      <c r="CH199" s="206"/>
      <c r="CI199" s="206"/>
      <c r="CJ199" s="206"/>
      <c r="CK199" s="206"/>
      <c r="CL199" s="206"/>
      <c r="CM199" s="206"/>
      <c r="CN199" s="206"/>
      <c r="CO199" s="206"/>
      <c r="CP199" s="206"/>
      <c r="CQ199" s="206"/>
      <c r="CR199" s="206"/>
      <c r="CS199" s="206"/>
    </row>
    <row r="200" spans="3:97" x14ac:dyDescent="0.75">
      <c r="C200" s="500"/>
      <c r="D200" s="530"/>
      <c r="E200" s="459"/>
      <c r="F200" s="459"/>
      <c r="G200" s="462"/>
      <c r="H200" s="465"/>
      <c r="I200" s="453"/>
      <c r="J200" s="127" t="s">
        <v>86</v>
      </c>
      <c r="L200" s="13"/>
      <c r="W200" s="34" t="str">
        <f t="shared" si="4"/>
        <v>Ultra  night original airlaid Soft&amp;Dry NP</v>
      </c>
      <c r="X200" s="199"/>
      <c r="Y200" s="123"/>
      <c r="Z200" s="123"/>
      <c r="AA200" s="166"/>
      <c r="AB200" s="123"/>
      <c r="AC200" s="166"/>
      <c r="AD200" s="166"/>
      <c r="AE200" s="37"/>
      <c r="AF200" s="166"/>
      <c r="AG200" s="166"/>
      <c r="AH200" s="166"/>
      <c r="AI200" s="166"/>
      <c r="AJ200" s="166"/>
      <c r="AK200" s="166"/>
      <c r="AL200" s="166"/>
      <c r="AM200" s="37"/>
      <c r="AN200" s="195"/>
      <c r="AO200" s="195"/>
      <c r="AP200" s="210"/>
      <c r="AQ200" s="165"/>
      <c r="AR200" s="200"/>
      <c r="AS200" s="200"/>
      <c r="AT200" s="200"/>
      <c r="AU200" s="200"/>
      <c r="AV200" s="200"/>
      <c r="AW200" s="200"/>
      <c r="AX200" s="200"/>
      <c r="AY200" s="200"/>
      <c r="AZ200" s="200"/>
      <c r="BB200" s="200"/>
      <c r="BC200" s="165"/>
      <c r="BD200" s="165"/>
      <c r="BE200" s="200"/>
      <c r="BH200" s="165"/>
      <c r="BI200" s="165"/>
      <c r="BJ200" s="211"/>
      <c r="BK200" s="200"/>
      <c r="BL200" s="165"/>
      <c r="BM200" s="211"/>
      <c r="BN200" s="221"/>
      <c r="BP200" s="225"/>
      <c r="BQ200" s="225"/>
      <c r="BR200" s="225"/>
      <c r="BS200" s="225"/>
      <c r="BT200" s="225"/>
      <c r="BU200" s="225"/>
      <c r="BV200" s="225"/>
      <c r="BW200" s="225"/>
      <c r="BX200" s="225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  <c r="CL200" s="206"/>
      <c r="CM200" s="206"/>
      <c r="CN200" s="206"/>
      <c r="CO200" s="206"/>
      <c r="CP200" s="206"/>
      <c r="CQ200" s="206"/>
      <c r="CR200" s="206"/>
      <c r="CS200" s="206"/>
    </row>
    <row r="201" spans="3:97" x14ac:dyDescent="0.75">
      <c r="C201" s="500"/>
      <c r="D201" s="530"/>
      <c r="E201" s="459"/>
      <c r="F201" s="459"/>
      <c r="G201" s="462"/>
      <c r="H201" s="465"/>
      <c r="I201" s="453" t="s">
        <v>88</v>
      </c>
      <c r="J201" s="127" t="s">
        <v>79</v>
      </c>
      <c r="L201" s="13"/>
      <c r="W201" s="34" t="str">
        <f t="shared" ref="W201:W207" si="5">CONCATENATE(E$61," ",F$187," ",G$187," ",H$187," ",I$201," ",J201)</f>
        <v>Ultra  night original airlaid Soft&amp;Dry perf BV</v>
      </c>
      <c r="X201" s="199"/>
      <c r="Y201" s="123"/>
      <c r="Z201" s="123"/>
      <c r="AA201" s="166"/>
      <c r="AB201" s="123"/>
      <c r="AC201" s="166"/>
      <c r="AD201" s="37"/>
      <c r="AE201" s="37"/>
      <c r="AF201" s="166"/>
      <c r="AG201" s="166"/>
      <c r="AH201" s="166"/>
      <c r="AI201" s="166"/>
      <c r="AJ201" s="166"/>
      <c r="AK201" s="166"/>
      <c r="AL201" s="166"/>
      <c r="AM201" s="166"/>
      <c r="AN201" s="127"/>
      <c r="AO201" s="195"/>
      <c r="AP201" s="210"/>
      <c r="AQ201" s="165"/>
      <c r="AR201" s="200"/>
      <c r="AS201" s="200"/>
      <c r="AT201" s="200"/>
      <c r="AU201" s="200"/>
      <c r="AV201" s="200"/>
      <c r="AW201" s="200"/>
      <c r="AX201" s="200"/>
      <c r="AY201" s="200"/>
      <c r="AZ201" s="200"/>
      <c r="BB201" s="200"/>
      <c r="BC201" s="165"/>
      <c r="BD201" s="165"/>
      <c r="BE201" s="200"/>
      <c r="BH201" s="165"/>
      <c r="BI201" s="165"/>
      <c r="BJ201" s="211"/>
      <c r="BK201" s="200"/>
      <c r="BL201" s="165"/>
      <c r="BM201" s="211"/>
      <c r="BN201" s="221"/>
      <c r="BP201" s="225"/>
      <c r="BQ201" s="225"/>
      <c r="BR201" s="225"/>
      <c r="BS201" s="225"/>
      <c r="BT201" s="225"/>
      <c r="BU201" s="225"/>
      <c r="BV201" s="225"/>
      <c r="BW201" s="225"/>
      <c r="BX201" s="225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  <c r="CL201" s="206"/>
      <c r="CM201" s="206"/>
      <c r="CN201" s="206"/>
      <c r="CO201" s="206"/>
      <c r="CP201" s="206"/>
      <c r="CQ201" s="206"/>
      <c r="CR201" s="206"/>
      <c r="CS201" s="206"/>
    </row>
    <row r="202" spans="3:97" x14ac:dyDescent="0.75">
      <c r="C202" s="500"/>
      <c r="D202" s="530"/>
      <c r="E202" s="459"/>
      <c r="F202" s="459"/>
      <c r="G202" s="462"/>
      <c r="H202" s="465"/>
      <c r="I202" s="453"/>
      <c r="J202" s="127" t="s">
        <v>80</v>
      </c>
      <c r="L202" s="13"/>
      <c r="W202" s="34" t="str">
        <f t="shared" si="5"/>
        <v>Ultra  night original airlaid Soft&amp;Dry perf JP</v>
      </c>
      <c r="X202" s="199"/>
      <c r="Y202" s="123"/>
      <c r="Z202" s="123"/>
      <c r="AA202" s="166"/>
      <c r="AB202" s="123"/>
      <c r="AC202" s="166"/>
      <c r="AD202" s="37"/>
      <c r="AE202" s="37"/>
      <c r="AF202" s="166"/>
      <c r="AG202" s="166"/>
      <c r="AH202" s="166"/>
      <c r="AI202" s="166"/>
      <c r="AJ202" s="166"/>
      <c r="AK202" s="166"/>
      <c r="AL202" s="166"/>
      <c r="AM202" s="166"/>
      <c r="AN202" s="127"/>
      <c r="AO202" s="127"/>
      <c r="AP202" s="210"/>
      <c r="AQ202" s="165"/>
      <c r="AR202" s="200"/>
      <c r="AS202" s="200"/>
      <c r="AT202" s="200"/>
      <c r="AU202" s="200"/>
      <c r="AV202" s="200"/>
      <c r="AW202" s="200"/>
      <c r="AX202" s="200"/>
      <c r="AY202" s="200"/>
      <c r="AZ202" s="200"/>
      <c r="BB202" s="200"/>
      <c r="BC202" s="165"/>
      <c r="BD202" s="165"/>
      <c r="BE202" s="200"/>
      <c r="BH202" s="165"/>
      <c r="BI202" s="165"/>
      <c r="BJ202" s="211"/>
      <c r="BK202" s="200"/>
      <c r="BL202" s="165"/>
      <c r="BM202" s="211"/>
      <c r="BN202" s="221"/>
      <c r="BP202" s="225"/>
      <c r="BQ202" s="225"/>
      <c r="BR202" s="225"/>
      <c r="BS202" s="225"/>
      <c r="BT202" s="225"/>
      <c r="BU202" s="225"/>
      <c r="BV202" s="225"/>
      <c r="BW202" s="225"/>
      <c r="BX202" s="225"/>
      <c r="BY202" s="206"/>
      <c r="BZ202" s="206"/>
      <c r="CA202" s="206"/>
      <c r="CB202" s="206"/>
      <c r="CC202" s="206"/>
      <c r="CD202" s="206"/>
      <c r="CE202" s="206"/>
      <c r="CF202" s="206"/>
      <c r="CG202" s="206"/>
      <c r="CH202" s="206"/>
      <c r="CI202" s="206"/>
      <c r="CJ202" s="206"/>
      <c r="CK202" s="206"/>
      <c r="CL202" s="206"/>
      <c r="CM202" s="206"/>
      <c r="CN202" s="206"/>
      <c r="CO202" s="206"/>
      <c r="CP202" s="206"/>
      <c r="CQ202" s="206"/>
      <c r="CR202" s="206"/>
      <c r="CS202" s="206"/>
    </row>
    <row r="203" spans="3:97" x14ac:dyDescent="0.75">
      <c r="C203" s="500"/>
      <c r="D203" s="530"/>
      <c r="E203" s="459"/>
      <c r="F203" s="459"/>
      <c r="G203" s="462"/>
      <c r="H203" s="465"/>
      <c r="I203" s="453"/>
      <c r="J203" s="127" t="s">
        <v>81</v>
      </c>
      <c r="L203" s="13"/>
      <c r="W203" s="34" t="str">
        <f t="shared" si="5"/>
        <v>Ultra  night original airlaid Soft&amp;Dry perf GDS</v>
      </c>
      <c r="X203" s="199"/>
      <c r="Y203" s="123"/>
      <c r="Z203" s="123"/>
      <c r="AA203" s="166"/>
      <c r="AB203" s="123"/>
      <c r="AC203" s="166"/>
      <c r="AD203" s="37"/>
      <c r="AE203" s="37"/>
      <c r="AF203" s="166"/>
      <c r="AG203" s="166"/>
      <c r="AH203" s="166"/>
      <c r="AI203" s="166"/>
      <c r="AJ203" s="166"/>
      <c r="AK203" s="166"/>
      <c r="AL203" s="166"/>
      <c r="AM203" s="166"/>
      <c r="AN203" s="127"/>
      <c r="AO203" s="195"/>
      <c r="AP203" s="210"/>
      <c r="AQ203" s="165"/>
      <c r="AR203" s="200"/>
      <c r="AS203" s="200"/>
      <c r="AT203" s="200"/>
      <c r="AU203" s="200"/>
      <c r="AV203" s="200"/>
      <c r="AW203" s="200"/>
      <c r="AX203" s="200"/>
      <c r="AY203" s="200"/>
      <c r="AZ203" s="200"/>
      <c r="BB203" s="200"/>
      <c r="BC203" s="165"/>
      <c r="BD203" s="165"/>
      <c r="BE203" s="200"/>
      <c r="BH203" s="165"/>
      <c r="BI203" s="165"/>
      <c r="BJ203" s="211"/>
      <c r="BK203" s="200"/>
      <c r="BL203" s="165"/>
      <c r="BM203" s="211"/>
      <c r="BN203" s="221"/>
      <c r="BP203" s="225"/>
      <c r="BQ203" s="225"/>
      <c r="BR203" s="225"/>
      <c r="BS203" s="225"/>
      <c r="BT203" s="225"/>
      <c r="BU203" s="225"/>
      <c r="BV203" s="225"/>
      <c r="BW203" s="225"/>
      <c r="BX203" s="225"/>
      <c r="BY203" s="206"/>
      <c r="BZ203" s="206"/>
      <c r="CA203" s="206"/>
      <c r="CB203" s="206"/>
      <c r="CC203" s="206"/>
      <c r="CD203" s="206"/>
      <c r="CE203" s="206"/>
      <c r="CF203" s="206"/>
      <c r="CG203" s="206"/>
      <c r="CH203" s="206"/>
      <c r="CI203" s="206"/>
      <c r="CJ203" s="206"/>
      <c r="CK203" s="206"/>
      <c r="CL203" s="206"/>
      <c r="CM203" s="206"/>
      <c r="CN203" s="206"/>
      <c r="CO203" s="206"/>
      <c r="CP203" s="206"/>
      <c r="CQ203" s="206"/>
      <c r="CR203" s="206"/>
      <c r="CS203" s="206"/>
    </row>
    <row r="204" spans="3:97" x14ac:dyDescent="0.75">
      <c r="C204" s="500"/>
      <c r="D204" s="530"/>
      <c r="E204" s="459"/>
      <c r="F204" s="459"/>
      <c r="G204" s="462"/>
      <c r="H204" s="465"/>
      <c r="I204" s="453"/>
      <c r="J204" s="127" t="s">
        <v>82</v>
      </c>
      <c r="L204" s="13"/>
      <c r="W204" s="34" t="str">
        <f t="shared" si="5"/>
        <v>Ultra  night original airlaid Soft&amp;Dry perf BDS</v>
      </c>
      <c r="X204" s="199"/>
      <c r="Y204" s="123"/>
      <c r="Z204" s="123"/>
      <c r="AA204" s="166"/>
      <c r="AB204" s="123"/>
      <c r="AC204" s="166"/>
      <c r="AD204" s="37"/>
      <c r="AE204" s="37"/>
      <c r="AF204" s="166"/>
      <c r="AG204" s="166"/>
      <c r="AH204" s="166"/>
      <c r="AI204" s="166"/>
      <c r="AJ204" s="166"/>
      <c r="AK204" s="166"/>
      <c r="AL204" s="166"/>
      <c r="AM204" s="166"/>
      <c r="AN204" s="127"/>
      <c r="AO204" s="195"/>
      <c r="AP204" s="210"/>
      <c r="AQ204" s="165"/>
      <c r="AR204" s="200"/>
      <c r="AS204" s="200"/>
      <c r="AT204" s="200"/>
      <c r="AU204" s="200"/>
      <c r="AV204" s="200"/>
      <c r="AW204" s="200"/>
      <c r="AX204" s="200"/>
      <c r="AY204" s="200"/>
      <c r="AZ204" s="200"/>
      <c r="BB204" s="200"/>
      <c r="BC204" s="165"/>
      <c r="BD204" s="165"/>
      <c r="BE204" s="200"/>
      <c r="BH204" s="165"/>
      <c r="BI204" s="165"/>
      <c r="BJ204" s="211"/>
      <c r="BK204" s="200"/>
      <c r="BL204" s="165"/>
      <c r="BM204" s="211"/>
      <c r="BN204" s="221"/>
      <c r="BP204" s="225"/>
      <c r="BQ204" s="225"/>
      <c r="BR204" s="225"/>
      <c r="BS204" s="225"/>
      <c r="BT204" s="225"/>
      <c r="BU204" s="225"/>
      <c r="BV204" s="225"/>
      <c r="BW204" s="225"/>
      <c r="BX204" s="225"/>
      <c r="BY204" s="206"/>
      <c r="BZ204" s="206"/>
      <c r="CA204" s="206"/>
      <c r="CB204" s="206"/>
      <c r="CC204" s="206"/>
      <c r="CD204" s="206"/>
      <c r="CE204" s="206"/>
      <c r="CF204" s="206"/>
      <c r="CG204" s="206"/>
      <c r="CH204" s="206"/>
      <c r="CI204" s="206"/>
      <c r="CJ204" s="206"/>
      <c r="CK204" s="206"/>
      <c r="CL204" s="206"/>
      <c r="CM204" s="206"/>
      <c r="CN204" s="206"/>
      <c r="CO204" s="206"/>
      <c r="CP204" s="206"/>
      <c r="CQ204" s="206"/>
      <c r="CR204" s="206"/>
      <c r="CS204" s="206"/>
    </row>
    <row r="205" spans="3:97" x14ac:dyDescent="0.75">
      <c r="C205" s="500"/>
      <c r="D205" s="530"/>
      <c r="E205" s="459"/>
      <c r="F205" s="459"/>
      <c r="G205" s="462"/>
      <c r="H205" s="465"/>
      <c r="I205" s="453"/>
      <c r="J205" s="127" t="s">
        <v>83</v>
      </c>
      <c r="L205" s="13"/>
      <c r="W205" s="34" t="str">
        <f t="shared" si="5"/>
        <v>Ultra  night original airlaid Soft&amp;Dry perf JGP</v>
      </c>
      <c r="X205" s="199"/>
      <c r="Y205" s="123"/>
      <c r="Z205" s="123"/>
      <c r="AA205" s="166"/>
      <c r="AB205" s="123"/>
      <c r="AC205" s="166"/>
      <c r="AD205" s="37"/>
      <c r="AE205" s="37"/>
      <c r="AF205" s="166"/>
      <c r="AG205" s="166"/>
      <c r="AH205" s="166"/>
      <c r="AI205" s="166"/>
      <c r="AJ205" s="166"/>
      <c r="AK205" s="166"/>
      <c r="AL205" s="166"/>
      <c r="AM205" s="166"/>
      <c r="AN205" s="127"/>
      <c r="AO205" s="127"/>
      <c r="AP205" s="210"/>
      <c r="AQ205" s="165"/>
      <c r="AR205" s="200"/>
      <c r="AS205" s="200"/>
      <c r="AT205" s="200"/>
      <c r="AU205" s="200"/>
      <c r="AV205" s="200"/>
      <c r="AW205" s="200"/>
      <c r="AX205" s="200"/>
      <c r="AY205" s="200"/>
      <c r="AZ205" s="200"/>
      <c r="BB205" s="200"/>
      <c r="BC205" s="165"/>
      <c r="BD205" s="165"/>
      <c r="BE205" s="200"/>
      <c r="BH205" s="165"/>
      <c r="BI205" s="165"/>
      <c r="BJ205" s="211"/>
      <c r="BK205" s="200"/>
      <c r="BL205" s="165"/>
      <c r="BM205" s="211"/>
      <c r="BN205" s="221"/>
      <c r="BP205" s="225"/>
      <c r="BQ205" s="225"/>
      <c r="BR205" s="225"/>
      <c r="BS205" s="225"/>
      <c r="BT205" s="225"/>
      <c r="BU205" s="225"/>
      <c r="BV205" s="225"/>
      <c r="BW205" s="225"/>
      <c r="BX205" s="225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  <c r="CL205" s="206"/>
      <c r="CM205" s="206"/>
      <c r="CN205" s="206"/>
      <c r="CO205" s="206"/>
      <c r="CP205" s="206"/>
      <c r="CQ205" s="206"/>
      <c r="CR205" s="206"/>
      <c r="CS205" s="206"/>
    </row>
    <row r="206" spans="3:97" x14ac:dyDescent="0.75">
      <c r="C206" s="500"/>
      <c r="D206" s="530"/>
      <c r="E206" s="459"/>
      <c r="F206" s="459"/>
      <c r="G206" s="462"/>
      <c r="H206" s="465"/>
      <c r="I206" s="453"/>
      <c r="J206" s="127" t="s">
        <v>84</v>
      </c>
      <c r="L206" s="13"/>
      <c r="W206" s="34" t="str">
        <f t="shared" si="5"/>
        <v>Ultra  night original airlaid Soft&amp;Dry perf AP</v>
      </c>
      <c r="X206" s="199"/>
      <c r="Y206" s="123"/>
      <c r="Z206" s="123"/>
      <c r="AA206" s="166"/>
      <c r="AB206" s="123"/>
      <c r="AC206" s="166"/>
      <c r="AD206" s="37"/>
      <c r="AE206" s="37"/>
      <c r="AF206" s="166"/>
      <c r="AG206" s="166"/>
      <c r="AH206" s="166"/>
      <c r="AI206" s="166"/>
      <c r="AJ206" s="166"/>
      <c r="AK206" s="166"/>
      <c r="AL206" s="166"/>
      <c r="AM206" s="166"/>
      <c r="AN206" s="127"/>
      <c r="AO206" s="195"/>
      <c r="AP206" s="210"/>
      <c r="AQ206" s="165"/>
      <c r="AR206" s="200"/>
      <c r="AS206" s="200"/>
      <c r="AT206" s="200"/>
      <c r="AU206" s="200"/>
      <c r="AV206" s="200"/>
      <c r="AW206" s="200"/>
      <c r="AX206" s="200"/>
      <c r="AY206" s="200"/>
      <c r="AZ206" s="200"/>
      <c r="BB206" s="200"/>
      <c r="BC206" s="165"/>
      <c r="BD206" s="165"/>
      <c r="BE206" s="200"/>
      <c r="BH206" s="165"/>
      <c r="BI206" s="165"/>
      <c r="BJ206" s="211"/>
      <c r="BK206" s="200"/>
      <c r="BL206" s="165"/>
      <c r="BM206" s="211"/>
      <c r="BN206" s="221"/>
      <c r="BP206" s="225"/>
      <c r="BQ206" s="225"/>
      <c r="BR206" s="225"/>
      <c r="BS206" s="225"/>
      <c r="BT206" s="225"/>
      <c r="BU206" s="225"/>
      <c r="BV206" s="225"/>
      <c r="BW206" s="225"/>
      <c r="BX206" s="225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  <c r="CL206" s="206"/>
      <c r="CM206" s="206"/>
      <c r="CN206" s="206"/>
      <c r="CO206" s="206"/>
      <c r="CP206" s="206"/>
      <c r="CQ206" s="206"/>
      <c r="CR206" s="206"/>
      <c r="CS206" s="206"/>
    </row>
    <row r="207" spans="3:97" x14ac:dyDescent="0.75">
      <c r="C207" s="500"/>
      <c r="D207" s="530"/>
      <c r="E207" s="459"/>
      <c r="F207" s="459"/>
      <c r="G207" s="462"/>
      <c r="H207" s="465"/>
      <c r="I207" s="453"/>
      <c r="J207" s="127" t="s">
        <v>86</v>
      </c>
      <c r="L207" s="13"/>
      <c r="W207" s="34" t="str">
        <f t="shared" si="5"/>
        <v>Ultra  night original airlaid Soft&amp;Dry perf NP</v>
      </c>
      <c r="X207" s="199"/>
      <c r="Y207" s="123"/>
      <c r="Z207" s="123"/>
      <c r="AA207" s="166"/>
      <c r="AB207" s="123"/>
      <c r="AC207" s="166"/>
      <c r="AD207" s="37"/>
      <c r="AE207" s="37"/>
      <c r="AF207" s="166"/>
      <c r="AG207" s="166"/>
      <c r="AH207" s="166"/>
      <c r="AI207" s="166"/>
      <c r="AJ207" s="166"/>
      <c r="AK207" s="166"/>
      <c r="AL207" s="166"/>
      <c r="AM207" s="166"/>
      <c r="AN207" s="195"/>
      <c r="AO207" s="195"/>
      <c r="AP207" s="210"/>
      <c r="AQ207" s="165"/>
      <c r="AR207" s="200"/>
      <c r="AS207" s="200"/>
      <c r="AT207" s="200"/>
      <c r="AU207" s="200"/>
      <c r="AV207" s="200"/>
      <c r="AW207" s="200"/>
      <c r="AX207" s="200"/>
      <c r="AY207" s="200"/>
      <c r="AZ207" s="200"/>
      <c r="BB207" s="200"/>
      <c r="BC207" s="165"/>
      <c r="BD207" s="165"/>
      <c r="BE207" s="200"/>
      <c r="BH207" s="165"/>
      <c r="BI207" s="165"/>
      <c r="BJ207" s="211"/>
      <c r="BK207" s="200"/>
      <c r="BL207" s="165"/>
      <c r="BM207" s="211"/>
      <c r="BN207" s="221"/>
      <c r="BP207" s="225"/>
      <c r="BQ207" s="225"/>
      <c r="BR207" s="225"/>
      <c r="BS207" s="225"/>
      <c r="BT207" s="225"/>
      <c r="BU207" s="225"/>
      <c r="BV207" s="225"/>
      <c r="BW207" s="225"/>
      <c r="BX207" s="225"/>
      <c r="BY207" s="206"/>
      <c r="BZ207" s="206"/>
      <c r="CA207" s="206"/>
      <c r="CB207" s="206"/>
      <c r="CC207" s="206"/>
      <c r="CD207" s="206"/>
      <c r="CE207" s="206"/>
      <c r="CF207" s="206"/>
      <c r="CG207" s="206"/>
      <c r="CH207" s="206"/>
      <c r="CI207" s="206"/>
      <c r="CJ207" s="206"/>
      <c r="CK207" s="206"/>
      <c r="CL207" s="206"/>
      <c r="CM207" s="206"/>
      <c r="CN207" s="206"/>
      <c r="CO207" s="206"/>
      <c r="CP207" s="206"/>
      <c r="CQ207" s="206"/>
      <c r="CR207" s="206"/>
      <c r="CS207" s="206"/>
    </row>
    <row r="208" spans="3:97" x14ac:dyDescent="0.75">
      <c r="C208" s="500"/>
      <c r="D208" s="530"/>
      <c r="E208" s="459"/>
      <c r="F208" s="459" t="s">
        <v>99</v>
      </c>
      <c r="G208" s="462"/>
      <c r="H208" s="465"/>
      <c r="I208" s="453" t="s">
        <v>69</v>
      </c>
      <c r="J208" s="127" t="s">
        <v>79</v>
      </c>
      <c r="L208" s="13"/>
      <c r="W208" s="34" t="str">
        <f t="shared" ref="W208:W214" si="6">CONCATENATE(E$61," ",F$208," ",G$187," ",H$187," ",I$208," ",J208)</f>
        <v>Ultra  night no emb original airlaid Soft BV</v>
      </c>
      <c r="X208" s="199"/>
      <c r="Y208" s="123"/>
      <c r="Z208" s="123"/>
      <c r="AA208" s="166"/>
      <c r="AB208" s="123"/>
      <c r="AC208" s="37"/>
      <c r="AD208" s="166"/>
      <c r="AE208" s="166"/>
      <c r="AF208" s="166"/>
      <c r="AG208" s="166"/>
      <c r="AH208" s="166"/>
      <c r="AI208" s="166"/>
      <c r="AJ208" s="166"/>
      <c r="AK208" s="166"/>
      <c r="AL208" s="166"/>
      <c r="AM208" s="166"/>
      <c r="AN208" s="127"/>
      <c r="AO208" s="195"/>
      <c r="AP208" s="210"/>
      <c r="AQ208" s="165"/>
      <c r="AR208" s="200"/>
      <c r="AS208" s="200"/>
      <c r="AT208" s="200"/>
      <c r="AU208" s="200"/>
      <c r="AV208" s="200"/>
      <c r="AW208" s="200"/>
      <c r="AX208" s="200"/>
      <c r="AY208" s="200"/>
      <c r="AZ208" s="200"/>
      <c r="BB208" s="200"/>
      <c r="BC208" s="165"/>
      <c r="BD208" s="165"/>
      <c r="BE208" s="200"/>
      <c r="BH208" s="165"/>
      <c r="BI208" s="165"/>
      <c r="BJ208" s="211"/>
      <c r="BK208" s="200"/>
      <c r="BL208" s="165"/>
      <c r="BM208" s="211"/>
      <c r="BN208" s="221"/>
      <c r="BP208" s="225"/>
      <c r="BQ208" s="225"/>
      <c r="BR208" s="225"/>
      <c r="BS208" s="225"/>
      <c r="BT208" s="225"/>
      <c r="BU208" s="225"/>
      <c r="BV208" s="225"/>
      <c r="BW208" s="225"/>
      <c r="BX208" s="225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  <c r="CL208" s="206"/>
      <c r="CM208" s="206"/>
      <c r="CN208" s="206"/>
      <c r="CO208" s="206"/>
      <c r="CP208" s="206"/>
      <c r="CQ208" s="206"/>
      <c r="CR208" s="206"/>
      <c r="CS208" s="206"/>
    </row>
    <row r="209" spans="3:97" x14ac:dyDescent="0.75">
      <c r="C209" s="500"/>
      <c r="D209" s="530"/>
      <c r="E209" s="459"/>
      <c r="F209" s="459"/>
      <c r="G209" s="462"/>
      <c r="H209" s="465"/>
      <c r="I209" s="453"/>
      <c r="J209" s="127" t="s">
        <v>80</v>
      </c>
      <c r="L209" s="13"/>
      <c r="W209" s="34" t="str">
        <f t="shared" si="6"/>
        <v>Ultra  night no emb original airlaid Soft JP</v>
      </c>
      <c r="X209" s="199"/>
      <c r="Y209" s="123"/>
      <c r="Z209" s="123"/>
      <c r="AA209" s="166"/>
      <c r="AB209" s="123"/>
      <c r="AC209" s="37"/>
      <c r="AD209" s="166"/>
      <c r="AE209" s="166"/>
      <c r="AF209" s="166"/>
      <c r="AG209" s="166"/>
      <c r="AH209" s="166"/>
      <c r="AI209" s="166"/>
      <c r="AJ209" s="166"/>
      <c r="AK209" s="166"/>
      <c r="AL209" s="166"/>
      <c r="AM209" s="166"/>
      <c r="AN209" s="127"/>
      <c r="AO209" s="127"/>
      <c r="AP209" s="210"/>
      <c r="AQ209" s="165"/>
      <c r="AR209" s="200"/>
      <c r="AS209" s="200"/>
      <c r="AT209" s="200"/>
      <c r="AU209" s="200"/>
      <c r="AV209" s="200"/>
      <c r="AW209" s="200"/>
      <c r="AX209" s="200"/>
      <c r="AY209" s="200"/>
      <c r="AZ209" s="200"/>
      <c r="BB209" s="200"/>
      <c r="BC209" s="165"/>
      <c r="BD209" s="165"/>
      <c r="BE209" s="200"/>
      <c r="BH209" s="165"/>
      <c r="BI209" s="165"/>
      <c r="BJ209" s="211"/>
      <c r="BK209" s="200"/>
      <c r="BL209" s="165"/>
      <c r="BM209" s="211"/>
      <c r="BN209" s="221"/>
      <c r="BP209" s="225"/>
      <c r="BQ209" s="225"/>
      <c r="BR209" s="225"/>
      <c r="BS209" s="225"/>
      <c r="BT209" s="225"/>
      <c r="BU209" s="225"/>
      <c r="BV209" s="225"/>
      <c r="BW209" s="225"/>
      <c r="BX209" s="225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  <c r="CL209" s="206"/>
      <c r="CM209" s="206"/>
      <c r="CN209" s="206"/>
      <c r="CO209" s="206"/>
      <c r="CP209" s="206"/>
      <c r="CQ209" s="206"/>
      <c r="CR209" s="206"/>
      <c r="CS209" s="206"/>
    </row>
    <row r="210" spans="3:97" x14ac:dyDescent="0.75">
      <c r="C210" s="500"/>
      <c r="D210" s="530"/>
      <c r="E210" s="459"/>
      <c r="F210" s="459"/>
      <c r="G210" s="462"/>
      <c r="H210" s="465"/>
      <c r="I210" s="453"/>
      <c r="J210" s="127" t="s">
        <v>81</v>
      </c>
      <c r="L210" s="13"/>
      <c r="W210" s="34" t="str">
        <f t="shared" si="6"/>
        <v>Ultra  night no emb original airlaid Soft GDS</v>
      </c>
      <c r="X210" s="199"/>
      <c r="Y210" s="123"/>
      <c r="Z210" s="123"/>
      <c r="AA210" s="166"/>
      <c r="AB210" s="123"/>
      <c r="AC210" s="37"/>
      <c r="AD210" s="166"/>
      <c r="AE210" s="166"/>
      <c r="AF210" s="166"/>
      <c r="AG210" s="166"/>
      <c r="AH210" s="166"/>
      <c r="AI210" s="166"/>
      <c r="AJ210" s="166"/>
      <c r="AK210" s="166"/>
      <c r="AL210" s="166"/>
      <c r="AM210" s="166"/>
      <c r="AN210" s="127"/>
      <c r="AO210" s="195"/>
      <c r="AP210" s="210"/>
      <c r="AQ210" s="165"/>
      <c r="AR210" s="200"/>
      <c r="AS210" s="200"/>
      <c r="AT210" s="200"/>
      <c r="AU210" s="200"/>
      <c r="AV210" s="200"/>
      <c r="AW210" s="200"/>
      <c r="AX210" s="200"/>
      <c r="AY210" s="200"/>
      <c r="AZ210" s="200"/>
      <c r="BB210" s="200"/>
      <c r="BC210" s="165"/>
      <c r="BD210" s="165"/>
      <c r="BE210" s="200"/>
      <c r="BH210" s="165"/>
      <c r="BI210" s="165"/>
      <c r="BJ210" s="211"/>
      <c r="BK210" s="200"/>
      <c r="BL210" s="165"/>
      <c r="BM210" s="211"/>
      <c r="BN210" s="221"/>
      <c r="BP210" s="225"/>
      <c r="BQ210" s="225"/>
      <c r="BR210" s="225"/>
      <c r="BS210" s="225"/>
      <c r="BT210" s="225"/>
      <c r="BU210" s="225"/>
      <c r="BV210" s="225"/>
      <c r="BW210" s="225"/>
      <c r="BX210" s="225"/>
      <c r="BY210" s="206"/>
      <c r="BZ210" s="206"/>
      <c r="CA210" s="206"/>
      <c r="CB210" s="206"/>
      <c r="CC210" s="206"/>
      <c r="CD210" s="206"/>
      <c r="CE210" s="206"/>
      <c r="CF210" s="206"/>
      <c r="CG210" s="206"/>
      <c r="CH210" s="206"/>
      <c r="CI210" s="206"/>
      <c r="CJ210" s="206"/>
      <c r="CK210" s="206"/>
      <c r="CL210" s="206"/>
      <c r="CM210" s="206"/>
      <c r="CN210" s="206"/>
      <c r="CO210" s="206"/>
      <c r="CP210" s="206"/>
      <c r="CQ210" s="206"/>
      <c r="CR210" s="206"/>
      <c r="CS210" s="206"/>
    </row>
    <row r="211" spans="3:97" x14ac:dyDescent="0.75">
      <c r="C211" s="500"/>
      <c r="D211" s="530"/>
      <c r="E211" s="459"/>
      <c r="F211" s="459"/>
      <c r="G211" s="462"/>
      <c r="H211" s="465"/>
      <c r="I211" s="453"/>
      <c r="J211" s="127" t="s">
        <v>82</v>
      </c>
      <c r="L211" s="12"/>
      <c r="W211" s="34" t="str">
        <f t="shared" si="6"/>
        <v>Ultra  night no emb original airlaid Soft BDS</v>
      </c>
      <c r="X211" s="199"/>
      <c r="Y211" s="123"/>
      <c r="Z211" s="123"/>
      <c r="AA211" s="166"/>
      <c r="AB211" s="123"/>
      <c r="AC211" s="37"/>
      <c r="AD211" s="166"/>
      <c r="AE211" s="166"/>
      <c r="AF211" s="166"/>
      <c r="AG211" s="166"/>
      <c r="AH211" s="166"/>
      <c r="AI211" s="166"/>
      <c r="AJ211" s="166"/>
      <c r="AK211" s="166"/>
      <c r="AL211" s="166"/>
      <c r="AM211" s="166"/>
      <c r="AN211" s="127"/>
      <c r="AO211" s="195"/>
      <c r="AP211" s="210"/>
      <c r="AQ211" s="165"/>
      <c r="AR211" s="200"/>
      <c r="AS211" s="200"/>
      <c r="AT211" s="200"/>
      <c r="AU211" s="200"/>
      <c r="AV211" s="200"/>
      <c r="AW211" s="200"/>
      <c r="AX211" s="200"/>
      <c r="AY211" s="200"/>
      <c r="AZ211" s="200"/>
      <c r="BB211" s="200"/>
      <c r="BC211" s="165"/>
      <c r="BD211" s="165"/>
      <c r="BE211" s="200"/>
      <c r="BH211" s="165"/>
      <c r="BI211" s="165"/>
      <c r="BJ211" s="211"/>
      <c r="BK211" s="200"/>
      <c r="BL211" s="165"/>
      <c r="BM211" s="211"/>
      <c r="BN211" s="221"/>
      <c r="BP211" s="225"/>
      <c r="BQ211" s="225"/>
      <c r="BR211" s="225"/>
      <c r="BS211" s="225"/>
      <c r="BT211" s="225"/>
      <c r="BU211" s="225"/>
      <c r="BV211" s="225"/>
      <c r="BW211" s="225"/>
      <c r="BX211" s="225"/>
      <c r="BY211" s="206"/>
      <c r="BZ211" s="206"/>
      <c r="CA211" s="206"/>
      <c r="CB211" s="206"/>
      <c r="CC211" s="206"/>
      <c r="CD211" s="206"/>
      <c r="CE211" s="206"/>
      <c r="CF211" s="206"/>
      <c r="CG211" s="206"/>
      <c r="CH211" s="206"/>
      <c r="CI211" s="206"/>
      <c r="CJ211" s="206"/>
      <c r="CK211" s="206"/>
      <c r="CL211" s="206"/>
      <c r="CM211" s="206"/>
      <c r="CN211" s="206"/>
      <c r="CO211" s="206"/>
      <c r="CP211" s="206"/>
      <c r="CQ211" s="206"/>
      <c r="CR211" s="206"/>
      <c r="CS211" s="206"/>
    </row>
    <row r="212" spans="3:97" x14ac:dyDescent="0.75">
      <c r="C212" s="500"/>
      <c r="D212" s="530"/>
      <c r="E212" s="459"/>
      <c r="F212" s="459"/>
      <c r="G212" s="462"/>
      <c r="H212" s="465"/>
      <c r="I212" s="453"/>
      <c r="J212" s="127" t="s">
        <v>83</v>
      </c>
      <c r="L212" s="12"/>
      <c r="W212" s="34" t="str">
        <f t="shared" si="6"/>
        <v>Ultra  night no emb original airlaid Soft JGP</v>
      </c>
      <c r="X212" s="199"/>
      <c r="Y212" s="123"/>
      <c r="Z212" s="123"/>
      <c r="AA212" s="166"/>
      <c r="AB212" s="123"/>
      <c r="AC212" s="37"/>
      <c r="AD212" s="166"/>
      <c r="AE212" s="166"/>
      <c r="AF212" s="166"/>
      <c r="AG212" s="166"/>
      <c r="AH212" s="166"/>
      <c r="AI212" s="166"/>
      <c r="AJ212" s="166"/>
      <c r="AK212" s="166"/>
      <c r="AL212" s="166"/>
      <c r="AM212" s="166"/>
      <c r="AN212" s="127"/>
      <c r="AO212" s="127"/>
      <c r="AP212" s="210"/>
      <c r="AQ212" s="165"/>
      <c r="AR212" s="200"/>
      <c r="AS212" s="200"/>
      <c r="AT212" s="200"/>
      <c r="AU212" s="200"/>
      <c r="AV212" s="200"/>
      <c r="AW212" s="200"/>
      <c r="AX212" s="200"/>
      <c r="AY212" s="200"/>
      <c r="AZ212" s="200"/>
      <c r="BB212" s="200"/>
      <c r="BC212" s="165"/>
      <c r="BD212" s="165"/>
      <c r="BE212" s="200"/>
      <c r="BH212" s="165"/>
      <c r="BI212" s="165"/>
      <c r="BJ212" s="211"/>
      <c r="BK212" s="200"/>
      <c r="BL212" s="165"/>
      <c r="BM212" s="211"/>
      <c r="BN212" s="221"/>
      <c r="BP212" s="225"/>
      <c r="BQ212" s="225"/>
      <c r="BR212" s="225"/>
      <c r="BS212" s="225"/>
      <c r="BT212" s="225"/>
      <c r="BU212" s="225"/>
      <c r="BV212" s="225"/>
      <c r="BW212" s="225"/>
      <c r="BX212" s="225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  <c r="CS212" s="206"/>
    </row>
    <row r="213" spans="3:97" x14ac:dyDescent="0.75">
      <c r="C213" s="500"/>
      <c r="D213" s="530"/>
      <c r="E213" s="459"/>
      <c r="F213" s="459"/>
      <c r="G213" s="462"/>
      <c r="H213" s="465"/>
      <c r="I213" s="453"/>
      <c r="J213" s="127" t="s">
        <v>84</v>
      </c>
      <c r="L213" s="12"/>
      <c r="W213" s="34" t="str">
        <f t="shared" si="6"/>
        <v>Ultra  night no emb original airlaid Soft AP</v>
      </c>
      <c r="X213" s="199"/>
      <c r="Y213" s="123"/>
      <c r="Z213" s="123"/>
      <c r="AA213" s="166"/>
      <c r="AB213" s="123"/>
      <c r="AC213" s="37"/>
      <c r="AD213" s="166"/>
      <c r="AE213" s="166"/>
      <c r="AF213" s="166"/>
      <c r="AG213" s="166"/>
      <c r="AH213" s="166"/>
      <c r="AI213" s="166"/>
      <c r="AJ213" s="166"/>
      <c r="AK213" s="166"/>
      <c r="AL213" s="166"/>
      <c r="AM213" s="166"/>
      <c r="AN213" s="127"/>
      <c r="AO213" s="195"/>
      <c r="AP213" s="210"/>
      <c r="AQ213" s="165"/>
      <c r="AR213" s="200"/>
      <c r="AS213" s="200"/>
      <c r="AT213" s="200"/>
      <c r="AU213" s="200"/>
      <c r="AV213" s="200"/>
      <c r="AW213" s="200"/>
      <c r="AX213" s="200"/>
      <c r="AY213" s="200"/>
      <c r="AZ213" s="200"/>
      <c r="BB213" s="200"/>
      <c r="BC213" s="165"/>
      <c r="BD213" s="165"/>
      <c r="BE213" s="200"/>
      <c r="BH213" s="165"/>
      <c r="BI213" s="165"/>
      <c r="BJ213" s="211"/>
      <c r="BK213" s="200"/>
      <c r="BL213" s="165"/>
      <c r="BM213" s="211"/>
      <c r="BN213" s="221"/>
      <c r="BP213" s="225"/>
      <c r="BQ213" s="225"/>
      <c r="BR213" s="225"/>
      <c r="BS213" s="225"/>
      <c r="BT213" s="225"/>
      <c r="BU213" s="225"/>
      <c r="BV213" s="225"/>
      <c r="BW213" s="225"/>
      <c r="BX213" s="225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  <c r="CL213" s="206"/>
      <c r="CM213" s="206"/>
      <c r="CN213" s="206"/>
      <c r="CO213" s="206"/>
      <c r="CP213" s="206"/>
      <c r="CQ213" s="206"/>
      <c r="CR213" s="206"/>
      <c r="CS213" s="206"/>
    </row>
    <row r="214" spans="3:97" x14ac:dyDescent="0.75">
      <c r="C214" s="500"/>
      <c r="D214" s="530"/>
      <c r="E214" s="459"/>
      <c r="F214" s="459"/>
      <c r="G214" s="462"/>
      <c r="H214" s="465"/>
      <c r="I214" s="453"/>
      <c r="J214" s="127" t="s">
        <v>86</v>
      </c>
      <c r="L214" s="12"/>
      <c r="W214" s="34" t="str">
        <f t="shared" si="6"/>
        <v>Ultra  night no emb original airlaid Soft NP</v>
      </c>
      <c r="X214" s="199"/>
      <c r="Y214" s="123"/>
      <c r="Z214" s="123"/>
      <c r="AA214" s="166"/>
      <c r="AB214" s="123"/>
      <c r="AC214" s="37"/>
      <c r="AD214" s="166"/>
      <c r="AE214" s="166"/>
      <c r="AF214" s="166"/>
      <c r="AG214" s="166"/>
      <c r="AH214" s="166"/>
      <c r="AI214" s="166"/>
      <c r="AJ214" s="166"/>
      <c r="AK214" s="166"/>
      <c r="AL214" s="166"/>
      <c r="AM214" s="166"/>
      <c r="AN214" s="195"/>
      <c r="AO214" s="195"/>
      <c r="AP214" s="210"/>
      <c r="AQ214" s="165"/>
      <c r="AR214" s="200"/>
      <c r="AS214" s="200"/>
      <c r="AT214" s="200"/>
      <c r="AU214" s="200"/>
      <c r="AV214" s="200"/>
      <c r="AW214" s="200"/>
      <c r="AX214" s="200"/>
      <c r="AY214" s="200"/>
      <c r="AZ214" s="200"/>
      <c r="BB214" s="200"/>
      <c r="BC214" s="165"/>
      <c r="BD214" s="165"/>
      <c r="BE214" s="200"/>
      <c r="BH214" s="165"/>
      <c r="BI214" s="165"/>
      <c r="BJ214" s="211"/>
      <c r="BK214" s="200"/>
      <c r="BL214" s="165"/>
      <c r="BM214" s="211"/>
      <c r="BN214" s="221"/>
      <c r="BP214" s="225"/>
      <c r="BQ214" s="225"/>
      <c r="BR214" s="225"/>
      <c r="BS214" s="225"/>
      <c r="BT214" s="225"/>
      <c r="BU214" s="225"/>
      <c r="BV214" s="225"/>
      <c r="BW214" s="225"/>
      <c r="BX214" s="225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  <c r="CS214" s="206"/>
    </row>
    <row r="215" spans="3:97" x14ac:dyDescent="0.75">
      <c r="C215" s="500"/>
      <c r="D215" s="530"/>
      <c r="E215" s="459"/>
      <c r="F215" s="459"/>
      <c r="G215" s="462"/>
      <c r="H215" s="465"/>
      <c r="I215" s="453" t="s">
        <v>70</v>
      </c>
      <c r="J215" s="127" t="s">
        <v>79</v>
      </c>
      <c r="L215" s="12"/>
      <c r="W215" s="34" t="str">
        <f t="shared" ref="W215:W221" si="7">CONCATENATE(E$61," ",F$208," ",G$187," ",H$187," ",I$215," ",J215)</f>
        <v>Ultra  night no emb original airlaid Soft&amp;Dry BV</v>
      </c>
      <c r="X215" s="199"/>
      <c r="Y215" s="123"/>
      <c r="Z215" s="123"/>
      <c r="AA215" s="166"/>
      <c r="AB215" s="123"/>
      <c r="AC215" s="166"/>
      <c r="AD215" s="166"/>
      <c r="AE215" s="37"/>
      <c r="AF215" s="166"/>
      <c r="AG215" s="166"/>
      <c r="AH215" s="166"/>
      <c r="AI215" s="166"/>
      <c r="AJ215" s="166"/>
      <c r="AK215" s="166"/>
      <c r="AL215" s="166"/>
      <c r="AM215" s="37"/>
      <c r="AN215" s="127"/>
      <c r="AO215" s="195"/>
      <c r="AP215" s="210"/>
      <c r="AQ215" s="165"/>
      <c r="AR215" s="200"/>
      <c r="AS215" s="200"/>
      <c r="AT215" s="200"/>
      <c r="AU215" s="200"/>
      <c r="AV215" s="200"/>
      <c r="AW215" s="200"/>
      <c r="AX215" s="200"/>
      <c r="AY215" s="200"/>
      <c r="AZ215" s="200"/>
      <c r="BB215" s="200"/>
      <c r="BC215" s="165"/>
      <c r="BD215" s="165"/>
      <c r="BE215" s="200"/>
      <c r="BH215" s="165"/>
      <c r="BI215" s="165"/>
      <c r="BJ215" s="211"/>
      <c r="BK215" s="200"/>
      <c r="BL215" s="165"/>
      <c r="BM215" s="211"/>
      <c r="BN215" s="221"/>
      <c r="BP215" s="225"/>
      <c r="BQ215" s="225"/>
      <c r="BR215" s="225"/>
      <c r="BS215" s="225"/>
      <c r="BT215" s="225"/>
      <c r="BU215" s="225"/>
      <c r="BV215" s="225"/>
      <c r="BW215" s="225"/>
      <c r="BX215" s="225"/>
      <c r="BY215" s="206"/>
      <c r="BZ215" s="206"/>
      <c r="CA215" s="206"/>
      <c r="CB215" s="206"/>
      <c r="CC215" s="206"/>
      <c r="CD215" s="206"/>
      <c r="CE215" s="206"/>
      <c r="CF215" s="206"/>
      <c r="CG215" s="206"/>
      <c r="CH215" s="206"/>
      <c r="CI215" s="206"/>
      <c r="CJ215" s="206"/>
      <c r="CK215" s="206"/>
      <c r="CL215" s="206"/>
      <c r="CM215" s="206"/>
      <c r="CN215" s="206"/>
      <c r="CO215" s="206"/>
      <c r="CP215" s="206"/>
      <c r="CQ215" s="206"/>
      <c r="CR215" s="206"/>
      <c r="CS215" s="206"/>
    </row>
    <row r="216" spans="3:97" x14ac:dyDescent="0.75">
      <c r="C216" s="500"/>
      <c r="D216" s="530"/>
      <c r="E216" s="459"/>
      <c r="F216" s="459"/>
      <c r="G216" s="462"/>
      <c r="H216" s="465"/>
      <c r="I216" s="453"/>
      <c r="J216" s="127" t="s">
        <v>80</v>
      </c>
      <c r="L216" s="12"/>
      <c r="W216" s="34" t="str">
        <f t="shared" si="7"/>
        <v>Ultra  night no emb original airlaid Soft&amp;Dry JP</v>
      </c>
      <c r="X216" s="199"/>
      <c r="Y216" s="123"/>
      <c r="Z216" s="123"/>
      <c r="AA216" s="166"/>
      <c r="AB216" s="123"/>
      <c r="AC216" s="166"/>
      <c r="AD216" s="166"/>
      <c r="AE216" s="37"/>
      <c r="AF216" s="166"/>
      <c r="AG216" s="166"/>
      <c r="AH216" s="166"/>
      <c r="AI216" s="166"/>
      <c r="AJ216" s="166"/>
      <c r="AK216" s="166"/>
      <c r="AL216" s="166"/>
      <c r="AM216" s="37"/>
      <c r="AN216" s="127"/>
      <c r="AO216" s="127"/>
      <c r="AP216" s="210"/>
      <c r="AQ216" s="165"/>
      <c r="AR216" s="200"/>
      <c r="AS216" s="200"/>
      <c r="AT216" s="200"/>
      <c r="AU216" s="200"/>
      <c r="AV216" s="200"/>
      <c r="AW216" s="200"/>
      <c r="AX216" s="200"/>
      <c r="AY216" s="200"/>
      <c r="AZ216" s="200"/>
      <c r="BB216" s="200"/>
      <c r="BC216" s="165"/>
      <c r="BD216" s="165"/>
      <c r="BE216" s="200"/>
      <c r="BH216" s="165"/>
      <c r="BI216" s="165"/>
      <c r="BJ216" s="211"/>
      <c r="BK216" s="200"/>
      <c r="BL216" s="165"/>
      <c r="BM216" s="211"/>
      <c r="BN216" s="221"/>
      <c r="BP216" s="225"/>
      <c r="BQ216" s="225"/>
      <c r="BR216" s="225"/>
      <c r="BS216" s="225"/>
      <c r="BT216" s="225"/>
      <c r="BU216" s="225"/>
      <c r="BV216" s="225"/>
      <c r="BW216" s="225"/>
      <c r="BX216" s="225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  <c r="CL216" s="206"/>
      <c r="CM216" s="206"/>
      <c r="CN216" s="206"/>
      <c r="CO216" s="206"/>
      <c r="CP216" s="206"/>
      <c r="CQ216" s="206"/>
      <c r="CR216" s="206"/>
      <c r="CS216" s="206"/>
    </row>
    <row r="217" spans="3:97" x14ac:dyDescent="0.75">
      <c r="C217" s="500"/>
      <c r="D217" s="530"/>
      <c r="E217" s="459"/>
      <c r="F217" s="459"/>
      <c r="G217" s="462"/>
      <c r="H217" s="465"/>
      <c r="I217" s="453"/>
      <c r="J217" s="127" t="s">
        <v>81</v>
      </c>
      <c r="L217" s="12"/>
      <c r="W217" s="34" t="str">
        <f t="shared" si="7"/>
        <v>Ultra  night no emb original airlaid Soft&amp;Dry GDS</v>
      </c>
      <c r="X217" s="199"/>
      <c r="Y217" s="123"/>
      <c r="Z217" s="123"/>
      <c r="AA217" s="166"/>
      <c r="AB217" s="123"/>
      <c r="AC217" s="166"/>
      <c r="AD217" s="166"/>
      <c r="AE217" s="37"/>
      <c r="AF217" s="166"/>
      <c r="AG217" s="166"/>
      <c r="AH217" s="166"/>
      <c r="AI217" s="166"/>
      <c r="AJ217" s="166"/>
      <c r="AK217" s="166"/>
      <c r="AL217" s="166"/>
      <c r="AM217" s="37"/>
      <c r="AN217" s="127"/>
      <c r="AO217" s="195"/>
      <c r="AP217" s="210"/>
      <c r="AQ217" s="165"/>
      <c r="AR217" s="200"/>
      <c r="AS217" s="200"/>
      <c r="AT217" s="200"/>
      <c r="AU217" s="200"/>
      <c r="AV217" s="200"/>
      <c r="AW217" s="200"/>
      <c r="AX217" s="200"/>
      <c r="AY217" s="200"/>
      <c r="AZ217" s="200"/>
      <c r="BB217" s="200"/>
      <c r="BC217" s="165"/>
      <c r="BD217" s="165"/>
      <c r="BE217" s="200"/>
      <c r="BH217" s="165"/>
      <c r="BI217" s="165"/>
      <c r="BJ217" s="211"/>
      <c r="BK217" s="200"/>
      <c r="BL217" s="165"/>
      <c r="BM217" s="211"/>
      <c r="BN217" s="221"/>
      <c r="BP217" s="225"/>
      <c r="BQ217" s="225"/>
      <c r="BR217" s="225"/>
      <c r="BS217" s="225"/>
      <c r="BT217" s="225"/>
      <c r="BU217" s="225"/>
      <c r="BV217" s="225"/>
      <c r="BW217" s="225"/>
      <c r="BX217" s="225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  <c r="CL217" s="206"/>
      <c r="CM217" s="206"/>
      <c r="CN217" s="206"/>
      <c r="CO217" s="206"/>
      <c r="CP217" s="206"/>
      <c r="CQ217" s="206"/>
      <c r="CR217" s="206"/>
      <c r="CS217" s="206"/>
    </row>
    <row r="218" spans="3:97" x14ac:dyDescent="0.75">
      <c r="C218" s="500"/>
      <c r="D218" s="530"/>
      <c r="E218" s="459"/>
      <c r="F218" s="459"/>
      <c r="G218" s="462"/>
      <c r="H218" s="465"/>
      <c r="I218" s="453"/>
      <c r="J218" s="127" t="s">
        <v>82</v>
      </c>
      <c r="L218" s="12"/>
      <c r="W218" s="34" t="str">
        <f t="shared" si="7"/>
        <v>Ultra  night no emb original airlaid Soft&amp;Dry BDS</v>
      </c>
      <c r="X218" s="199"/>
      <c r="Y218" s="123"/>
      <c r="Z218" s="123"/>
      <c r="AA218" s="166"/>
      <c r="AB218" s="123"/>
      <c r="AC218" s="166"/>
      <c r="AD218" s="166"/>
      <c r="AE218" s="37"/>
      <c r="AF218" s="166"/>
      <c r="AG218" s="166"/>
      <c r="AH218" s="166"/>
      <c r="AI218" s="166"/>
      <c r="AJ218" s="166"/>
      <c r="AK218" s="166"/>
      <c r="AL218" s="166"/>
      <c r="AM218" s="37"/>
      <c r="AN218" s="127"/>
      <c r="AO218" s="195"/>
      <c r="AP218" s="210"/>
      <c r="AQ218" s="165"/>
      <c r="AR218" s="200"/>
      <c r="AS218" s="200"/>
      <c r="AT218" s="200"/>
      <c r="AU218" s="200"/>
      <c r="AV218" s="200"/>
      <c r="AW218" s="200"/>
      <c r="AX218" s="200"/>
      <c r="AY218" s="200"/>
      <c r="AZ218" s="200"/>
      <c r="BB218" s="200"/>
      <c r="BC218" s="165"/>
      <c r="BD218" s="165"/>
      <c r="BE218" s="200"/>
      <c r="BH218" s="165"/>
      <c r="BI218" s="165"/>
      <c r="BJ218" s="211"/>
      <c r="BK218" s="200"/>
      <c r="BL218" s="165"/>
      <c r="BM218" s="211"/>
      <c r="BN218" s="221"/>
      <c r="BP218" s="225"/>
      <c r="BQ218" s="225"/>
      <c r="BR218" s="225"/>
      <c r="BS218" s="225"/>
      <c r="BT218" s="225"/>
      <c r="BU218" s="225"/>
      <c r="BV218" s="225"/>
      <c r="BW218" s="225"/>
      <c r="BX218" s="225"/>
      <c r="BY218" s="206"/>
      <c r="BZ218" s="206"/>
      <c r="CA218" s="206"/>
      <c r="CB218" s="206"/>
      <c r="CC218" s="206"/>
      <c r="CD218" s="206"/>
      <c r="CE218" s="206"/>
      <c r="CF218" s="206"/>
      <c r="CG218" s="206"/>
      <c r="CH218" s="206"/>
      <c r="CI218" s="206"/>
      <c r="CJ218" s="206"/>
      <c r="CK218" s="206"/>
      <c r="CL218" s="206"/>
      <c r="CM218" s="206"/>
      <c r="CN218" s="206"/>
      <c r="CO218" s="206"/>
      <c r="CP218" s="206"/>
      <c r="CQ218" s="206"/>
      <c r="CR218" s="206"/>
      <c r="CS218" s="206"/>
    </row>
    <row r="219" spans="3:97" x14ac:dyDescent="0.75">
      <c r="C219" s="500"/>
      <c r="D219" s="530"/>
      <c r="E219" s="459"/>
      <c r="F219" s="459"/>
      <c r="G219" s="462"/>
      <c r="H219" s="465"/>
      <c r="I219" s="453"/>
      <c r="J219" s="127" t="s">
        <v>83</v>
      </c>
      <c r="L219" s="12"/>
      <c r="W219" s="34" t="str">
        <f t="shared" si="7"/>
        <v>Ultra  night no emb original airlaid Soft&amp;Dry JGP</v>
      </c>
      <c r="X219" s="199"/>
      <c r="Y219" s="123"/>
      <c r="Z219" s="123"/>
      <c r="AA219" s="166"/>
      <c r="AB219" s="123"/>
      <c r="AC219" s="166"/>
      <c r="AD219" s="166"/>
      <c r="AE219" s="37"/>
      <c r="AF219" s="166"/>
      <c r="AG219" s="166"/>
      <c r="AH219" s="166"/>
      <c r="AI219" s="166"/>
      <c r="AJ219" s="166"/>
      <c r="AK219" s="166"/>
      <c r="AL219" s="166"/>
      <c r="AM219" s="37"/>
      <c r="AN219" s="127"/>
      <c r="AO219" s="127"/>
      <c r="AP219" s="210"/>
      <c r="AQ219" s="165"/>
      <c r="AR219" s="200"/>
      <c r="AS219" s="200"/>
      <c r="AT219" s="200"/>
      <c r="AU219" s="200"/>
      <c r="AV219" s="200"/>
      <c r="AW219" s="200"/>
      <c r="AX219" s="200"/>
      <c r="AY219" s="200"/>
      <c r="AZ219" s="200"/>
      <c r="BB219" s="200"/>
      <c r="BC219" s="165"/>
      <c r="BD219" s="165"/>
      <c r="BE219" s="200"/>
      <c r="BH219" s="165"/>
      <c r="BI219" s="165"/>
      <c r="BJ219" s="211"/>
      <c r="BK219" s="200"/>
      <c r="BL219" s="165"/>
      <c r="BM219" s="211"/>
      <c r="BN219" s="221"/>
      <c r="BP219" s="225"/>
      <c r="BQ219" s="225"/>
      <c r="BR219" s="225"/>
      <c r="BS219" s="225"/>
      <c r="BT219" s="225"/>
      <c r="BU219" s="225"/>
      <c r="BV219" s="225"/>
      <c r="BW219" s="225"/>
      <c r="BX219" s="225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</row>
    <row r="220" spans="3:97" x14ac:dyDescent="0.75">
      <c r="C220" s="500"/>
      <c r="D220" s="530"/>
      <c r="E220" s="459"/>
      <c r="F220" s="459"/>
      <c r="G220" s="462"/>
      <c r="H220" s="465"/>
      <c r="I220" s="453"/>
      <c r="J220" s="127" t="s">
        <v>84</v>
      </c>
      <c r="L220" s="12"/>
      <c r="W220" s="34" t="str">
        <f t="shared" si="7"/>
        <v>Ultra  night no emb original airlaid Soft&amp;Dry AP</v>
      </c>
      <c r="X220" s="199"/>
      <c r="Y220" s="123"/>
      <c r="Z220" s="123"/>
      <c r="AA220" s="166"/>
      <c r="AB220" s="123"/>
      <c r="AC220" s="166"/>
      <c r="AD220" s="166"/>
      <c r="AE220" s="37"/>
      <c r="AF220" s="166"/>
      <c r="AG220" s="166"/>
      <c r="AH220" s="166"/>
      <c r="AI220" s="166"/>
      <c r="AJ220" s="166"/>
      <c r="AK220" s="166"/>
      <c r="AL220" s="166"/>
      <c r="AM220" s="37"/>
      <c r="AN220" s="127"/>
      <c r="AO220" s="195"/>
      <c r="AP220" s="210"/>
      <c r="AQ220" s="165"/>
      <c r="AR220" s="200"/>
      <c r="AS220" s="200"/>
      <c r="AT220" s="200"/>
      <c r="AU220" s="200"/>
      <c r="AV220" s="200"/>
      <c r="AW220" s="200"/>
      <c r="AX220" s="200"/>
      <c r="AY220" s="200"/>
      <c r="AZ220" s="200"/>
      <c r="BB220" s="200"/>
      <c r="BC220" s="165"/>
      <c r="BD220" s="165"/>
      <c r="BE220" s="200"/>
      <c r="BH220" s="165"/>
      <c r="BI220" s="165"/>
      <c r="BJ220" s="211"/>
      <c r="BK220" s="200"/>
      <c r="BL220" s="165"/>
      <c r="BM220" s="211"/>
      <c r="BN220" s="221"/>
      <c r="BP220" s="225"/>
      <c r="BQ220" s="225"/>
      <c r="BR220" s="225"/>
      <c r="BS220" s="225"/>
      <c r="BT220" s="225"/>
      <c r="BU220" s="225"/>
      <c r="BV220" s="225"/>
      <c r="BW220" s="225"/>
      <c r="BX220" s="225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  <c r="CS220" s="206"/>
    </row>
    <row r="221" spans="3:97" x14ac:dyDescent="0.75">
      <c r="C221" s="500"/>
      <c r="D221" s="530"/>
      <c r="E221" s="459"/>
      <c r="F221" s="459"/>
      <c r="G221" s="462"/>
      <c r="H221" s="465"/>
      <c r="I221" s="453"/>
      <c r="J221" s="127" t="s">
        <v>86</v>
      </c>
      <c r="L221" s="12"/>
      <c r="W221" s="34" t="str">
        <f t="shared" si="7"/>
        <v>Ultra  night no emb original airlaid Soft&amp;Dry NP</v>
      </c>
      <c r="X221" s="199"/>
      <c r="Y221" s="123"/>
      <c r="Z221" s="123"/>
      <c r="AA221" s="166"/>
      <c r="AB221" s="123"/>
      <c r="AC221" s="166"/>
      <c r="AD221" s="166"/>
      <c r="AE221" s="37"/>
      <c r="AF221" s="166"/>
      <c r="AG221" s="166"/>
      <c r="AH221" s="166"/>
      <c r="AI221" s="166"/>
      <c r="AJ221" s="166"/>
      <c r="AK221" s="166"/>
      <c r="AL221" s="166"/>
      <c r="AM221" s="37"/>
      <c r="AN221" s="195"/>
      <c r="AO221" s="195"/>
      <c r="AP221" s="210"/>
      <c r="AQ221" s="165"/>
      <c r="AR221" s="200"/>
      <c r="AS221" s="200"/>
      <c r="AT221" s="200"/>
      <c r="AU221" s="200"/>
      <c r="AV221" s="200"/>
      <c r="AW221" s="200"/>
      <c r="AX221" s="200"/>
      <c r="AY221" s="200"/>
      <c r="AZ221" s="200"/>
      <c r="BB221" s="200"/>
      <c r="BC221" s="165"/>
      <c r="BD221" s="165"/>
      <c r="BE221" s="200"/>
      <c r="BH221" s="165"/>
      <c r="BI221" s="165"/>
      <c r="BJ221" s="211"/>
      <c r="BK221" s="200"/>
      <c r="BL221" s="165"/>
      <c r="BM221" s="211"/>
      <c r="BN221" s="221"/>
      <c r="BP221" s="225"/>
      <c r="BQ221" s="225"/>
      <c r="BR221" s="225"/>
      <c r="BS221" s="225"/>
      <c r="BT221" s="225"/>
      <c r="BU221" s="225"/>
      <c r="BV221" s="225"/>
      <c r="BW221" s="225"/>
      <c r="BX221" s="225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  <c r="CS221" s="206"/>
    </row>
    <row r="222" spans="3:97" x14ac:dyDescent="0.75">
      <c r="C222" s="500"/>
      <c r="D222" s="530"/>
      <c r="E222" s="459"/>
      <c r="F222" s="459"/>
      <c r="G222" s="462"/>
      <c r="H222" s="465"/>
      <c r="I222" s="453" t="s">
        <v>88</v>
      </c>
      <c r="J222" s="127" t="s">
        <v>79</v>
      </c>
      <c r="L222" s="12"/>
      <c r="W222" s="34" t="str">
        <f t="shared" ref="W222:W228" si="8">CONCATENATE(E$61," ",F$208," ",G$187," ",H$187," ",I$222," ",J222)</f>
        <v>Ultra  night no emb original airlaid Soft&amp;Dry perf BV</v>
      </c>
      <c r="X222" s="199"/>
      <c r="Y222" s="123"/>
      <c r="Z222" s="123"/>
      <c r="AA222" s="166"/>
      <c r="AB222" s="123"/>
      <c r="AC222" s="166"/>
      <c r="AD222" s="37"/>
      <c r="AE222" s="37"/>
      <c r="AF222" s="166"/>
      <c r="AG222" s="166"/>
      <c r="AH222" s="166"/>
      <c r="AI222" s="166"/>
      <c r="AJ222" s="166"/>
      <c r="AK222" s="166"/>
      <c r="AL222" s="166"/>
      <c r="AM222" s="166"/>
      <c r="AN222" s="127"/>
      <c r="AO222" s="195"/>
      <c r="AP222" s="210"/>
      <c r="AQ222" s="165"/>
      <c r="AR222" s="200"/>
      <c r="AS222" s="200"/>
      <c r="AT222" s="200"/>
      <c r="AU222" s="200"/>
      <c r="AV222" s="200"/>
      <c r="AW222" s="200"/>
      <c r="AX222" s="200"/>
      <c r="AY222" s="200"/>
      <c r="AZ222" s="200"/>
      <c r="BB222" s="200"/>
      <c r="BC222" s="165"/>
      <c r="BD222" s="165"/>
      <c r="BE222" s="200"/>
      <c r="BH222" s="165"/>
      <c r="BI222" s="165"/>
      <c r="BJ222" s="211"/>
      <c r="BK222" s="200"/>
      <c r="BL222" s="165"/>
      <c r="BM222" s="211"/>
      <c r="BN222" s="221"/>
      <c r="BP222" s="225"/>
      <c r="BQ222" s="225"/>
      <c r="BR222" s="225"/>
      <c r="BS222" s="225"/>
      <c r="BT222" s="225"/>
      <c r="BU222" s="225"/>
      <c r="BV222" s="225"/>
      <c r="BW222" s="225"/>
      <c r="BX222" s="225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  <c r="CL222" s="206"/>
      <c r="CM222" s="206"/>
      <c r="CN222" s="206"/>
      <c r="CO222" s="206"/>
      <c r="CP222" s="206"/>
      <c r="CQ222" s="206"/>
      <c r="CR222" s="206"/>
      <c r="CS222" s="206"/>
    </row>
    <row r="223" spans="3:97" x14ac:dyDescent="0.75">
      <c r="C223" s="500"/>
      <c r="D223" s="530"/>
      <c r="E223" s="459"/>
      <c r="F223" s="459"/>
      <c r="G223" s="462"/>
      <c r="H223" s="465"/>
      <c r="I223" s="453"/>
      <c r="J223" s="127" t="s">
        <v>80</v>
      </c>
      <c r="L223" s="12"/>
      <c r="W223" s="34" t="str">
        <f t="shared" si="8"/>
        <v>Ultra  night no emb original airlaid Soft&amp;Dry perf JP</v>
      </c>
      <c r="X223" s="199"/>
      <c r="Y223" s="123"/>
      <c r="Z223" s="123"/>
      <c r="AA223" s="166"/>
      <c r="AB223" s="123"/>
      <c r="AC223" s="166"/>
      <c r="AD223" s="37"/>
      <c r="AE223" s="37"/>
      <c r="AF223" s="166"/>
      <c r="AG223" s="166"/>
      <c r="AH223" s="166"/>
      <c r="AI223" s="166"/>
      <c r="AJ223" s="166"/>
      <c r="AK223" s="166"/>
      <c r="AL223" s="166"/>
      <c r="AM223" s="166"/>
      <c r="AN223" s="127"/>
      <c r="AO223" s="127"/>
      <c r="AP223" s="210"/>
      <c r="AQ223" s="165"/>
      <c r="AR223" s="200"/>
      <c r="AS223" s="200"/>
      <c r="AT223" s="200"/>
      <c r="AU223" s="200"/>
      <c r="AV223" s="200"/>
      <c r="AW223" s="200"/>
      <c r="AX223" s="200"/>
      <c r="AY223" s="200"/>
      <c r="AZ223" s="200"/>
      <c r="BB223" s="200"/>
      <c r="BC223" s="165"/>
      <c r="BD223" s="165"/>
      <c r="BE223" s="200"/>
      <c r="BH223" s="165"/>
      <c r="BI223" s="165"/>
      <c r="BJ223" s="211"/>
      <c r="BK223" s="200"/>
      <c r="BL223" s="165"/>
      <c r="BM223" s="211"/>
      <c r="BN223" s="221"/>
      <c r="BP223" s="225"/>
      <c r="BQ223" s="225"/>
      <c r="BR223" s="225"/>
      <c r="BS223" s="225"/>
      <c r="BT223" s="225"/>
      <c r="BU223" s="225"/>
      <c r="BV223" s="225"/>
      <c r="BW223" s="225"/>
      <c r="BX223" s="225"/>
      <c r="BY223" s="206"/>
      <c r="BZ223" s="206"/>
      <c r="CA223" s="206"/>
      <c r="CB223" s="206"/>
      <c r="CC223" s="206"/>
      <c r="CD223" s="206"/>
      <c r="CE223" s="206"/>
      <c r="CF223" s="206"/>
      <c r="CG223" s="206"/>
      <c r="CH223" s="206"/>
      <c r="CI223" s="206"/>
      <c r="CJ223" s="206"/>
      <c r="CK223" s="206"/>
      <c r="CL223" s="206"/>
      <c r="CM223" s="206"/>
      <c r="CN223" s="206"/>
      <c r="CO223" s="206"/>
      <c r="CP223" s="206"/>
      <c r="CQ223" s="206"/>
      <c r="CR223" s="206"/>
      <c r="CS223" s="206"/>
    </row>
    <row r="224" spans="3:97" x14ac:dyDescent="0.75">
      <c r="C224" s="500"/>
      <c r="D224" s="530"/>
      <c r="E224" s="459"/>
      <c r="F224" s="459"/>
      <c r="G224" s="462"/>
      <c r="H224" s="465"/>
      <c r="I224" s="453"/>
      <c r="J224" s="127" t="s">
        <v>81</v>
      </c>
      <c r="L224" s="12"/>
      <c r="W224" s="34" t="str">
        <f t="shared" si="8"/>
        <v>Ultra  night no emb original airlaid Soft&amp;Dry perf GDS</v>
      </c>
      <c r="X224" s="199"/>
      <c r="Y224" s="123"/>
      <c r="Z224" s="123"/>
      <c r="AA224" s="166"/>
      <c r="AB224" s="123"/>
      <c r="AC224" s="166"/>
      <c r="AD224" s="37"/>
      <c r="AE224" s="37"/>
      <c r="AF224" s="166"/>
      <c r="AG224" s="166"/>
      <c r="AH224" s="166"/>
      <c r="AI224" s="166"/>
      <c r="AJ224" s="166"/>
      <c r="AK224" s="166"/>
      <c r="AL224" s="166"/>
      <c r="AM224" s="166"/>
      <c r="AN224" s="127"/>
      <c r="AO224" s="195"/>
      <c r="AP224" s="210"/>
      <c r="AQ224" s="165"/>
      <c r="AR224" s="200"/>
      <c r="AS224" s="200"/>
      <c r="AT224" s="200"/>
      <c r="AU224" s="200"/>
      <c r="AV224" s="200"/>
      <c r="AW224" s="200"/>
      <c r="AX224" s="200"/>
      <c r="AY224" s="200"/>
      <c r="AZ224" s="200"/>
      <c r="BB224" s="200"/>
      <c r="BC224" s="165"/>
      <c r="BD224" s="165"/>
      <c r="BE224" s="200"/>
      <c r="BH224" s="165"/>
      <c r="BI224" s="165"/>
      <c r="BJ224" s="211"/>
      <c r="BK224" s="200"/>
      <c r="BL224" s="165"/>
      <c r="BM224" s="211"/>
      <c r="BN224" s="221"/>
      <c r="BP224" s="225"/>
      <c r="BQ224" s="225"/>
      <c r="BR224" s="225"/>
      <c r="BS224" s="225"/>
      <c r="BT224" s="225"/>
      <c r="BU224" s="225"/>
      <c r="BV224" s="225"/>
      <c r="BW224" s="225"/>
      <c r="BX224" s="225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  <c r="CS224" s="206"/>
    </row>
    <row r="225" spans="3:97" x14ac:dyDescent="0.75">
      <c r="C225" s="500"/>
      <c r="D225" s="530"/>
      <c r="E225" s="459"/>
      <c r="F225" s="459"/>
      <c r="G225" s="462"/>
      <c r="H225" s="465"/>
      <c r="I225" s="453"/>
      <c r="J225" s="127" t="s">
        <v>82</v>
      </c>
      <c r="L225" s="12"/>
      <c r="W225" s="34" t="str">
        <f t="shared" si="8"/>
        <v>Ultra  night no emb original airlaid Soft&amp;Dry perf BDS</v>
      </c>
      <c r="X225" s="199"/>
      <c r="Y225" s="123"/>
      <c r="Z225" s="123"/>
      <c r="AA225" s="166"/>
      <c r="AB225" s="123"/>
      <c r="AC225" s="166"/>
      <c r="AD225" s="37"/>
      <c r="AE225" s="37"/>
      <c r="AF225" s="166"/>
      <c r="AG225" s="166"/>
      <c r="AH225" s="166"/>
      <c r="AI225" s="166"/>
      <c r="AJ225" s="166"/>
      <c r="AK225" s="166"/>
      <c r="AL225" s="166"/>
      <c r="AM225" s="166"/>
      <c r="AN225" s="127"/>
      <c r="AO225" s="195"/>
      <c r="AP225" s="210"/>
      <c r="AQ225" s="165"/>
      <c r="AR225" s="200"/>
      <c r="AS225" s="200"/>
      <c r="AT225" s="200"/>
      <c r="AU225" s="200"/>
      <c r="AV225" s="200"/>
      <c r="AW225" s="200"/>
      <c r="AX225" s="200"/>
      <c r="AY225" s="200"/>
      <c r="AZ225" s="200"/>
      <c r="BB225" s="200"/>
      <c r="BC225" s="165"/>
      <c r="BD225" s="165"/>
      <c r="BE225" s="200"/>
      <c r="BH225" s="165"/>
      <c r="BI225" s="165"/>
      <c r="BJ225" s="211"/>
      <c r="BK225" s="200"/>
      <c r="BL225" s="165"/>
      <c r="BM225" s="211"/>
      <c r="BN225" s="221"/>
      <c r="BP225" s="225"/>
      <c r="BQ225" s="225"/>
      <c r="BR225" s="225"/>
      <c r="BS225" s="225"/>
      <c r="BT225" s="225"/>
      <c r="BU225" s="225"/>
      <c r="BV225" s="225"/>
      <c r="BW225" s="225"/>
      <c r="BX225" s="225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  <c r="CL225" s="206"/>
      <c r="CM225" s="206"/>
      <c r="CN225" s="206"/>
      <c r="CO225" s="206"/>
      <c r="CP225" s="206"/>
      <c r="CQ225" s="206"/>
      <c r="CR225" s="206"/>
      <c r="CS225" s="206"/>
    </row>
    <row r="226" spans="3:97" x14ac:dyDescent="0.75">
      <c r="C226" s="500"/>
      <c r="D226" s="530"/>
      <c r="E226" s="459"/>
      <c r="F226" s="459"/>
      <c r="G226" s="462"/>
      <c r="H226" s="465"/>
      <c r="I226" s="453"/>
      <c r="J226" s="127" t="s">
        <v>83</v>
      </c>
      <c r="L226" s="12"/>
      <c r="W226" s="34" t="str">
        <f t="shared" si="8"/>
        <v>Ultra  night no emb original airlaid Soft&amp;Dry perf JGP</v>
      </c>
      <c r="X226" s="199"/>
      <c r="Y226" s="123"/>
      <c r="Z226" s="123"/>
      <c r="AA226" s="166"/>
      <c r="AB226" s="123"/>
      <c r="AC226" s="166"/>
      <c r="AD226" s="37"/>
      <c r="AE226" s="37"/>
      <c r="AF226" s="166"/>
      <c r="AG226" s="166"/>
      <c r="AH226" s="166"/>
      <c r="AI226" s="166"/>
      <c r="AJ226" s="166"/>
      <c r="AK226" s="166"/>
      <c r="AL226" s="166"/>
      <c r="AM226" s="166"/>
      <c r="AN226" s="127"/>
      <c r="AO226" s="127"/>
      <c r="AP226" s="210"/>
      <c r="AQ226" s="165"/>
      <c r="AR226" s="200"/>
      <c r="AS226" s="200"/>
      <c r="AT226" s="200"/>
      <c r="AU226" s="200"/>
      <c r="AV226" s="200"/>
      <c r="AW226" s="200"/>
      <c r="AX226" s="200"/>
      <c r="AY226" s="200"/>
      <c r="AZ226" s="200"/>
      <c r="BB226" s="200"/>
      <c r="BC226" s="165"/>
      <c r="BD226" s="165"/>
      <c r="BE226" s="200"/>
      <c r="BH226" s="165"/>
      <c r="BI226" s="165"/>
      <c r="BJ226" s="211"/>
      <c r="BK226" s="200"/>
      <c r="BL226" s="165"/>
      <c r="BM226" s="211"/>
      <c r="BN226" s="221"/>
      <c r="BP226" s="225"/>
      <c r="BQ226" s="225"/>
      <c r="BR226" s="225"/>
      <c r="BS226" s="225"/>
      <c r="BT226" s="225"/>
      <c r="BU226" s="225"/>
      <c r="BV226" s="225"/>
      <c r="BW226" s="225"/>
      <c r="BX226" s="225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06"/>
      <c r="CI226" s="206"/>
      <c r="CJ226" s="206"/>
      <c r="CK226" s="206"/>
      <c r="CL226" s="206"/>
      <c r="CM226" s="206"/>
      <c r="CN226" s="206"/>
      <c r="CO226" s="206"/>
      <c r="CP226" s="206"/>
      <c r="CQ226" s="206"/>
      <c r="CR226" s="206"/>
      <c r="CS226" s="206"/>
    </row>
    <row r="227" spans="3:97" x14ac:dyDescent="0.75">
      <c r="C227" s="500"/>
      <c r="D227" s="530"/>
      <c r="E227" s="459"/>
      <c r="F227" s="459"/>
      <c r="G227" s="462"/>
      <c r="H227" s="465"/>
      <c r="I227" s="453"/>
      <c r="J227" s="127" t="s">
        <v>84</v>
      </c>
      <c r="L227" s="12"/>
      <c r="W227" s="34" t="str">
        <f t="shared" si="8"/>
        <v>Ultra  night no emb original airlaid Soft&amp;Dry perf AP</v>
      </c>
      <c r="X227" s="199"/>
      <c r="Y227" s="123"/>
      <c r="Z227" s="123"/>
      <c r="AA227" s="166"/>
      <c r="AB227" s="123"/>
      <c r="AC227" s="166"/>
      <c r="AD227" s="37"/>
      <c r="AE227" s="37"/>
      <c r="AF227" s="166"/>
      <c r="AG227" s="166"/>
      <c r="AH227" s="166"/>
      <c r="AI227" s="166"/>
      <c r="AJ227" s="166"/>
      <c r="AK227" s="166"/>
      <c r="AL227" s="166"/>
      <c r="AM227" s="166"/>
      <c r="AN227" s="127"/>
      <c r="AO227" s="195"/>
      <c r="AP227" s="210"/>
      <c r="AQ227" s="165"/>
      <c r="AR227" s="200"/>
      <c r="AS227" s="200"/>
      <c r="AT227" s="200"/>
      <c r="AU227" s="200"/>
      <c r="AV227" s="200"/>
      <c r="AW227" s="200"/>
      <c r="AX227" s="200"/>
      <c r="AY227" s="200"/>
      <c r="AZ227" s="200"/>
      <c r="BB227" s="200"/>
      <c r="BC227" s="165"/>
      <c r="BD227" s="165"/>
      <c r="BE227" s="200"/>
      <c r="BH227" s="165"/>
      <c r="BI227" s="165"/>
      <c r="BJ227" s="211"/>
      <c r="BK227" s="200"/>
      <c r="BL227" s="165"/>
      <c r="BM227" s="211"/>
      <c r="BN227" s="221"/>
      <c r="BP227" s="225"/>
      <c r="BQ227" s="225"/>
      <c r="BR227" s="225"/>
      <c r="BS227" s="225"/>
      <c r="BT227" s="225"/>
      <c r="BU227" s="225"/>
      <c r="BV227" s="225"/>
      <c r="BW227" s="225"/>
      <c r="BX227" s="225"/>
      <c r="BY227" s="206"/>
      <c r="BZ227" s="206"/>
      <c r="CA227" s="206"/>
      <c r="CB227" s="206"/>
      <c r="CC227" s="206"/>
      <c r="CD227" s="206"/>
      <c r="CE227" s="206"/>
      <c r="CF227" s="206"/>
      <c r="CG227" s="206"/>
      <c r="CH227" s="206"/>
      <c r="CI227" s="206"/>
      <c r="CJ227" s="206"/>
      <c r="CK227" s="206"/>
      <c r="CL227" s="206"/>
      <c r="CM227" s="206"/>
      <c r="CN227" s="206"/>
      <c r="CO227" s="206"/>
      <c r="CP227" s="206"/>
      <c r="CQ227" s="206"/>
      <c r="CR227" s="206"/>
      <c r="CS227" s="206"/>
    </row>
    <row r="228" spans="3:97" x14ac:dyDescent="0.75">
      <c r="C228" s="500"/>
      <c r="D228" s="530"/>
      <c r="E228" s="459"/>
      <c r="F228" s="459"/>
      <c r="G228" s="462"/>
      <c r="H228" s="465"/>
      <c r="I228" s="453"/>
      <c r="J228" s="127" t="s">
        <v>86</v>
      </c>
      <c r="L228" s="12"/>
      <c r="W228" s="34" t="str">
        <f t="shared" si="8"/>
        <v>Ultra  night no emb original airlaid Soft&amp;Dry perf NP</v>
      </c>
      <c r="X228" s="199"/>
      <c r="Y228" s="123"/>
      <c r="Z228" s="123"/>
      <c r="AA228" s="166"/>
      <c r="AB228" s="123"/>
      <c r="AC228" s="166"/>
      <c r="AD228" s="37"/>
      <c r="AE228" s="37"/>
      <c r="AF228" s="166"/>
      <c r="AG228" s="166"/>
      <c r="AH228" s="166"/>
      <c r="AI228" s="166"/>
      <c r="AJ228" s="166"/>
      <c r="AK228" s="166"/>
      <c r="AL228" s="166"/>
      <c r="AM228" s="166"/>
      <c r="AN228" s="195"/>
      <c r="AO228" s="195"/>
      <c r="AP228" s="210"/>
      <c r="AQ228" s="165"/>
      <c r="AR228" s="200"/>
      <c r="AS228" s="200"/>
      <c r="AT228" s="200"/>
      <c r="AU228" s="200"/>
      <c r="AV228" s="200"/>
      <c r="AW228" s="200"/>
      <c r="AX228" s="200"/>
      <c r="AY228" s="200"/>
      <c r="AZ228" s="200"/>
      <c r="BB228" s="200"/>
      <c r="BC228" s="165"/>
      <c r="BD228" s="165"/>
      <c r="BE228" s="200"/>
      <c r="BH228" s="165"/>
      <c r="BI228" s="165"/>
      <c r="BJ228" s="211"/>
      <c r="BK228" s="200"/>
      <c r="BL228" s="165"/>
      <c r="BM228" s="211"/>
      <c r="BN228" s="221"/>
      <c r="BP228" s="225"/>
      <c r="BQ228" s="225"/>
      <c r="BR228" s="225"/>
      <c r="BS228" s="225"/>
      <c r="BT228" s="225"/>
      <c r="BU228" s="225"/>
      <c r="BV228" s="225"/>
      <c r="BW228" s="225"/>
      <c r="BX228" s="225"/>
      <c r="BY228" s="206"/>
      <c r="BZ228" s="206"/>
      <c r="CA228" s="206"/>
      <c r="CB228" s="206"/>
      <c r="CC228" s="206"/>
      <c r="CD228" s="206"/>
      <c r="CE228" s="206"/>
      <c r="CF228" s="206"/>
      <c r="CG228" s="206"/>
      <c r="CH228" s="206"/>
      <c r="CI228" s="206"/>
      <c r="CJ228" s="206"/>
      <c r="CK228" s="206"/>
      <c r="CL228" s="206"/>
      <c r="CM228" s="206"/>
      <c r="CN228" s="206"/>
      <c r="CO228" s="206"/>
      <c r="CP228" s="206"/>
      <c r="CQ228" s="206"/>
      <c r="CR228" s="206"/>
      <c r="CS228" s="206"/>
    </row>
    <row r="229" spans="3:97" x14ac:dyDescent="0.75">
      <c r="C229" s="500"/>
      <c r="D229" s="530"/>
      <c r="E229" s="459" t="s">
        <v>67</v>
      </c>
      <c r="F229" s="459" t="s">
        <v>68</v>
      </c>
      <c r="G229" s="521"/>
      <c r="H229" s="544" t="s">
        <v>63</v>
      </c>
      <c r="I229" s="147" t="s">
        <v>69</v>
      </c>
      <c r="J229" s="127"/>
      <c r="L229" s="18"/>
      <c r="W229" s="34" t="str">
        <f>CONCATENATE(E229," ",F229," ",G229," ",H229," ",I229," ",J229)</f>
        <v xml:space="preserve">Comfort normal original  fluff Soft </v>
      </c>
      <c r="X229" s="199"/>
      <c r="Y229" s="166"/>
      <c r="Z229" s="189"/>
      <c r="AA229" s="191"/>
      <c r="AB229" s="123"/>
      <c r="AC229" s="37"/>
      <c r="AD229" s="166"/>
      <c r="AE229" s="166"/>
      <c r="AF229" s="166"/>
      <c r="AG229" s="166"/>
      <c r="AH229" s="166"/>
      <c r="AI229" s="166"/>
      <c r="AJ229" s="166"/>
      <c r="AK229" s="166"/>
      <c r="AL229" s="166"/>
      <c r="AM229" s="166"/>
      <c r="AN229" s="195"/>
      <c r="AO229" s="195"/>
      <c r="AP229" s="210"/>
      <c r="AQ229" s="165"/>
      <c r="AR229" s="200"/>
      <c r="AS229" s="200"/>
      <c r="AT229" s="200"/>
      <c r="AU229" s="200"/>
      <c r="AV229" s="200"/>
      <c r="AW229" s="200"/>
      <c r="AX229" s="200"/>
      <c r="AY229" s="200"/>
      <c r="AZ229" s="200"/>
      <c r="BB229" s="200"/>
      <c r="BC229" s="165"/>
      <c r="BD229" s="165"/>
      <c r="BE229" s="200"/>
      <c r="BH229" s="165"/>
      <c r="BI229" s="165"/>
      <c r="BJ229" s="211"/>
      <c r="BK229" s="200"/>
      <c r="BL229" s="165"/>
      <c r="BM229" s="211"/>
      <c r="BN229" s="221"/>
      <c r="BP229" s="225"/>
      <c r="BQ229" s="225"/>
      <c r="BR229" s="225"/>
      <c r="BS229" s="225"/>
      <c r="BT229" s="225"/>
      <c r="BU229" s="225"/>
      <c r="BV229" s="225"/>
      <c r="BW229" s="225"/>
      <c r="BX229" s="225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  <c r="CS229" s="206"/>
    </row>
    <row r="230" spans="3:97" x14ac:dyDescent="0.75">
      <c r="C230" s="500"/>
      <c r="D230" s="530"/>
      <c r="E230" s="459"/>
      <c r="F230" s="459"/>
      <c r="G230" s="522"/>
      <c r="H230" s="545"/>
      <c r="I230" s="147" t="s">
        <v>70</v>
      </c>
      <c r="J230" s="127"/>
      <c r="L230" s="19"/>
      <c r="W230" s="34" t="str">
        <f>CONCATENATE(E229," ",F229," ",G230," ",H230," ",I230," ",J230)</f>
        <v xml:space="preserve">Comfort normal original   Soft&amp;Dry </v>
      </c>
      <c r="X230" s="199"/>
      <c r="Y230" s="166"/>
      <c r="Z230" s="189"/>
      <c r="AA230" s="191"/>
      <c r="AB230" s="123"/>
      <c r="AC230" s="166"/>
      <c r="AD230" s="166"/>
      <c r="AE230" s="37"/>
      <c r="AF230" s="166"/>
      <c r="AG230" s="166"/>
      <c r="AH230" s="166"/>
      <c r="AI230" s="166"/>
      <c r="AJ230" s="166"/>
      <c r="AK230" s="166"/>
      <c r="AL230" s="166"/>
      <c r="AM230" s="37"/>
      <c r="AN230" s="195"/>
      <c r="AO230" s="195"/>
      <c r="AP230" s="210"/>
      <c r="AQ230" s="165"/>
      <c r="AR230" s="200"/>
      <c r="AS230" s="200"/>
      <c r="AT230" s="200"/>
      <c r="AU230" s="200"/>
      <c r="AV230" s="200"/>
      <c r="AW230" s="200"/>
      <c r="AX230" s="200"/>
      <c r="AY230" s="200"/>
      <c r="AZ230" s="200"/>
      <c r="BB230" s="200"/>
      <c r="BC230" s="165"/>
      <c r="BD230" s="165"/>
      <c r="BE230" s="200"/>
      <c r="BH230" s="165"/>
      <c r="BI230" s="165"/>
      <c r="BJ230" s="211"/>
      <c r="BK230" s="200"/>
      <c r="BL230" s="165"/>
      <c r="BM230" s="211"/>
      <c r="BN230" s="221"/>
      <c r="BP230" s="225"/>
      <c r="BQ230" s="225"/>
      <c r="BR230" s="225"/>
      <c r="BS230" s="225"/>
      <c r="BT230" s="225"/>
      <c r="BU230" s="225"/>
      <c r="BV230" s="225"/>
      <c r="BW230" s="225"/>
      <c r="BX230" s="225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  <c r="CL230" s="206"/>
      <c r="CM230" s="206"/>
      <c r="CN230" s="206"/>
      <c r="CO230" s="206"/>
      <c r="CP230" s="206"/>
      <c r="CQ230" s="206"/>
      <c r="CR230" s="206"/>
      <c r="CS230" s="206"/>
    </row>
    <row r="231" spans="3:97" x14ac:dyDescent="0.75">
      <c r="C231" s="500"/>
      <c r="D231" s="530"/>
      <c r="E231" s="459"/>
      <c r="F231" s="459" t="s">
        <v>71</v>
      </c>
      <c r="G231" s="521"/>
      <c r="H231" s="544" t="s">
        <v>63</v>
      </c>
      <c r="I231" s="147" t="s">
        <v>69</v>
      </c>
      <c r="J231" s="127"/>
      <c r="L231" s="18"/>
      <c r="W231" s="34" t="str">
        <f>CONCATENATE(E229," ",F231," ",G231," ",H231," ",I231," ",J231)</f>
        <v xml:space="preserve">Comfort normal no emb  fluff Soft </v>
      </c>
      <c r="X231" s="199"/>
      <c r="Y231" s="166"/>
      <c r="Z231" s="189"/>
      <c r="AA231" s="191"/>
      <c r="AB231" s="123"/>
      <c r="AC231" s="37"/>
      <c r="AD231" s="166"/>
      <c r="AE231" s="166"/>
      <c r="AF231" s="166"/>
      <c r="AG231" s="166"/>
      <c r="AH231" s="166"/>
      <c r="AI231" s="166"/>
      <c r="AJ231" s="166"/>
      <c r="AK231" s="166"/>
      <c r="AL231" s="166"/>
      <c r="AM231" s="166"/>
      <c r="AN231" s="195"/>
      <c r="AO231" s="195"/>
      <c r="AP231" s="210"/>
      <c r="AQ231" s="165"/>
      <c r="AR231" s="200"/>
      <c r="AS231" s="200"/>
      <c r="AT231" s="200"/>
      <c r="AU231" s="200"/>
      <c r="AV231" s="200"/>
      <c r="AW231" s="200"/>
      <c r="AX231" s="200"/>
      <c r="AY231" s="200"/>
      <c r="AZ231" s="200"/>
      <c r="BB231" s="200"/>
      <c r="BC231" s="165"/>
      <c r="BD231" s="165"/>
      <c r="BE231" s="200"/>
      <c r="BH231" s="165"/>
      <c r="BI231" s="165"/>
      <c r="BJ231" s="211"/>
      <c r="BK231" s="200"/>
      <c r="BL231" s="165"/>
      <c r="BM231" s="211"/>
      <c r="BN231" s="221"/>
      <c r="BP231" s="225"/>
      <c r="BQ231" s="225"/>
      <c r="BR231" s="225"/>
      <c r="BS231" s="225"/>
      <c r="BT231" s="225"/>
      <c r="BU231" s="225"/>
      <c r="BV231" s="225"/>
      <c r="BW231" s="225"/>
      <c r="BX231" s="225"/>
      <c r="BY231" s="206"/>
      <c r="BZ231" s="206"/>
      <c r="CA231" s="206"/>
      <c r="CB231" s="206"/>
      <c r="CC231" s="206"/>
      <c r="CD231" s="206"/>
      <c r="CE231" s="206"/>
      <c r="CF231" s="206"/>
      <c r="CG231" s="206"/>
      <c r="CH231" s="206"/>
      <c r="CI231" s="206"/>
      <c r="CJ231" s="206"/>
      <c r="CK231" s="206"/>
      <c r="CL231" s="206"/>
      <c r="CM231" s="206"/>
      <c r="CN231" s="206"/>
      <c r="CO231" s="206"/>
      <c r="CP231" s="206"/>
      <c r="CQ231" s="206"/>
      <c r="CR231" s="206"/>
      <c r="CS231" s="206"/>
    </row>
    <row r="232" spans="3:97" x14ac:dyDescent="0.75">
      <c r="C232" s="500"/>
      <c r="D232" s="530"/>
      <c r="E232" s="459"/>
      <c r="F232" s="459"/>
      <c r="G232" s="522"/>
      <c r="H232" s="545"/>
      <c r="I232" s="147" t="s">
        <v>70</v>
      </c>
      <c r="J232" s="127"/>
      <c r="L232" s="19"/>
      <c r="W232" s="34" t="str">
        <f>CONCATENATE(E229," ",F231," ",G232," ",H232," ",I232," ",J232)</f>
        <v xml:space="preserve">Comfort normal no emb   Soft&amp;Dry </v>
      </c>
      <c r="X232" s="199"/>
      <c r="Y232" s="166"/>
      <c r="Z232" s="189"/>
      <c r="AA232" s="191"/>
      <c r="AB232" s="123"/>
      <c r="AC232" s="166"/>
      <c r="AD232" s="166"/>
      <c r="AE232" s="37"/>
      <c r="AF232" s="166"/>
      <c r="AG232" s="166"/>
      <c r="AH232" s="166"/>
      <c r="AI232" s="166"/>
      <c r="AJ232" s="166"/>
      <c r="AK232" s="166"/>
      <c r="AL232" s="166"/>
      <c r="AM232" s="37"/>
      <c r="AN232" s="195"/>
      <c r="AO232" s="195"/>
      <c r="AP232" s="210"/>
      <c r="AQ232" s="165"/>
      <c r="AR232" s="200"/>
      <c r="AS232" s="200"/>
      <c r="AT232" s="200"/>
      <c r="AU232" s="200"/>
      <c r="AV232" s="200"/>
      <c r="AW232" s="200"/>
      <c r="AX232" s="200"/>
      <c r="AY232" s="200"/>
      <c r="AZ232" s="200"/>
      <c r="BB232" s="200"/>
      <c r="BC232" s="165"/>
      <c r="BD232" s="165"/>
      <c r="BE232" s="200"/>
      <c r="BH232" s="165"/>
      <c r="BI232" s="165"/>
      <c r="BJ232" s="211"/>
      <c r="BK232" s="200"/>
      <c r="BL232" s="165"/>
      <c r="BM232" s="211"/>
      <c r="BN232" s="221"/>
      <c r="BP232" s="225"/>
      <c r="BQ232" s="225"/>
      <c r="BR232" s="225"/>
      <c r="BS232" s="225"/>
      <c r="BT232" s="225"/>
      <c r="BU232" s="225"/>
      <c r="BV232" s="225"/>
      <c r="BW232" s="225"/>
      <c r="BX232" s="225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  <c r="CL232" s="206"/>
      <c r="CM232" s="206"/>
      <c r="CN232" s="206"/>
      <c r="CO232" s="206"/>
      <c r="CP232" s="206"/>
      <c r="CQ232" s="206"/>
      <c r="CR232" s="206"/>
      <c r="CS232" s="206"/>
    </row>
    <row r="233" spans="3:97" x14ac:dyDescent="0.75">
      <c r="C233" s="500"/>
      <c r="D233" s="530"/>
      <c r="E233" s="459"/>
      <c r="F233" s="459" t="s">
        <v>72</v>
      </c>
      <c r="G233" s="521"/>
      <c r="H233" s="544" t="s">
        <v>63</v>
      </c>
      <c r="I233" s="147" t="s">
        <v>69</v>
      </c>
      <c r="J233" s="127"/>
      <c r="L233" s="20"/>
      <c r="W233" s="34" t="str">
        <f>CONCATENATE(E229," ",F233," ",G233," ",H233," ",I233," ",J233)</f>
        <v xml:space="preserve">Comfort maxi original  fluff Soft </v>
      </c>
      <c r="X233" s="199"/>
      <c r="Y233" s="166"/>
      <c r="Z233" s="189"/>
      <c r="AA233" s="191"/>
      <c r="AB233" s="123"/>
      <c r="AC233" s="37"/>
      <c r="AD233" s="166"/>
      <c r="AE233" s="166"/>
      <c r="AF233" s="166"/>
      <c r="AG233" s="166"/>
      <c r="AH233" s="166"/>
      <c r="AI233" s="166"/>
      <c r="AJ233" s="166"/>
      <c r="AK233" s="166"/>
      <c r="AL233" s="166"/>
      <c r="AM233" s="166"/>
      <c r="AN233" s="195"/>
      <c r="AO233" s="195"/>
      <c r="AP233" s="210"/>
      <c r="AQ233" s="165"/>
      <c r="AR233" s="200"/>
      <c r="AS233" s="200"/>
      <c r="AT233" s="200"/>
      <c r="AU233" s="200"/>
      <c r="AV233" s="200"/>
      <c r="AW233" s="200"/>
      <c r="AX233" s="200"/>
      <c r="AY233" s="200"/>
      <c r="AZ233" s="200"/>
      <c r="BB233" s="200"/>
      <c r="BC233" s="165"/>
      <c r="BD233" s="165"/>
      <c r="BE233" s="200"/>
      <c r="BH233" s="165"/>
      <c r="BI233" s="165"/>
      <c r="BJ233" s="211"/>
      <c r="BK233" s="200"/>
      <c r="BL233" s="165"/>
      <c r="BM233" s="211"/>
      <c r="BN233" s="221"/>
      <c r="BP233" s="225"/>
      <c r="BQ233" s="225"/>
      <c r="BR233" s="225"/>
      <c r="BS233" s="225"/>
      <c r="BT233" s="225"/>
      <c r="BU233" s="225"/>
      <c r="BV233" s="225"/>
      <c r="BW233" s="225"/>
      <c r="BX233" s="225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  <c r="CL233" s="206"/>
      <c r="CM233" s="206"/>
      <c r="CN233" s="206"/>
      <c r="CO233" s="206"/>
      <c r="CP233" s="206"/>
      <c r="CQ233" s="206"/>
      <c r="CR233" s="206"/>
      <c r="CS233" s="206"/>
    </row>
    <row r="234" spans="3:97" x14ac:dyDescent="0.75">
      <c r="C234" s="500"/>
      <c r="D234" s="530"/>
      <c r="E234" s="459"/>
      <c r="F234" s="459"/>
      <c r="G234" s="522"/>
      <c r="H234" s="545"/>
      <c r="I234" s="147" t="s">
        <v>70</v>
      </c>
      <c r="J234" s="127"/>
      <c r="L234" s="19"/>
      <c r="W234" s="34" t="str">
        <f>CONCATENATE(E229," ",F233," ",G234," ",H234," ",I234," ",J234)</f>
        <v xml:space="preserve">Comfort maxi original   Soft&amp;Dry </v>
      </c>
      <c r="X234" s="199"/>
      <c r="Y234" s="166"/>
      <c r="Z234" s="189"/>
      <c r="AA234" s="191"/>
      <c r="AB234" s="123"/>
      <c r="AC234" s="166"/>
      <c r="AD234" s="166"/>
      <c r="AE234" s="37"/>
      <c r="AF234" s="166"/>
      <c r="AG234" s="166"/>
      <c r="AH234" s="166"/>
      <c r="AI234" s="166"/>
      <c r="AJ234" s="166"/>
      <c r="AK234" s="166"/>
      <c r="AL234" s="166"/>
      <c r="AM234" s="37"/>
      <c r="AN234" s="195"/>
      <c r="AO234" s="195"/>
      <c r="AP234" s="210"/>
      <c r="AQ234" s="165"/>
      <c r="AR234" s="200"/>
      <c r="AS234" s="200"/>
      <c r="AT234" s="200"/>
      <c r="AU234" s="200"/>
      <c r="AV234" s="200"/>
      <c r="AW234" s="200"/>
      <c r="AX234" s="200"/>
      <c r="AY234" s="200"/>
      <c r="AZ234" s="200"/>
      <c r="BB234" s="200"/>
      <c r="BC234" s="165"/>
      <c r="BD234" s="165"/>
      <c r="BE234" s="200"/>
      <c r="BH234" s="165"/>
      <c r="BI234" s="165"/>
      <c r="BJ234" s="211"/>
      <c r="BK234" s="200"/>
      <c r="BL234" s="165"/>
      <c r="BM234" s="211"/>
      <c r="BN234" s="221"/>
      <c r="BP234" s="225"/>
      <c r="BQ234" s="225"/>
      <c r="BR234" s="225"/>
      <c r="BS234" s="225"/>
      <c r="BT234" s="225"/>
      <c r="BU234" s="225"/>
      <c r="BV234" s="225"/>
      <c r="BW234" s="225"/>
      <c r="BX234" s="225"/>
      <c r="BY234" s="206"/>
      <c r="BZ234" s="206"/>
      <c r="CA234" s="206"/>
      <c r="CB234" s="206"/>
      <c r="CC234" s="206"/>
      <c r="CD234" s="206"/>
      <c r="CE234" s="206"/>
      <c r="CF234" s="206"/>
      <c r="CG234" s="206"/>
      <c r="CH234" s="206"/>
      <c r="CI234" s="206"/>
      <c r="CJ234" s="206"/>
      <c r="CK234" s="206"/>
      <c r="CL234" s="206"/>
      <c r="CM234" s="206"/>
      <c r="CN234" s="206"/>
      <c r="CO234" s="206"/>
      <c r="CP234" s="206"/>
      <c r="CQ234" s="206"/>
      <c r="CR234" s="206"/>
      <c r="CS234" s="206"/>
    </row>
    <row r="235" spans="3:97" x14ac:dyDescent="0.75">
      <c r="C235" s="500"/>
      <c r="D235" s="530"/>
      <c r="E235" s="459"/>
      <c r="F235" s="459" t="s">
        <v>73</v>
      </c>
      <c r="G235" s="521"/>
      <c r="H235" s="544" t="s">
        <v>63</v>
      </c>
      <c r="I235" s="147" t="s">
        <v>69</v>
      </c>
      <c r="J235" s="127"/>
      <c r="L235" s="18"/>
      <c r="W235" s="34" t="str">
        <f>CONCATENATE(E229," ",F235," ",G235," ",H235," ",I235," ",J235)</f>
        <v xml:space="preserve">Comfort maxi no emb  fluff Soft </v>
      </c>
      <c r="X235" s="199"/>
      <c r="Y235" s="166"/>
      <c r="Z235" s="189"/>
      <c r="AA235" s="191"/>
      <c r="AB235" s="123"/>
      <c r="AC235" s="37"/>
      <c r="AD235" s="166"/>
      <c r="AE235" s="166"/>
      <c r="AF235" s="166"/>
      <c r="AG235" s="166"/>
      <c r="AH235" s="166"/>
      <c r="AI235" s="166"/>
      <c r="AJ235" s="166"/>
      <c r="AK235" s="166"/>
      <c r="AL235" s="166"/>
      <c r="AM235" s="166"/>
      <c r="AN235" s="195"/>
      <c r="AO235" s="195"/>
      <c r="AP235" s="210"/>
      <c r="AQ235" s="165"/>
      <c r="AR235" s="200"/>
      <c r="AS235" s="200"/>
      <c r="AT235" s="200"/>
      <c r="AU235" s="200"/>
      <c r="AV235" s="200"/>
      <c r="AW235" s="200"/>
      <c r="AX235" s="200"/>
      <c r="AY235" s="200"/>
      <c r="AZ235" s="200"/>
      <c r="BB235" s="200"/>
      <c r="BC235" s="165"/>
      <c r="BD235" s="165"/>
      <c r="BE235" s="200"/>
      <c r="BH235" s="165"/>
      <c r="BI235" s="165"/>
      <c r="BJ235" s="211"/>
      <c r="BK235" s="200"/>
      <c r="BL235" s="165"/>
      <c r="BM235" s="211"/>
      <c r="BN235" s="221"/>
      <c r="BP235" s="225"/>
      <c r="BQ235" s="225"/>
      <c r="BR235" s="225"/>
      <c r="BS235" s="225"/>
      <c r="BT235" s="225"/>
      <c r="BU235" s="225"/>
      <c r="BV235" s="225"/>
      <c r="BW235" s="225"/>
      <c r="BX235" s="225"/>
      <c r="BY235" s="206"/>
      <c r="BZ235" s="206"/>
      <c r="CA235" s="206"/>
      <c r="CB235" s="206"/>
      <c r="CC235" s="206"/>
      <c r="CD235" s="206"/>
      <c r="CE235" s="206"/>
      <c r="CF235" s="206"/>
      <c r="CG235" s="206"/>
      <c r="CH235" s="206"/>
      <c r="CI235" s="206"/>
      <c r="CJ235" s="206"/>
      <c r="CK235" s="206"/>
      <c r="CL235" s="206"/>
      <c r="CM235" s="206"/>
      <c r="CN235" s="206"/>
      <c r="CO235" s="206"/>
      <c r="CP235" s="206"/>
      <c r="CQ235" s="206"/>
      <c r="CR235" s="206"/>
      <c r="CS235" s="206"/>
    </row>
    <row r="236" spans="3:97" x14ac:dyDescent="0.75">
      <c r="C236" s="500"/>
      <c r="D236" s="499"/>
      <c r="E236" s="459"/>
      <c r="F236" s="459"/>
      <c r="G236" s="522"/>
      <c r="H236" s="545"/>
      <c r="I236" s="156" t="s">
        <v>70</v>
      </c>
      <c r="J236" s="157"/>
      <c r="K236" s="16"/>
      <c r="L236" s="20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58" t="str">
        <f>CONCATENATE(E229," ",F235," ",G236," ",H236," ",I236," ",J236)</f>
        <v xml:space="preserve">Comfort maxi no emb   Soft&amp;Dry </v>
      </c>
      <c r="X236" s="204"/>
      <c r="Y236" s="168"/>
      <c r="Z236" s="190"/>
      <c r="AA236" s="192"/>
      <c r="AB236" s="183"/>
      <c r="AC236" s="166"/>
      <c r="AD236" s="166"/>
      <c r="AE236" s="37"/>
      <c r="AF236" s="166"/>
      <c r="AG236" s="166"/>
      <c r="AH236" s="166"/>
      <c r="AI236" s="166"/>
      <c r="AJ236" s="166"/>
      <c r="AK236" s="166"/>
      <c r="AL236" s="166"/>
      <c r="AM236" s="37"/>
      <c r="AN236" s="196"/>
      <c r="AO236" s="196"/>
      <c r="AP236" s="210"/>
      <c r="AQ236" s="165"/>
      <c r="AR236" s="200"/>
      <c r="AS236" s="200"/>
      <c r="AT236" s="200"/>
      <c r="AU236" s="200"/>
      <c r="AV236" s="200"/>
      <c r="AW236" s="200"/>
      <c r="AX236" s="200"/>
      <c r="AY236" s="200"/>
      <c r="AZ236" s="200"/>
      <c r="BB236" s="200"/>
      <c r="BC236" s="165"/>
      <c r="BD236" s="165"/>
      <c r="BE236" s="200"/>
      <c r="BH236" s="165"/>
      <c r="BI236" s="165"/>
      <c r="BJ236" s="211"/>
      <c r="BK236" s="200"/>
      <c r="BL236" s="165"/>
      <c r="BM236" s="211"/>
      <c r="BN236" s="221"/>
      <c r="BP236" s="225"/>
      <c r="BQ236" s="225"/>
      <c r="BR236" s="225"/>
      <c r="BS236" s="225"/>
      <c r="BT236" s="225"/>
      <c r="BU236" s="225"/>
      <c r="BV236" s="225"/>
      <c r="BW236" s="225"/>
      <c r="BX236" s="225"/>
      <c r="BY236" s="206"/>
      <c r="BZ236" s="206"/>
      <c r="CA236" s="206"/>
      <c r="CB236" s="206"/>
      <c r="CC236" s="206"/>
      <c r="CD236" s="206"/>
      <c r="CE236" s="206"/>
      <c r="CF236" s="206"/>
      <c r="CG236" s="206"/>
      <c r="CH236" s="206"/>
      <c r="CI236" s="206"/>
      <c r="CJ236" s="206"/>
      <c r="CK236" s="206"/>
      <c r="CL236" s="206"/>
      <c r="CM236" s="206"/>
      <c r="CN236" s="206"/>
      <c r="CO236" s="206"/>
      <c r="CP236" s="206"/>
      <c r="CQ236" s="206"/>
      <c r="CR236" s="206"/>
      <c r="CS236" s="206"/>
    </row>
    <row r="237" spans="3:97" s="163" customFormat="1" ht="14.5" x14ac:dyDescent="0.7">
      <c r="BO237" s="201"/>
      <c r="BP237" s="216"/>
      <c r="BQ237" s="216"/>
      <c r="BR237" s="216"/>
      <c r="BS237" s="216"/>
      <c r="BT237" s="216"/>
      <c r="BU237" s="216"/>
      <c r="BV237" s="216"/>
      <c r="BW237" s="216"/>
      <c r="BX237" s="216"/>
      <c r="BY237" s="216"/>
      <c r="BZ237" s="216"/>
      <c r="CA237" s="216"/>
      <c r="CB237" s="216"/>
      <c r="CC237" s="216"/>
      <c r="CD237" s="216"/>
      <c r="CE237" s="216"/>
      <c r="CF237" s="216"/>
      <c r="CG237" s="216"/>
      <c r="CH237" s="216"/>
      <c r="CI237" s="216"/>
      <c r="CJ237" s="216"/>
      <c r="CK237" s="216"/>
      <c r="CL237" s="216"/>
      <c r="CM237" s="216"/>
      <c r="CN237" s="216"/>
      <c r="CO237" s="216"/>
      <c r="CP237" s="216"/>
      <c r="CQ237" s="216"/>
      <c r="CR237" s="216"/>
      <c r="CS237" s="216"/>
    </row>
    <row r="238" spans="3:97" x14ac:dyDescent="0.75">
      <c r="C238" s="510" t="s">
        <v>100</v>
      </c>
      <c r="D238" s="503" t="s">
        <v>101</v>
      </c>
      <c r="E238" s="460" t="s">
        <v>102</v>
      </c>
      <c r="F238" s="461" t="s">
        <v>50</v>
      </c>
      <c r="G238" s="95"/>
      <c r="H238" s="466" t="s">
        <v>63</v>
      </c>
      <c r="I238" s="145" t="s">
        <v>42</v>
      </c>
      <c r="J238" s="159"/>
      <c r="L238" s="20"/>
      <c r="W238" s="160" t="str">
        <f>CONCATENATE(E238," ",F238," ",H238," ",I238,"")</f>
        <v>60х40 no embossing fluff soft</v>
      </c>
      <c r="X238" s="198"/>
      <c r="Y238" s="193"/>
      <c r="Z238" s="193"/>
      <c r="AA238" s="184"/>
      <c r="AB238" s="193"/>
      <c r="AC238" s="37"/>
      <c r="AD238" s="198"/>
      <c r="AE238" s="198"/>
      <c r="AF238" s="198"/>
      <c r="AG238" s="198"/>
      <c r="AH238" s="198"/>
      <c r="AI238" s="198"/>
      <c r="AJ238" s="198"/>
      <c r="AK238" s="198"/>
      <c r="AL238" s="198"/>
      <c r="AM238" s="198"/>
      <c r="AN238" s="197"/>
      <c r="AO238" s="197"/>
      <c r="AP238" s="210"/>
      <c r="AQ238" s="200"/>
      <c r="AR238" s="200"/>
      <c r="AS238" s="200"/>
      <c r="AT238" s="200"/>
      <c r="AU238" s="200"/>
      <c r="AV238" s="200"/>
      <c r="AW238" s="200"/>
      <c r="AX238" s="200"/>
      <c r="AY238" s="200"/>
      <c r="AZ238" s="200"/>
      <c r="BB238" s="200"/>
      <c r="BC238" s="165"/>
      <c r="BD238" s="200"/>
      <c r="BE238" s="200"/>
      <c r="BH238" s="198"/>
      <c r="BI238" s="212"/>
      <c r="BJ238" s="211"/>
      <c r="BK238" s="200"/>
      <c r="BM238" s="211"/>
      <c r="BN238" s="221"/>
      <c r="BP238" s="225"/>
      <c r="BQ238" s="225"/>
      <c r="BR238" s="225"/>
      <c r="BS238" s="225"/>
      <c r="BT238" s="225"/>
      <c r="BU238" s="225"/>
      <c r="BV238" s="225"/>
      <c r="BW238" s="225"/>
      <c r="BX238" s="225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  <c r="CL238" s="206"/>
      <c r="CM238" s="206"/>
      <c r="CN238" s="206"/>
      <c r="CO238" s="206"/>
      <c r="CP238" s="206"/>
      <c r="CQ238" s="206"/>
      <c r="CR238" s="206"/>
      <c r="CS238" s="206"/>
    </row>
    <row r="239" spans="3:97" x14ac:dyDescent="0.75">
      <c r="C239" s="500"/>
      <c r="D239" s="499"/>
      <c r="E239" s="459"/>
      <c r="F239" s="518"/>
      <c r="G239" s="95"/>
      <c r="H239" s="465"/>
      <c r="I239" s="37" t="s">
        <v>44</v>
      </c>
      <c r="J239" s="127"/>
      <c r="L239" s="18"/>
      <c r="W239" s="59" t="str">
        <f>CONCATENATE(E238," ",F238," ",H238," ",I239,"")</f>
        <v>60х40 no embossing fluff perf</v>
      </c>
      <c r="X239" s="199"/>
      <c r="Y239" s="166"/>
      <c r="Z239" s="166"/>
      <c r="AA239" s="123"/>
      <c r="AB239" s="166"/>
      <c r="AC239" s="199"/>
      <c r="AD239" s="37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5"/>
      <c r="AO239" s="195"/>
      <c r="AP239" s="210"/>
      <c r="AQ239" s="200"/>
      <c r="AR239" s="200"/>
      <c r="AS239" s="200"/>
      <c r="AT239" s="200"/>
      <c r="AU239" s="200"/>
      <c r="AV239" s="200"/>
      <c r="AW239" s="200"/>
      <c r="AX239" s="200"/>
      <c r="AY239" s="200"/>
      <c r="AZ239" s="200"/>
      <c r="BB239" s="200"/>
      <c r="BC239" s="165"/>
      <c r="BD239" s="200"/>
      <c r="BE239" s="200"/>
      <c r="BH239" s="199"/>
      <c r="BI239" s="208"/>
      <c r="BJ239" s="211"/>
      <c r="BK239" s="200"/>
      <c r="BM239" s="211"/>
      <c r="BN239" s="221"/>
      <c r="BP239" s="225"/>
      <c r="BQ239" s="225"/>
      <c r="BR239" s="225"/>
      <c r="BS239" s="225"/>
      <c r="BT239" s="225"/>
      <c r="BU239" s="225"/>
      <c r="BV239" s="225"/>
      <c r="BW239" s="225"/>
      <c r="BX239" s="225"/>
      <c r="BY239" s="206"/>
      <c r="BZ239" s="206"/>
      <c r="CA239" s="206"/>
      <c r="CB239" s="206"/>
      <c r="CC239" s="206"/>
      <c r="CD239" s="206"/>
      <c r="CE239" s="206"/>
      <c r="CF239" s="206"/>
      <c r="CG239" s="206"/>
      <c r="CH239" s="206"/>
      <c r="CI239" s="206"/>
      <c r="CJ239" s="206"/>
      <c r="CK239" s="206"/>
      <c r="CL239" s="206"/>
      <c r="CM239" s="206"/>
      <c r="CN239" s="206"/>
      <c r="CO239" s="206"/>
      <c r="CP239" s="206"/>
      <c r="CQ239" s="206"/>
      <c r="CR239" s="206"/>
      <c r="CS239" s="206"/>
    </row>
    <row r="240" spans="3:97" x14ac:dyDescent="0.75">
      <c r="C240" s="500"/>
      <c r="D240" s="499"/>
      <c r="E240" s="459"/>
      <c r="F240" s="518" t="s">
        <v>103</v>
      </c>
      <c r="G240" s="95"/>
      <c r="H240" s="465"/>
      <c r="I240" s="37" t="s">
        <v>42</v>
      </c>
      <c r="J240" s="127"/>
      <c r="L240" s="18"/>
      <c r="W240" s="59" t="str">
        <f>CONCATENATE(E238," ",F240," ",H238," ",I240,"")</f>
        <v>60х40 embossing fluff soft</v>
      </c>
      <c r="X240" s="199"/>
      <c r="Y240" s="166"/>
      <c r="Z240" s="166"/>
      <c r="AA240" s="123"/>
      <c r="AB240" s="166"/>
      <c r="AC240" s="37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5"/>
      <c r="AO240" s="195"/>
      <c r="AP240" s="210"/>
      <c r="AQ240" s="200"/>
      <c r="AR240" s="200"/>
      <c r="AS240" s="200"/>
      <c r="AT240" s="200"/>
      <c r="AU240" s="200"/>
      <c r="AV240" s="200"/>
      <c r="AW240" s="200"/>
      <c r="AX240" s="200"/>
      <c r="AY240" s="200"/>
      <c r="AZ240" s="200"/>
      <c r="BB240" s="200"/>
      <c r="BC240" s="165"/>
      <c r="BD240" s="200"/>
      <c r="BE240" s="200"/>
      <c r="BH240" s="199"/>
      <c r="BI240" s="208"/>
      <c r="BJ240" s="211"/>
      <c r="BK240" s="200"/>
      <c r="BM240" s="211"/>
      <c r="BN240" s="221"/>
      <c r="BP240" s="225"/>
      <c r="BQ240" s="225"/>
      <c r="BR240" s="225"/>
      <c r="BS240" s="225"/>
      <c r="BT240" s="225"/>
      <c r="BU240" s="225"/>
      <c r="BV240" s="225"/>
      <c r="BW240" s="225"/>
      <c r="BX240" s="225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</row>
    <row r="241" spans="3:97" x14ac:dyDescent="0.75">
      <c r="C241" s="500"/>
      <c r="D241" s="499"/>
      <c r="E241" s="459"/>
      <c r="F241" s="518"/>
      <c r="G241" s="95"/>
      <c r="H241" s="465"/>
      <c r="I241" s="37" t="s">
        <v>44</v>
      </c>
      <c r="J241" s="127"/>
      <c r="L241" s="18"/>
      <c r="W241" s="59" t="str">
        <f>CONCATENATE(E238," ",F240," ",H238," ",I241,"")</f>
        <v>60х40 embossing fluff perf</v>
      </c>
      <c r="X241" s="199"/>
      <c r="Y241" s="166"/>
      <c r="Z241" s="166"/>
      <c r="AA241" s="123"/>
      <c r="AB241" s="166"/>
      <c r="AC241" s="199"/>
      <c r="AD241" s="37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5"/>
      <c r="AO241" s="195"/>
      <c r="AP241" s="210"/>
      <c r="AQ241" s="200"/>
      <c r="AR241" s="200"/>
      <c r="AS241" s="200"/>
      <c r="AT241" s="200"/>
      <c r="AU241" s="200"/>
      <c r="AV241" s="200"/>
      <c r="AW241" s="200"/>
      <c r="AX241" s="200"/>
      <c r="AY241" s="200"/>
      <c r="AZ241" s="200"/>
      <c r="BB241" s="200"/>
      <c r="BC241" s="165"/>
      <c r="BD241" s="200"/>
      <c r="BE241" s="200"/>
      <c r="BH241" s="199"/>
      <c r="BI241" s="208"/>
      <c r="BJ241" s="211"/>
      <c r="BK241" s="200"/>
      <c r="BM241" s="211"/>
      <c r="BN241" s="221"/>
      <c r="BP241" s="225"/>
      <c r="BQ241" s="225"/>
      <c r="BR241" s="225"/>
      <c r="BS241" s="225"/>
      <c r="BT241" s="225"/>
      <c r="BU241" s="225"/>
      <c r="BV241" s="225"/>
      <c r="BW241" s="225"/>
      <c r="BX241" s="225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  <c r="CL241" s="206"/>
      <c r="CM241" s="206"/>
      <c r="CN241" s="206"/>
      <c r="CO241" s="206"/>
      <c r="CP241" s="206"/>
      <c r="CQ241" s="206"/>
      <c r="CR241" s="206"/>
      <c r="CS241" s="206"/>
    </row>
    <row r="242" spans="3:97" x14ac:dyDescent="0.75">
      <c r="C242" s="500"/>
      <c r="D242" s="499"/>
      <c r="E242" s="459" t="s">
        <v>104</v>
      </c>
      <c r="F242" s="518" t="s">
        <v>50</v>
      </c>
      <c r="G242" s="95"/>
      <c r="H242" s="465"/>
      <c r="I242" s="37" t="s">
        <v>42</v>
      </c>
      <c r="J242" s="127"/>
      <c r="L242" s="18"/>
      <c r="W242" s="59" t="str">
        <f>CONCATENATE(E$242," ",F$242," ",H$238," ",I242,"")</f>
        <v>60х60 no embossing fluff soft</v>
      </c>
      <c r="X242" s="199"/>
      <c r="Y242" s="166"/>
      <c r="Z242" s="166"/>
      <c r="AA242" s="123"/>
      <c r="AB242" s="166"/>
      <c r="AC242" s="37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5"/>
      <c r="AO242" s="195"/>
      <c r="AP242" s="210"/>
      <c r="AQ242" s="200"/>
      <c r="AR242" s="200"/>
      <c r="AS242" s="200"/>
      <c r="AT242" s="200"/>
      <c r="AU242" s="200"/>
      <c r="AV242" s="200"/>
      <c r="AW242" s="200"/>
      <c r="AX242" s="200"/>
      <c r="AY242" s="200"/>
      <c r="AZ242" s="200"/>
      <c r="BB242" s="200"/>
      <c r="BC242" s="165"/>
      <c r="BD242" s="200"/>
      <c r="BE242" s="200"/>
      <c r="BH242" s="199"/>
      <c r="BI242" s="208"/>
      <c r="BJ242" s="211"/>
      <c r="BK242" s="200"/>
      <c r="BM242" s="211"/>
      <c r="BN242" s="221"/>
      <c r="BP242" s="225"/>
      <c r="BQ242" s="225"/>
      <c r="BR242" s="225"/>
      <c r="BS242" s="225"/>
      <c r="BT242" s="225"/>
      <c r="BU242" s="225"/>
      <c r="BV242" s="225"/>
      <c r="BW242" s="225"/>
      <c r="BX242" s="225"/>
      <c r="BY242" s="206"/>
      <c r="BZ242" s="206"/>
      <c r="CA242" s="206"/>
      <c r="CB242" s="206"/>
      <c r="CC242" s="206"/>
      <c r="CD242" s="206"/>
      <c r="CE242" s="206"/>
      <c r="CF242" s="206"/>
      <c r="CG242" s="206"/>
      <c r="CH242" s="206"/>
      <c r="CI242" s="206"/>
      <c r="CJ242" s="206"/>
      <c r="CK242" s="206"/>
      <c r="CL242" s="206"/>
      <c r="CM242" s="206"/>
      <c r="CN242" s="206"/>
      <c r="CO242" s="206"/>
      <c r="CP242" s="206"/>
      <c r="CQ242" s="206"/>
      <c r="CR242" s="206"/>
      <c r="CS242" s="206"/>
    </row>
    <row r="243" spans="3:97" x14ac:dyDescent="0.75">
      <c r="C243" s="500"/>
      <c r="D243" s="499"/>
      <c r="E243" s="459"/>
      <c r="F243" s="518"/>
      <c r="G243" s="95"/>
      <c r="H243" s="465"/>
      <c r="I243" s="37" t="s">
        <v>44</v>
      </c>
      <c r="J243" s="127"/>
      <c r="L243" s="18"/>
      <c r="W243" s="59" t="str">
        <f>CONCATENATE(E$242," ",F$242," ",H$238," ",I243,"")</f>
        <v>60х60 no embossing fluff perf</v>
      </c>
      <c r="X243" s="199"/>
      <c r="Y243" s="166"/>
      <c r="Z243" s="166"/>
      <c r="AA243" s="123"/>
      <c r="AB243" s="166"/>
      <c r="AC243" s="199"/>
      <c r="AD243" s="37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5"/>
      <c r="AO243" s="195"/>
      <c r="AP243" s="210"/>
      <c r="AQ243" s="200"/>
      <c r="AR243" s="200"/>
      <c r="AS243" s="200"/>
      <c r="AT243" s="200"/>
      <c r="AU243" s="200"/>
      <c r="AV243" s="200"/>
      <c r="AW243" s="200"/>
      <c r="AX243" s="200"/>
      <c r="AY243" s="200"/>
      <c r="AZ243" s="200"/>
      <c r="BB243" s="200"/>
      <c r="BC243" s="165"/>
      <c r="BD243" s="200"/>
      <c r="BE243" s="200"/>
      <c r="BH243" s="199"/>
      <c r="BI243" s="208"/>
      <c r="BJ243" s="211"/>
      <c r="BK243" s="200"/>
      <c r="BM243" s="211"/>
      <c r="BN243" s="221"/>
      <c r="BP243" s="225"/>
      <c r="BQ243" s="225"/>
      <c r="BR243" s="225"/>
      <c r="BS243" s="225"/>
      <c r="BT243" s="225"/>
      <c r="BU243" s="225"/>
      <c r="BV243" s="225"/>
      <c r="BW243" s="225"/>
      <c r="BX243" s="225"/>
      <c r="BY243" s="206"/>
      <c r="BZ243" s="206"/>
      <c r="CA243" s="206"/>
      <c r="CB243" s="206"/>
      <c r="CC243" s="206"/>
      <c r="CD243" s="206"/>
      <c r="CE243" s="206"/>
      <c r="CF243" s="206"/>
      <c r="CG243" s="206"/>
      <c r="CH243" s="206"/>
      <c r="CI243" s="206"/>
      <c r="CJ243" s="206"/>
      <c r="CK243" s="206"/>
      <c r="CL243" s="206"/>
      <c r="CM243" s="206"/>
      <c r="CN243" s="206"/>
      <c r="CO243" s="206"/>
      <c r="CP243" s="206"/>
      <c r="CQ243" s="206"/>
      <c r="CR243" s="206"/>
      <c r="CS243" s="206"/>
    </row>
    <row r="244" spans="3:97" x14ac:dyDescent="0.75">
      <c r="C244" s="500"/>
      <c r="D244" s="499"/>
      <c r="E244" s="459"/>
      <c r="F244" s="518" t="s">
        <v>103</v>
      </c>
      <c r="G244" s="95"/>
      <c r="H244" s="465"/>
      <c r="I244" s="37" t="s">
        <v>42</v>
      </c>
      <c r="J244" s="127"/>
      <c r="L244" s="18"/>
      <c r="W244" s="59" t="str">
        <f>CONCATENATE(E$242," ",F$244," ",H$238," ",I244,"")</f>
        <v>60х60 embossing fluff soft</v>
      </c>
      <c r="X244" s="199"/>
      <c r="Y244" s="166"/>
      <c r="Z244" s="166"/>
      <c r="AA244" s="123"/>
      <c r="AB244" s="166"/>
      <c r="AC244" s="37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5"/>
      <c r="AO244" s="195"/>
      <c r="AP244" s="210"/>
      <c r="AQ244" s="200"/>
      <c r="AR244" s="200"/>
      <c r="AS244" s="200"/>
      <c r="AT244" s="200"/>
      <c r="AU244" s="200"/>
      <c r="AV244" s="200"/>
      <c r="AW244" s="200"/>
      <c r="AX244" s="200"/>
      <c r="AY244" s="200"/>
      <c r="AZ244" s="200"/>
      <c r="BB244" s="200"/>
      <c r="BC244" s="165"/>
      <c r="BD244" s="200"/>
      <c r="BE244" s="200"/>
      <c r="BH244" s="199"/>
      <c r="BI244" s="208"/>
      <c r="BJ244" s="211"/>
      <c r="BK244" s="200"/>
      <c r="BM244" s="211"/>
      <c r="BN244" s="221"/>
      <c r="BP244" s="225"/>
      <c r="BQ244" s="225"/>
      <c r="BR244" s="225"/>
      <c r="BS244" s="225"/>
      <c r="BT244" s="225"/>
      <c r="BU244" s="225"/>
      <c r="BV244" s="225"/>
      <c r="BW244" s="225"/>
      <c r="BX244" s="225"/>
      <c r="BY244" s="206"/>
      <c r="BZ244" s="206"/>
      <c r="CA244" s="206"/>
      <c r="CB244" s="206"/>
      <c r="CC244" s="206"/>
      <c r="CD244" s="206"/>
      <c r="CE244" s="206"/>
      <c r="CF244" s="206"/>
      <c r="CG244" s="206"/>
      <c r="CH244" s="206"/>
      <c r="CI244" s="206"/>
      <c r="CJ244" s="206"/>
      <c r="CK244" s="206"/>
      <c r="CL244" s="206"/>
      <c r="CM244" s="206"/>
      <c r="CN244" s="206"/>
      <c r="CO244" s="206"/>
      <c r="CP244" s="206"/>
      <c r="CQ244" s="206"/>
      <c r="CR244" s="206"/>
      <c r="CS244" s="206"/>
    </row>
    <row r="245" spans="3:97" x14ac:dyDescent="0.75">
      <c r="C245" s="500"/>
      <c r="D245" s="499"/>
      <c r="E245" s="459"/>
      <c r="F245" s="518"/>
      <c r="G245" s="95"/>
      <c r="H245" s="465"/>
      <c r="I245" s="37" t="s">
        <v>44</v>
      </c>
      <c r="J245" s="127"/>
      <c r="L245" s="18"/>
      <c r="W245" s="59" t="str">
        <f>CONCATENATE(E$242," ",F$244," ",H$238," ",I245,"")</f>
        <v>60х60 embossing fluff perf</v>
      </c>
      <c r="X245" s="199"/>
      <c r="Y245" s="166"/>
      <c r="Z245" s="166"/>
      <c r="AA245" s="123"/>
      <c r="AB245" s="166"/>
      <c r="AC245" s="199"/>
      <c r="AD245" s="37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5"/>
      <c r="AO245" s="195"/>
      <c r="AP245" s="210"/>
      <c r="AQ245" s="200"/>
      <c r="AR245" s="200"/>
      <c r="AS245" s="200"/>
      <c r="AT245" s="200"/>
      <c r="AU245" s="200"/>
      <c r="AV245" s="200"/>
      <c r="AW245" s="200"/>
      <c r="AX245" s="200"/>
      <c r="AY245" s="200"/>
      <c r="AZ245" s="200"/>
      <c r="BB245" s="200"/>
      <c r="BC245" s="165"/>
      <c r="BD245" s="200"/>
      <c r="BE245" s="200"/>
      <c r="BH245" s="199"/>
      <c r="BI245" s="208"/>
      <c r="BJ245" s="211"/>
      <c r="BK245" s="200"/>
      <c r="BM245" s="211"/>
      <c r="BN245" s="221"/>
      <c r="BP245" s="225"/>
      <c r="BQ245" s="225"/>
      <c r="BR245" s="225"/>
      <c r="BS245" s="225"/>
      <c r="BT245" s="225"/>
      <c r="BU245" s="225"/>
      <c r="BV245" s="225"/>
      <c r="BW245" s="225"/>
      <c r="BX245" s="225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  <c r="CL245" s="206"/>
      <c r="CM245" s="206"/>
      <c r="CN245" s="206"/>
      <c r="CO245" s="206"/>
      <c r="CP245" s="206"/>
      <c r="CQ245" s="206"/>
      <c r="CR245" s="206"/>
      <c r="CS245" s="206"/>
    </row>
    <row r="246" spans="3:97" x14ac:dyDescent="0.75">
      <c r="C246" s="500"/>
      <c r="D246" s="499"/>
      <c r="E246" s="459" t="s">
        <v>105</v>
      </c>
      <c r="F246" s="518" t="s">
        <v>50</v>
      </c>
      <c r="G246" s="95"/>
      <c r="H246" s="465"/>
      <c r="I246" s="37" t="s">
        <v>42</v>
      </c>
      <c r="J246" s="127"/>
      <c r="L246" s="18"/>
      <c r="W246" s="59" t="str">
        <f>CONCATENATE(E$246," ",F$246," ",H$238," ",I246,"")</f>
        <v>60х90 no embossing fluff soft</v>
      </c>
      <c r="X246" s="199"/>
      <c r="Y246" s="166"/>
      <c r="Z246" s="166"/>
      <c r="AA246" s="123"/>
      <c r="AB246" s="166"/>
      <c r="AC246" s="37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5"/>
      <c r="AO246" s="195"/>
      <c r="AP246" s="210"/>
      <c r="AQ246" s="200"/>
      <c r="AR246" s="200"/>
      <c r="AS246" s="200"/>
      <c r="AT246" s="200"/>
      <c r="AU246" s="200"/>
      <c r="AV246" s="200"/>
      <c r="AW246" s="200"/>
      <c r="AX246" s="200"/>
      <c r="AY246" s="200"/>
      <c r="AZ246" s="200"/>
      <c r="BB246" s="200"/>
      <c r="BC246" s="165"/>
      <c r="BD246" s="200"/>
      <c r="BE246" s="200"/>
      <c r="BH246" s="199"/>
      <c r="BI246" s="208"/>
      <c r="BJ246" s="211"/>
      <c r="BK246" s="200"/>
      <c r="BM246" s="211"/>
      <c r="BN246" s="221"/>
      <c r="BP246" s="225"/>
      <c r="BQ246" s="225"/>
      <c r="BR246" s="225"/>
      <c r="BS246" s="225"/>
      <c r="BT246" s="225"/>
      <c r="BU246" s="225"/>
      <c r="BV246" s="225"/>
      <c r="BW246" s="225"/>
      <c r="BX246" s="225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  <c r="CL246" s="206"/>
      <c r="CM246" s="206"/>
      <c r="CN246" s="206"/>
      <c r="CO246" s="206"/>
      <c r="CP246" s="206"/>
      <c r="CQ246" s="206"/>
      <c r="CR246" s="206"/>
      <c r="CS246" s="206"/>
    </row>
    <row r="247" spans="3:97" x14ac:dyDescent="0.75">
      <c r="C247" s="500"/>
      <c r="D247" s="499"/>
      <c r="E247" s="459"/>
      <c r="F247" s="518"/>
      <c r="G247" s="95"/>
      <c r="H247" s="465"/>
      <c r="I247" s="37" t="s">
        <v>44</v>
      </c>
      <c r="J247" s="127"/>
      <c r="L247" s="18"/>
      <c r="W247" s="59" t="str">
        <f>CONCATENATE(E$246," ",F$246," ",H$238," ",I247,"")</f>
        <v>60х90 no embossing fluff perf</v>
      </c>
      <c r="X247" s="199"/>
      <c r="Y247" s="166"/>
      <c r="Z247" s="166"/>
      <c r="AA247" s="123"/>
      <c r="AB247" s="166"/>
      <c r="AC247" s="199"/>
      <c r="AD247" s="37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5"/>
      <c r="AO247" s="195"/>
      <c r="AP247" s="210"/>
      <c r="AQ247" s="200"/>
      <c r="AR247" s="200"/>
      <c r="AS247" s="200"/>
      <c r="AT247" s="200"/>
      <c r="AU247" s="200"/>
      <c r="AV247" s="200"/>
      <c r="AW247" s="200"/>
      <c r="AX247" s="200"/>
      <c r="AY247" s="200"/>
      <c r="AZ247" s="200"/>
      <c r="BB247" s="200"/>
      <c r="BC247" s="165"/>
      <c r="BD247" s="200"/>
      <c r="BE247" s="200"/>
      <c r="BH247" s="199"/>
      <c r="BI247" s="208"/>
      <c r="BJ247" s="211"/>
      <c r="BK247" s="200"/>
      <c r="BM247" s="211"/>
      <c r="BN247" s="221"/>
      <c r="BP247" s="225"/>
      <c r="BQ247" s="225"/>
      <c r="BR247" s="225"/>
      <c r="BS247" s="225"/>
      <c r="BT247" s="225"/>
      <c r="BU247" s="225"/>
      <c r="BV247" s="225"/>
      <c r="BW247" s="225"/>
      <c r="BX247" s="225"/>
      <c r="BY247" s="206"/>
      <c r="BZ247" s="206"/>
      <c r="CA247" s="206"/>
      <c r="CB247" s="206"/>
      <c r="CC247" s="206"/>
      <c r="CD247" s="206"/>
      <c r="CE247" s="206"/>
      <c r="CF247" s="206"/>
      <c r="CG247" s="206"/>
      <c r="CH247" s="206"/>
      <c r="CI247" s="206"/>
      <c r="CJ247" s="206"/>
      <c r="CK247" s="206"/>
      <c r="CL247" s="206"/>
      <c r="CM247" s="206"/>
      <c r="CN247" s="206"/>
      <c r="CO247" s="206"/>
      <c r="CP247" s="206"/>
      <c r="CQ247" s="206"/>
      <c r="CR247" s="206"/>
      <c r="CS247" s="206"/>
    </row>
    <row r="248" spans="3:97" x14ac:dyDescent="0.75">
      <c r="C248" s="500"/>
      <c r="D248" s="499"/>
      <c r="E248" s="459"/>
      <c r="F248" s="518" t="s">
        <v>103</v>
      </c>
      <c r="G248" s="95"/>
      <c r="H248" s="465"/>
      <c r="I248" s="37" t="s">
        <v>42</v>
      </c>
      <c r="J248" s="127"/>
      <c r="L248" s="18"/>
      <c r="W248" s="59" t="str">
        <f>CONCATENATE(E$246," ",F$248," ",H$238," ",I248,"")</f>
        <v>60х90 embossing fluff soft</v>
      </c>
      <c r="X248" s="199"/>
      <c r="Y248" s="166"/>
      <c r="Z248" s="166"/>
      <c r="AA248" s="123"/>
      <c r="AB248" s="166"/>
      <c r="AC248" s="37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5"/>
      <c r="AO248" s="195"/>
      <c r="AP248" s="210"/>
      <c r="AQ248" s="200"/>
      <c r="AR248" s="200"/>
      <c r="AS248" s="200"/>
      <c r="AT248" s="200"/>
      <c r="AU248" s="200"/>
      <c r="AV248" s="200"/>
      <c r="AW248" s="200"/>
      <c r="AX248" s="200"/>
      <c r="AY248" s="200"/>
      <c r="AZ248" s="200"/>
      <c r="BB248" s="200"/>
      <c r="BC248" s="165"/>
      <c r="BD248" s="200"/>
      <c r="BE248" s="200"/>
      <c r="BH248" s="199"/>
      <c r="BI248" s="208"/>
      <c r="BJ248" s="211"/>
      <c r="BK248" s="200"/>
      <c r="BM248" s="211"/>
      <c r="BN248" s="221"/>
      <c r="BP248" s="225"/>
      <c r="BQ248" s="225"/>
      <c r="BR248" s="225"/>
      <c r="BS248" s="225"/>
      <c r="BT248" s="225"/>
      <c r="BU248" s="225"/>
      <c r="BV248" s="225"/>
      <c r="BW248" s="225"/>
      <c r="BX248" s="225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  <c r="CL248" s="206"/>
      <c r="CM248" s="206"/>
      <c r="CN248" s="206"/>
      <c r="CO248" s="206"/>
      <c r="CP248" s="206"/>
      <c r="CQ248" s="206"/>
      <c r="CR248" s="206"/>
      <c r="CS248" s="206"/>
    </row>
    <row r="249" spans="3:97" x14ac:dyDescent="0.75">
      <c r="C249" s="500"/>
      <c r="D249" s="499"/>
      <c r="E249" s="459"/>
      <c r="F249" s="518"/>
      <c r="G249" s="95"/>
      <c r="H249" s="465"/>
      <c r="I249" s="37" t="s">
        <v>44</v>
      </c>
      <c r="J249" s="127"/>
      <c r="L249" s="18"/>
      <c r="W249" s="59" t="str">
        <f>CONCATENATE(E$246," ",F$248," ",H$238," ",I249,"")</f>
        <v>60х90 embossing fluff perf</v>
      </c>
      <c r="X249" s="199"/>
      <c r="Y249" s="166"/>
      <c r="Z249" s="166"/>
      <c r="AA249" s="123"/>
      <c r="AB249" s="166"/>
      <c r="AC249" s="199"/>
      <c r="AD249" s="37"/>
      <c r="AE249" s="199"/>
      <c r="AF249" s="199"/>
      <c r="AG249" s="199"/>
      <c r="AH249" s="199"/>
      <c r="AI249" s="199"/>
      <c r="AJ249" s="199"/>
      <c r="AK249" s="199"/>
      <c r="AL249" s="199"/>
      <c r="AM249" s="199"/>
      <c r="AN249" s="195"/>
      <c r="AO249" s="195"/>
      <c r="AP249" s="210"/>
      <c r="AQ249" s="200"/>
      <c r="AR249" s="200"/>
      <c r="AS249" s="200"/>
      <c r="AT249" s="200"/>
      <c r="AU249" s="200"/>
      <c r="AV249" s="200"/>
      <c r="AW249" s="200"/>
      <c r="AX249" s="200"/>
      <c r="AY249" s="200"/>
      <c r="AZ249" s="200"/>
      <c r="BB249" s="200"/>
      <c r="BC249" s="165"/>
      <c r="BD249" s="200"/>
      <c r="BE249" s="200"/>
      <c r="BH249" s="199"/>
      <c r="BI249" s="208"/>
      <c r="BJ249" s="211"/>
      <c r="BK249" s="200"/>
      <c r="BM249" s="211"/>
      <c r="BN249" s="221"/>
      <c r="BP249" s="225"/>
      <c r="BQ249" s="225"/>
      <c r="BR249" s="225"/>
      <c r="BS249" s="225"/>
      <c r="BT249" s="225"/>
      <c r="BU249" s="225"/>
      <c r="BV249" s="225"/>
      <c r="BW249" s="225"/>
      <c r="BX249" s="225"/>
      <c r="BY249" s="206"/>
      <c r="BZ249" s="206"/>
      <c r="CA249" s="206"/>
      <c r="CB249" s="206"/>
      <c r="CC249" s="206"/>
      <c r="CD249" s="206"/>
      <c r="CE249" s="206"/>
      <c r="CF249" s="206"/>
      <c r="CG249" s="206"/>
      <c r="CH249" s="206"/>
      <c r="CI249" s="206"/>
      <c r="CJ249" s="206"/>
      <c r="CK249" s="206"/>
      <c r="CL249" s="206"/>
      <c r="CM249" s="206"/>
      <c r="CN249" s="206"/>
      <c r="CO249" s="206"/>
      <c r="CP249" s="206"/>
      <c r="CQ249" s="206"/>
      <c r="CR249" s="206"/>
      <c r="CS249" s="206"/>
    </row>
    <row r="250" spans="3:97" x14ac:dyDescent="0.75">
      <c r="C250" s="500"/>
      <c r="D250" s="499"/>
      <c r="E250" s="459" t="s">
        <v>106</v>
      </c>
      <c r="F250" s="167" t="s">
        <v>50</v>
      </c>
      <c r="G250" s="95"/>
      <c r="H250" s="465"/>
      <c r="I250" s="453" t="s">
        <v>42</v>
      </c>
      <c r="J250" s="127"/>
      <c r="L250" s="18"/>
      <c r="W250" s="59" t="str">
        <f>CONCATENATE(E$250," ",F$250," ",H$238," ",I250,"")</f>
        <v>90х180 no embossing fluff soft</v>
      </c>
      <c r="X250" s="199"/>
      <c r="Y250" s="166"/>
      <c r="Z250" s="166"/>
      <c r="AA250" s="123"/>
      <c r="AB250" s="166"/>
      <c r="AC250" s="37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199"/>
      <c r="AN250" s="195"/>
      <c r="AO250" s="195"/>
      <c r="AP250" s="210"/>
      <c r="AQ250" s="200"/>
      <c r="AR250" s="200"/>
      <c r="AS250" s="200"/>
      <c r="AT250" s="200"/>
      <c r="AU250" s="200"/>
      <c r="AV250" s="200"/>
      <c r="AW250" s="200"/>
      <c r="AX250" s="200"/>
      <c r="AY250" s="200"/>
      <c r="AZ250" s="200"/>
      <c r="BB250" s="200"/>
      <c r="BC250" s="165"/>
      <c r="BD250" s="200"/>
      <c r="BE250" s="200"/>
      <c r="BH250" s="199"/>
      <c r="BI250" s="208"/>
      <c r="BJ250" s="211"/>
      <c r="BK250" s="200"/>
      <c r="BM250" s="211"/>
      <c r="BN250" s="221"/>
      <c r="BP250" s="225"/>
      <c r="BQ250" s="225"/>
      <c r="BR250" s="225"/>
      <c r="BS250" s="225"/>
      <c r="BT250" s="225"/>
      <c r="BU250" s="225"/>
      <c r="BV250" s="225"/>
      <c r="BW250" s="225"/>
      <c r="BX250" s="225"/>
      <c r="BY250" s="206"/>
      <c r="BZ250" s="206"/>
      <c r="CA250" s="206"/>
      <c r="CB250" s="206"/>
      <c r="CC250" s="206"/>
      <c r="CD250" s="206"/>
      <c r="CE250" s="206"/>
      <c r="CF250" s="206"/>
      <c r="CG250" s="206"/>
      <c r="CH250" s="206"/>
      <c r="CI250" s="206"/>
      <c r="CJ250" s="206"/>
      <c r="CK250" s="206"/>
      <c r="CL250" s="206"/>
      <c r="CM250" s="206"/>
      <c r="CN250" s="206"/>
      <c r="CO250" s="206"/>
      <c r="CP250" s="206"/>
      <c r="CQ250" s="206"/>
      <c r="CR250" s="206"/>
      <c r="CS250" s="206"/>
    </row>
    <row r="251" spans="3:97" x14ac:dyDescent="0.75">
      <c r="C251" s="500"/>
      <c r="D251" s="499"/>
      <c r="E251" s="459"/>
      <c r="F251" s="167" t="s">
        <v>103</v>
      </c>
      <c r="G251" s="96"/>
      <c r="H251" s="465"/>
      <c r="I251" s="453"/>
      <c r="J251" s="127"/>
      <c r="L251" s="18"/>
      <c r="W251" s="59" t="str">
        <f>CONCATENATE(E$250," ",F$251," ",H$238," ",I251,"")</f>
        <v xml:space="preserve">90х180 embossing fluff </v>
      </c>
      <c r="X251" s="199"/>
      <c r="Y251" s="166"/>
      <c r="Z251" s="166"/>
      <c r="AA251" s="123"/>
      <c r="AB251" s="166"/>
      <c r="AC251" s="37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5"/>
      <c r="AO251" s="195"/>
      <c r="AP251" s="210"/>
      <c r="AQ251" s="200"/>
      <c r="AR251" s="200"/>
      <c r="AS251" s="200"/>
      <c r="AT251" s="200"/>
      <c r="AU251" s="200"/>
      <c r="AV251" s="200"/>
      <c r="AW251" s="200"/>
      <c r="AX251" s="200"/>
      <c r="AY251" s="200"/>
      <c r="AZ251" s="200"/>
      <c r="BB251" s="200"/>
      <c r="BC251" s="165"/>
      <c r="BD251" s="200"/>
      <c r="BE251" s="200"/>
      <c r="BH251" s="199"/>
      <c r="BI251" s="208"/>
      <c r="BJ251" s="211"/>
      <c r="BK251" s="200"/>
      <c r="BM251" s="211"/>
      <c r="BN251" s="221"/>
      <c r="BP251" s="225"/>
      <c r="BQ251" s="225"/>
      <c r="BR251" s="225"/>
      <c r="BS251" s="225"/>
      <c r="BT251" s="225"/>
      <c r="BU251" s="225"/>
      <c r="BV251" s="225"/>
      <c r="BW251" s="225"/>
      <c r="BX251" s="225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  <c r="CS251" s="206"/>
    </row>
    <row r="252" spans="3:97" x14ac:dyDescent="0.75">
      <c r="C252" s="500"/>
      <c r="D252" s="499" t="s">
        <v>107</v>
      </c>
      <c r="E252" s="558" t="s">
        <v>102</v>
      </c>
      <c r="F252" s="515" t="s">
        <v>50</v>
      </c>
      <c r="G252" s="100"/>
      <c r="H252" s="465" t="s">
        <v>63</v>
      </c>
      <c r="I252" s="37" t="s">
        <v>42</v>
      </c>
      <c r="J252" s="127"/>
      <c r="L252" s="18"/>
      <c r="W252" s="59" t="str">
        <f>CONCATENATE(E252," ",F252," ",H252," ",I252,"")</f>
        <v>60х40 no embossing fluff soft</v>
      </c>
      <c r="X252" s="199"/>
      <c r="Y252" s="166"/>
      <c r="Z252" s="166"/>
      <c r="AA252" s="123"/>
      <c r="AB252" s="166"/>
      <c r="AC252" s="37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5"/>
      <c r="AO252" s="195"/>
      <c r="AP252" s="210"/>
      <c r="AQ252" s="200"/>
      <c r="AR252" s="200"/>
      <c r="AS252" s="200"/>
      <c r="AT252" s="200"/>
      <c r="AU252" s="200"/>
      <c r="AV252" s="200"/>
      <c r="AW252" s="200"/>
      <c r="AX252" s="200"/>
      <c r="AY252" s="200"/>
      <c r="AZ252" s="200"/>
      <c r="BB252" s="200"/>
      <c r="BC252" s="165"/>
      <c r="BD252" s="200"/>
      <c r="BE252" s="200"/>
      <c r="BH252" s="199"/>
      <c r="BI252" s="208"/>
      <c r="BJ252" s="211"/>
      <c r="BK252" s="200"/>
      <c r="BM252" s="211"/>
      <c r="BN252" s="221"/>
      <c r="BP252" s="225"/>
      <c r="BQ252" s="225"/>
      <c r="BR252" s="225"/>
      <c r="BS252" s="225"/>
      <c r="BT252" s="225"/>
      <c r="BU252" s="225"/>
      <c r="BV252" s="225"/>
      <c r="BW252" s="225"/>
      <c r="BX252" s="225"/>
      <c r="BY252" s="206"/>
      <c r="BZ252" s="206"/>
      <c r="CA252" s="206"/>
      <c r="CB252" s="206"/>
      <c r="CC252" s="206"/>
      <c r="CD252" s="206"/>
      <c r="CE252" s="206"/>
      <c r="CF252" s="206"/>
      <c r="CG252" s="206"/>
      <c r="CH252" s="206"/>
      <c r="CI252" s="206"/>
      <c r="CJ252" s="206"/>
      <c r="CK252" s="206"/>
      <c r="CL252" s="206"/>
      <c r="CM252" s="206"/>
      <c r="CN252" s="206"/>
      <c r="CO252" s="206"/>
      <c r="CP252" s="206"/>
      <c r="CQ252" s="206"/>
      <c r="CR252" s="206"/>
      <c r="CS252" s="206"/>
    </row>
    <row r="253" spans="3:97" x14ac:dyDescent="0.75">
      <c r="C253" s="500"/>
      <c r="D253" s="499"/>
      <c r="E253" s="558"/>
      <c r="F253" s="515"/>
      <c r="G253" s="95"/>
      <c r="H253" s="465"/>
      <c r="I253" s="37" t="s">
        <v>44</v>
      </c>
      <c r="J253" s="127"/>
      <c r="L253" s="18"/>
      <c r="W253" s="59" t="str">
        <f>CONCATENATE(E252," ",F252," ",H252," ",I253,"")</f>
        <v>60х40 no embossing fluff perf</v>
      </c>
      <c r="X253" s="199"/>
      <c r="Y253" s="166"/>
      <c r="Z253" s="166"/>
      <c r="AA253" s="123"/>
      <c r="AB253" s="166"/>
      <c r="AC253" s="199"/>
      <c r="AD253" s="37"/>
      <c r="AE253" s="199"/>
      <c r="AF253" s="199"/>
      <c r="AG253" s="199"/>
      <c r="AH253" s="199"/>
      <c r="AI253" s="199"/>
      <c r="AJ253" s="199"/>
      <c r="AK253" s="199"/>
      <c r="AL253" s="199"/>
      <c r="AM253" s="199"/>
      <c r="AN253" s="195"/>
      <c r="AO253" s="195"/>
      <c r="AP253" s="210"/>
      <c r="AQ253" s="200"/>
      <c r="AR253" s="200"/>
      <c r="AS253" s="200"/>
      <c r="AT253" s="200"/>
      <c r="AU253" s="200"/>
      <c r="AV253" s="200"/>
      <c r="AW253" s="200"/>
      <c r="AX253" s="200"/>
      <c r="AY253" s="200"/>
      <c r="AZ253" s="200"/>
      <c r="BB253" s="200"/>
      <c r="BC253" s="165"/>
      <c r="BD253" s="200"/>
      <c r="BE253" s="200"/>
      <c r="BH253" s="199"/>
      <c r="BI253" s="208"/>
      <c r="BJ253" s="211"/>
      <c r="BK253" s="200"/>
      <c r="BM253" s="211"/>
      <c r="BN253" s="221"/>
      <c r="BP253" s="225"/>
      <c r="BQ253" s="225"/>
      <c r="BR253" s="225"/>
      <c r="BS253" s="225"/>
      <c r="BT253" s="225"/>
      <c r="BU253" s="225"/>
      <c r="BV253" s="225"/>
      <c r="BW253" s="225"/>
      <c r="BX253" s="225"/>
      <c r="BY253" s="206"/>
      <c r="BZ253" s="206"/>
      <c r="CA253" s="206"/>
      <c r="CB253" s="206"/>
      <c r="CC253" s="206"/>
      <c r="CD253" s="206"/>
      <c r="CE253" s="206"/>
      <c r="CF253" s="206"/>
      <c r="CG253" s="206"/>
      <c r="CH253" s="206"/>
      <c r="CI253" s="206"/>
      <c r="CJ253" s="206"/>
      <c r="CK253" s="206"/>
      <c r="CL253" s="206"/>
      <c r="CM253" s="206"/>
      <c r="CN253" s="206"/>
      <c r="CO253" s="206"/>
      <c r="CP253" s="206"/>
      <c r="CQ253" s="206"/>
      <c r="CR253" s="206"/>
      <c r="CS253" s="206"/>
    </row>
    <row r="254" spans="3:97" x14ac:dyDescent="0.75">
      <c r="C254" s="500"/>
      <c r="D254" s="499"/>
      <c r="E254" s="558"/>
      <c r="F254" s="515"/>
      <c r="G254" s="95"/>
      <c r="H254" s="465" t="s">
        <v>62</v>
      </c>
      <c r="I254" s="37" t="s">
        <v>42</v>
      </c>
      <c r="J254" s="127"/>
      <c r="L254" s="18"/>
      <c r="W254" s="59" t="str">
        <f>CONCATENATE(E252," ",F252," ",H254," ",I254,"")</f>
        <v>60х40 no embossing fluff+SAP soft</v>
      </c>
      <c r="X254" s="199"/>
      <c r="Y254" s="166"/>
      <c r="Z254" s="166"/>
      <c r="AA254" s="123"/>
      <c r="AB254" s="123"/>
      <c r="AC254" s="37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5"/>
      <c r="AO254" s="195"/>
      <c r="AP254" s="210"/>
      <c r="AQ254" s="200"/>
      <c r="AR254" s="200"/>
      <c r="AS254" s="200"/>
      <c r="AT254" s="200"/>
      <c r="AU254" s="200"/>
      <c r="AV254" s="200"/>
      <c r="AW254" s="200"/>
      <c r="AX254" s="200"/>
      <c r="AY254" s="200"/>
      <c r="AZ254" s="200"/>
      <c r="BB254" s="200"/>
      <c r="BC254" s="165"/>
      <c r="BD254" s="200"/>
      <c r="BE254" s="200"/>
      <c r="BH254" s="199"/>
      <c r="BI254" s="208"/>
      <c r="BJ254" s="211"/>
      <c r="BK254" s="200"/>
      <c r="BM254" s="211"/>
      <c r="BN254" s="221"/>
      <c r="BP254" s="225"/>
      <c r="BQ254" s="225"/>
      <c r="BR254" s="225"/>
      <c r="BS254" s="225"/>
      <c r="BT254" s="225"/>
      <c r="BU254" s="225"/>
      <c r="BV254" s="225"/>
      <c r="BW254" s="225"/>
      <c r="BX254" s="225"/>
      <c r="BY254" s="206"/>
      <c r="BZ254" s="206"/>
      <c r="CA254" s="206"/>
      <c r="CB254" s="206"/>
      <c r="CC254" s="206"/>
      <c r="CD254" s="206"/>
      <c r="CE254" s="206"/>
      <c r="CF254" s="206"/>
      <c r="CG254" s="206"/>
      <c r="CH254" s="206"/>
      <c r="CI254" s="206"/>
      <c r="CJ254" s="206"/>
      <c r="CK254" s="206"/>
      <c r="CL254" s="206"/>
      <c r="CM254" s="206"/>
      <c r="CN254" s="206"/>
      <c r="CO254" s="206"/>
      <c r="CP254" s="206"/>
      <c r="CQ254" s="206"/>
      <c r="CR254" s="206"/>
      <c r="CS254" s="206"/>
    </row>
    <row r="255" spans="3:97" x14ac:dyDescent="0.75">
      <c r="C255" s="500"/>
      <c r="D255" s="499"/>
      <c r="E255" s="558"/>
      <c r="F255" s="515"/>
      <c r="G255" s="95"/>
      <c r="H255" s="465"/>
      <c r="I255" s="37" t="s">
        <v>44</v>
      </c>
      <c r="J255" s="127"/>
      <c r="L255" s="18"/>
      <c r="W255" s="59" t="str">
        <f>CONCATENATE(E252," ",F252," ",H254," ",I255,"")</f>
        <v>60х40 no embossing fluff+SAP perf</v>
      </c>
      <c r="X255" s="199"/>
      <c r="Y255" s="166"/>
      <c r="Z255" s="166"/>
      <c r="AA255" s="123"/>
      <c r="AB255" s="123"/>
      <c r="AC255" s="199"/>
      <c r="AD255" s="37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5"/>
      <c r="AO255" s="195"/>
      <c r="AP255" s="210"/>
      <c r="AQ255" s="200"/>
      <c r="AR255" s="200"/>
      <c r="AS255" s="200"/>
      <c r="AT255" s="200"/>
      <c r="AU255" s="200"/>
      <c r="AV255" s="200"/>
      <c r="AW255" s="200"/>
      <c r="AX255" s="200"/>
      <c r="AY255" s="200"/>
      <c r="AZ255" s="200"/>
      <c r="BB255" s="200"/>
      <c r="BC255" s="165"/>
      <c r="BD255" s="200"/>
      <c r="BE255" s="200"/>
      <c r="BH255" s="199"/>
      <c r="BI255" s="208"/>
      <c r="BJ255" s="211"/>
      <c r="BK255" s="200"/>
      <c r="BM255" s="211"/>
      <c r="BN255" s="221"/>
      <c r="BP255" s="225"/>
      <c r="BQ255" s="225"/>
      <c r="BR255" s="225"/>
      <c r="BS255" s="225"/>
      <c r="BT255" s="225"/>
      <c r="BU255" s="225"/>
      <c r="BV255" s="225"/>
      <c r="BW255" s="225"/>
      <c r="BX255" s="225"/>
      <c r="BY255" s="206"/>
      <c r="BZ255" s="206"/>
      <c r="CA255" s="206"/>
      <c r="CB255" s="206"/>
      <c r="CC255" s="206"/>
      <c r="CD255" s="206"/>
      <c r="CE255" s="206"/>
      <c r="CF255" s="206"/>
      <c r="CG255" s="206"/>
      <c r="CH255" s="206"/>
      <c r="CI255" s="206"/>
      <c r="CJ255" s="206"/>
      <c r="CK255" s="206"/>
      <c r="CL255" s="206"/>
      <c r="CM255" s="206"/>
      <c r="CN255" s="206"/>
      <c r="CO255" s="206"/>
      <c r="CP255" s="206"/>
      <c r="CQ255" s="206"/>
      <c r="CR255" s="206"/>
      <c r="CS255" s="206"/>
    </row>
    <row r="256" spans="3:97" x14ac:dyDescent="0.75">
      <c r="C256" s="500"/>
      <c r="D256" s="499"/>
      <c r="E256" s="558"/>
      <c r="F256" s="516" t="s">
        <v>103</v>
      </c>
      <c r="G256" s="95"/>
      <c r="H256" s="465" t="s">
        <v>63</v>
      </c>
      <c r="I256" s="37" t="s">
        <v>42</v>
      </c>
      <c r="J256" s="127"/>
      <c r="L256" s="18"/>
      <c r="W256" s="59" t="str">
        <f>CONCATENATE(E252," ",F256," ",H256," ",I256,"")</f>
        <v>60х40 embossing fluff soft</v>
      </c>
      <c r="X256" s="199"/>
      <c r="Y256" s="166"/>
      <c r="Z256" s="166"/>
      <c r="AA256" s="123"/>
      <c r="AB256" s="166"/>
      <c r="AC256" s="37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5"/>
      <c r="AO256" s="195"/>
      <c r="AP256" s="210"/>
      <c r="AQ256" s="200"/>
      <c r="AR256" s="200"/>
      <c r="AS256" s="200"/>
      <c r="AT256" s="200"/>
      <c r="AU256" s="200"/>
      <c r="AV256" s="200"/>
      <c r="AW256" s="200"/>
      <c r="AX256" s="200"/>
      <c r="AY256" s="200"/>
      <c r="AZ256" s="200"/>
      <c r="BB256" s="200"/>
      <c r="BC256" s="165"/>
      <c r="BD256" s="200"/>
      <c r="BE256" s="200"/>
      <c r="BH256" s="199"/>
      <c r="BI256" s="208"/>
      <c r="BJ256" s="211"/>
      <c r="BK256" s="200"/>
      <c r="BM256" s="211"/>
      <c r="BN256" s="221"/>
      <c r="BP256" s="225"/>
      <c r="BQ256" s="225"/>
      <c r="BR256" s="225"/>
      <c r="BS256" s="225"/>
      <c r="BT256" s="225"/>
      <c r="BU256" s="225"/>
      <c r="BV256" s="225"/>
      <c r="BW256" s="225"/>
      <c r="BX256" s="225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  <c r="CS256" s="206"/>
    </row>
    <row r="257" spans="3:97" x14ac:dyDescent="0.75">
      <c r="C257" s="500"/>
      <c r="D257" s="499"/>
      <c r="E257" s="558"/>
      <c r="F257" s="516"/>
      <c r="G257" s="95"/>
      <c r="H257" s="465"/>
      <c r="I257" s="37" t="s">
        <v>44</v>
      </c>
      <c r="J257" s="127"/>
      <c r="L257" s="18"/>
      <c r="W257" s="59" t="str">
        <f>CONCATENATE(E252," ",F256," ",H256," ",I257,"")</f>
        <v>60х40 embossing fluff perf</v>
      </c>
      <c r="X257" s="199"/>
      <c r="Y257" s="166"/>
      <c r="Z257" s="166"/>
      <c r="AA257" s="123"/>
      <c r="AB257" s="166"/>
      <c r="AC257" s="199"/>
      <c r="AD257" s="37"/>
      <c r="AE257" s="199"/>
      <c r="AF257" s="199"/>
      <c r="AG257" s="199"/>
      <c r="AH257" s="199"/>
      <c r="AI257" s="199"/>
      <c r="AJ257" s="199"/>
      <c r="AK257" s="199"/>
      <c r="AL257" s="199"/>
      <c r="AM257" s="199"/>
      <c r="AN257" s="195"/>
      <c r="AO257" s="195"/>
      <c r="AP257" s="210"/>
      <c r="AQ257" s="200"/>
      <c r="AR257" s="200"/>
      <c r="AS257" s="200"/>
      <c r="AT257" s="200"/>
      <c r="AU257" s="200"/>
      <c r="AV257" s="200"/>
      <c r="AW257" s="200"/>
      <c r="AX257" s="200"/>
      <c r="AY257" s="200"/>
      <c r="AZ257" s="200"/>
      <c r="BB257" s="200"/>
      <c r="BC257" s="165"/>
      <c r="BD257" s="200"/>
      <c r="BE257" s="200"/>
      <c r="BH257" s="199"/>
      <c r="BI257" s="208"/>
      <c r="BJ257" s="211"/>
      <c r="BK257" s="200"/>
      <c r="BM257" s="211"/>
      <c r="BN257" s="221"/>
      <c r="BP257" s="225"/>
      <c r="BQ257" s="225"/>
      <c r="BR257" s="225"/>
      <c r="BS257" s="225"/>
      <c r="BT257" s="225"/>
      <c r="BU257" s="225"/>
      <c r="BV257" s="225"/>
      <c r="BW257" s="225"/>
      <c r="BX257" s="225"/>
      <c r="BY257" s="206"/>
      <c r="BZ257" s="206"/>
      <c r="CA257" s="206"/>
      <c r="CB257" s="206"/>
      <c r="CC257" s="206"/>
      <c r="CD257" s="206"/>
      <c r="CE257" s="206"/>
      <c r="CF257" s="206"/>
      <c r="CG257" s="206"/>
      <c r="CH257" s="206"/>
      <c r="CI257" s="206"/>
      <c r="CJ257" s="206"/>
      <c r="CK257" s="206"/>
      <c r="CL257" s="206"/>
      <c r="CM257" s="206"/>
      <c r="CN257" s="206"/>
      <c r="CO257" s="206"/>
      <c r="CP257" s="206"/>
      <c r="CQ257" s="206"/>
      <c r="CR257" s="206"/>
      <c r="CS257" s="206"/>
    </row>
    <row r="258" spans="3:97" x14ac:dyDescent="0.75">
      <c r="C258" s="500"/>
      <c r="D258" s="499"/>
      <c r="E258" s="558"/>
      <c r="F258" s="516"/>
      <c r="G258" s="95"/>
      <c r="H258" s="465" t="s">
        <v>62</v>
      </c>
      <c r="I258" s="37" t="s">
        <v>42</v>
      </c>
      <c r="J258" s="127"/>
      <c r="L258" s="18"/>
      <c r="W258" s="59" t="str">
        <f>CONCATENATE(E252," ",F256," ",H258," ",I258,"")</f>
        <v>60х40 embossing fluff+SAP soft</v>
      </c>
      <c r="X258" s="199"/>
      <c r="Y258" s="166"/>
      <c r="Z258" s="166"/>
      <c r="AA258" s="123"/>
      <c r="AB258" s="123"/>
      <c r="AC258" s="37"/>
      <c r="AD258" s="199"/>
      <c r="AE258" s="199"/>
      <c r="AF258" s="199"/>
      <c r="AG258" s="199"/>
      <c r="AH258" s="199"/>
      <c r="AI258" s="199"/>
      <c r="AJ258" s="199"/>
      <c r="AK258" s="199"/>
      <c r="AL258" s="199"/>
      <c r="AM258" s="199"/>
      <c r="AN258" s="195"/>
      <c r="AO258" s="195"/>
      <c r="AP258" s="210"/>
      <c r="AQ258" s="200"/>
      <c r="AR258" s="200"/>
      <c r="AS258" s="200"/>
      <c r="AT258" s="200"/>
      <c r="AU258" s="200"/>
      <c r="AV258" s="200"/>
      <c r="AW258" s="200"/>
      <c r="AX258" s="200"/>
      <c r="AY258" s="200"/>
      <c r="AZ258" s="200"/>
      <c r="BB258" s="200"/>
      <c r="BC258" s="165"/>
      <c r="BD258" s="200"/>
      <c r="BE258" s="200"/>
      <c r="BH258" s="199"/>
      <c r="BI258" s="208"/>
      <c r="BJ258" s="211"/>
      <c r="BK258" s="200"/>
      <c r="BM258" s="211"/>
      <c r="BN258" s="221"/>
      <c r="BP258" s="225"/>
      <c r="BQ258" s="225"/>
      <c r="BR258" s="225"/>
      <c r="BS258" s="225"/>
      <c r="BT258" s="225"/>
      <c r="BU258" s="225"/>
      <c r="BV258" s="225"/>
      <c r="BW258" s="225"/>
      <c r="BX258" s="225"/>
      <c r="BY258" s="206"/>
      <c r="BZ258" s="206"/>
      <c r="CA258" s="206"/>
      <c r="CB258" s="206"/>
      <c r="CC258" s="206"/>
      <c r="CD258" s="206"/>
      <c r="CE258" s="206"/>
      <c r="CF258" s="206"/>
      <c r="CG258" s="206"/>
      <c r="CH258" s="206"/>
      <c r="CI258" s="206"/>
      <c r="CJ258" s="206"/>
      <c r="CK258" s="206"/>
      <c r="CL258" s="206"/>
      <c r="CM258" s="206"/>
      <c r="CN258" s="206"/>
      <c r="CO258" s="206"/>
      <c r="CP258" s="206"/>
      <c r="CQ258" s="206"/>
      <c r="CR258" s="206"/>
      <c r="CS258" s="206"/>
    </row>
    <row r="259" spans="3:97" x14ac:dyDescent="0.75">
      <c r="C259" s="500"/>
      <c r="D259" s="499"/>
      <c r="E259" s="558"/>
      <c r="F259" s="516"/>
      <c r="G259" s="95"/>
      <c r="H259" s="465"/>
      <c r="I259" s="37" t="s">
        <v>44</v>
      </c>
      <c r="J259" s="127"/>
      <c r="L259" s="18"/>
      <c r="W259" s="59" t="str">
        <f>CONCATENATE(E252," ",F256," ",H258," ",I259,"")</f>
        <v>60х40 embossing fluff+SAP perf</v>
      </c>
      <c r="X259" s="199"/>
      <c r="Y259" s="166"/>
      <c r="Z259" s="166"/>
      <c r="AA259" s="123"/>
      <c r="AB259" s="123"/>
      <c r="AC259" s="199"/>
      <c r="AD259" s="37"/>
      <c r="AE259" s="199"/>
      <c r="AF259" s="199"/>
      <c r="AG259" s="199"/>
      <c r="AH259" s="199"/>
      <c r="AI259" s="199"/>
      <c r="AJ259" s="199"/>
      <c r="AK259" s="199"/>
      <c r="AL259" s="199"/>
      <c r="AM259" s="199"/>
      <c r="AN259" s="195"/>
      <c r="AO259" s="195"/>
      <c r="AP259" s="210"/>
      <c r="AQ259" s="200"/>
      <c r="AR259" s="200"/>
      <c r="AS259" s="200"/>
      <c r="AT259" s="200"/>
      <c r="AU259" s="200"/>
      <c r="AV259" s="200"/>
      <c r="AW259" s="200"/>
      <c r="AX259" s="200"/>
      <c r="AY259" s="200"/>
      <c r="AZ259" s="200"/>
      <c r="BB259" s="200"/>
      <c r="BC259" s="165"/>
      <c r="BD259" s="200"/>
      <c r="BE259" s="200"/>
      <c r="BH259" s="199"/>
      <c r="BI259" s="208"/>
      <c r="BJ259" s="211"/>
      <c r="BK259" s="200"/>
      <c r="BM259" s="211"/>
      <c r="BN259" s="221"/>
      <c r="BP259" s="225"/>
      <c r="BQ259" s="225"/>
      <c r="BR259" s="225"/>
      <c r="BS259" s="225"/>
      <c r="BT259" s="225"/>
      <c r="BU259" s="225"/>
      <c r="BV259" s="225"/>
      <c r="BW259" s="225"/>
      <c r="BX259" s="225"/>
      <c r="BY259" s="206"/>
      <c r="BZ259" s="206"/>
      <c r="CA259" s="206"/>
      <c r="CB259" s="206"/>
      <c r="CC259" s="206"/>
      <c r="CD259" s="206"/>
      <c r="CE259" s="206"/>
      <c r="CF259" s="206"/>
      <c r="CG259" s="206"/>
      <c r="CH259" s="206"/>
      <c r="CI259" s="206"/>
      <c r="CJ259" s="206"/>
      <c r="CK259" s="206"/>
      <c r="CL259" s="206"/>
      <c r="CM259" s="206"/>
      <c r="CN259" s="206"/>
      <c r="CO259" s="206"/>
      <c r="CP259" s="206"/>
      <c r="CQ259" s="206"/>
      <c r="CR259" s="206"/>
      <c r="CS259" s="206"/>
    </row>
    <row r="260" spans="3:97" x14ac:dyDescent="0.75">
      <c r="C260" s="500"/>
      <c r="D260" s="499"/>
      <c r="E260" s="558" t="s">
        <v>104</v>
      </c>
      <c r="F260" s="515" t="s">
        <v>50</v>
      </c>
      <c r="G260" s="95"/>
      <c r="H260" s="465" t="s">
        <v>63</v>
      </c>
      <c r="I260" s="37" t="s">
        <v>42</v>
      </c>
      <c r="J260" s="127"/>
      <c r="L260" s="18"/>
      <c r="W260" s="59" t="str">
        <f>CONCATENATE(E$260," ",F$260," ",H$260," ",I260,"")</f>
        <v>60х60 no embossing fluff soft</v>
      </c>
      <c r="X260" s="199"/>
      <c r="Y260" s="166"/>
      <c r="Z260" s="166"/>
      <c r="AA260" s="123"/>
      <c r="AB260" s="166"/>
      <c r="AC260" s="37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5"/>
      <c r="AO260" s="195"/>
      <c r="AP260" s="210"/>
      <c r="AQ260" s="200"/>
      <c r="AR260" s="200"/>
      <c r="AS260" s="200"/>
      <c r="AT260" s="200"/>
      <c r="AU260" s="200"/>
      <c r="AV260" s="200"/>
      <c r="AW260" s="200"/>
      <c r="AX260" s="200"/>
      <c r="AY260" s="200"/>
      <c r="AZ260" s="200"/>
      <c r="BB260" s="200"/>
      <c r="BC260" s="165"/>
      <c r="BD260" s="200"/>
      <c r="BE260" s="200"/>
      <c r="BH260" s="199"/>
      <c r="BI260" s="208"/>
      <c r="BJ260" s="211"/>
      <c r="BK260" s="200"/>
      <c r="BM260" s="211"/>
      <c r="BN260" s="221"/>
      <c r="BP260" s="225"/>
      <c r="BQ260" s="225"/>
      <c r="BR260" s="225"/>
      <c r="BS260" s="225"/>
      <c r="BT260" s="225"/>
      <c r="BU260" s="225"/>
      <c r="BV260" s="225"/>
      <c r="BW260" s="225"/>
      <c r="BX260" s="225"/>
      <c r="BY260" s="206"/>
      <c r="BZ260" s="206"/>
      <c r="CA260" s="206"/>
      <c r="CB260" s="206"/>
      <c r="CC260" s="206"/>
      <c r="CD260" s="206"/>
      <c r="CE260" s="206"/>
      <c r="CF260" s="206"/>
      <c r="CG260" s="206"/>
      <c r="CH260" s="206"/>
      <c r="CI260" s="206"/>
      <c r="CJ260" s="206"/>
      <c r="CK260" s="206"/>
      <c r="CL260" s="206"/>
      <c r="CM260" s="206"/>
      <c r="CN260" s="206"/>
      <c r="CO260" s="206"/>
      <c r="CP260" s="206"/>
      <c r="CQ260" s="206"/>
      <c r="CR260" s="206"/>
      <c r="CS260" s="206"/>
    </row>
    <row r="261" spans="3:97" x14ac:dyDescent="0.75">
      <c r="C261" s="500"/>
      <c r="D261" s="499"/>
      <c r="E261" s="558"/>
      <c r="F261" s="515"/>
      <c r="G261" s="95"/>
      <c r="H261" s="465"/>
      <c r="I261" s="37" t="s">
        <v>44</v>
      </c>
      <c r="J261" s="127"/>
      <c r="L261" s="18"/>
      <c r="W261" s="59" t="str">
        <f>CONCATENATE(E$260," ",F$260," ",H$260," ",I261,"")</f>
        <v>60х60 no embossing fluff perf</v>
      </c>
      <c r="X261" s="199"/>
      <c r="Y261" s="166"/>
      <c r="Z261" s="166"/>
      <c r="AA261" s="123"/>
      <c r="AB261" s="166"/>
      <c r="AC261" s="199"/>
      <c r="AD261" s="37"/>
      <c r="AE261" s="199"/>
      <c r="AF261" s="199"/>
      <c r="AG261" s="199"/>
      <c r="AH261" s="199"/>
      <c r="AI261" s="199"/>
      <c r="AJ261" s="199"/>
      <c r="AK261" s="199"/>
      <c r="AL261" s="199"/>
      <c r="AM261" s="199"/>
      <c r="AN261" s="195"/>
      <c r="AO261" s="195"/>
      <c r="AP261" s="210"/>
      <c r="AQ261" s="200"/>
      <c r="AR261" s="200"/>
      <c r="AS261" s="200"/>
      <c r="AT261" s="200"/>
      <c r="AU261" s="200"/>
      <c r="AV261" s="200"/>
      <c r="AW261" s="200"/>
      <c r="AX261" s="200"/>
      <c r="AY261" s="200"/>
      <c r="AZ261" s="200"/>
      <c r="BB261" s="200"/>
      <c r="BC261" s="165"/>
      <c r="BD261" s="200"/>
      <c r="BE261" s="200"/>
      <c r="BH261" s="199"/>
      <c r="BI261" s="208"/>
      <c r="BJ261" s="211"/>
      <c r="BK261" s="200"/>
      <c r="BM261" s="211"/>
      <c r="BN261" s="221"/>
      <c r="BP261" s="225"/>
      <c r="BQ261" s="225"/>
      <c r="BR261" s="225"/>
      <c r="BS261" s="225"/>
      <c r="BT261" s="225"/>
      <c r="BU261" s="225"/>
      <c r="BV261" s="225"/>
      <c r="BW261" s="225"/>
      <c r="BX261" s="225"/>
      <c r="BY261" s="206"/>
      <c r="BZ261" s="206"/>
      <c r="CA261" s="206"/>
      <c r="CB261" s="206"/>
      <c r="CC261" s="206"/>
      <c r="CD261" s="206"/>
      <c r="CE261" s="206"/>
      <c r="CF261" s="206"/>
      <c r="CG261" s="206"/>
      <c r="CH261" s="206"/>
      <c r="CI261" s="206"/>
      <c r="CJ261" s="206"/>
      <c r="CK261" s="206"/>
      <c r="CL261" s="206"/>
      <c r="CM261" s="206"/>
      <c r="CN261" s="206"/>
      <c r="CO261" s="206"/>
      <c r="CP261" s="206"/>
      <c r="CQ261" s="206"/>
      <c r="CR261" s="206"/>
      <c r="CS261" s="206"/>
    </row>
    <row r="262" spans="3:97" x14ac:dyDescent="0.75">
      <c r="C262" s="500"/>
      <c r="D262" s="499"/>
      <c r="E262" s="558"/>
      <c r="F262" s="515"/>
      <c r="G262" s="95"/>
      <c r="H262" s="465" t="s">
        <v>62</v>
      </c>
      <c r="I262" s="37" t="s">
        <v>42</v>
      </c>
      <c r="J262" s="127"/>
      <c r="L262" s="18"/>
      <c r="W262" s="59" t="str">
        <f>CONCATENATE(E$260," ",F$260," ",H$262," ",I262,"")</f>
        <v>60х60 no embossing fluff+SAP soft</v>
      </c>
      <c r="X262" s="199"/>
      <c r="Y262" s="166"/>
      <c r="Z262" s="166"/>
      <c r="AA262" s="123"/>
      <c r="AB262" s="123"/>
      <c r="AC262" s="37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5"/>
      <c r="AO262" s="195"/>
      <c r="AP262" s="210"/>
      <c r="AQ262" s="200"/>
      <c r="AR262" s="200"/>
      <c r="AS262" s="200"/>
      <c r="AT262" s="200"/>
      <c r="AU262" s="200"/>
      <c r="AV262" s="200"/>
      <c r="AW262" s="200"/>
      <c r="AX262" s="200"/>
      <c r="AY262" s="200"/>
      <c r="AZ262" s="200"/>
      <c r="BB262" s="200"/>
      <c r="BC262" s="165"/>
      <c r="BD262" s="200"/>
      <c r="BE262" s="200"/>
      <c r="BH262" s="199"/>
      <c r="BI262" s="208"/>
      <c r="BJ262" s="211"/>
      <c r="BK262" s="200"/>
      <c r="BM262" s="211"/>
      <c r="BN262" s="221"/>
      <c r="BP262" s="225"/>
      <c r="BQ262" s="225"/>
      <c r="BR262" s="225"/>
      <c r="BS262" s="225"/>
      <c r="BT262" s="225"/>
      <c r="BU262" s="225"/>
      <c r="BV262" s="225"/>
      <c r="BW262" s="225"/>
      <c r="BX262" s="225"/>
      <c r="BY262" s="206"/>
      <c r="BZ262" s="206"/>
      <c r="CA262" s="206"/>
      <c r="CB262" s="206"/>
      <c r="CC262" s="206"/>
      <c r="CD262" s="206"/>
      <c r="CE262" s="206"/>
      <c r="CF262" s="206"/>
      <c r="CG262" s="206"/>
      <c r="CH262" s="206"/>
      <c r="CI262" s="206"/>
      <c r="CJ262" s="206"/>
      <c r="CK262" s="206"/>
      <c r="CL262" s="206"/>
      <c r="CM262" s="206"/>
      <c r="CN262" s="206"/>
      <c r="CO262" s="206"/>
      <c r="CP262" s="206"/>
      <c r="CQ262" s="206"/>
      <c r="CR262" s="206"/>
      <c r="CS262" s="206"/>
    </row>
    <row r="263" spans="3:97" x14ac:dyDescent="0.75">
      <c r="C263" s="500"/>
      <c r="D263" s="499"/>
      <c r="E263" s="558"/>
      <c r="F263" s="515"/>
      <c r="G263" s="95"/>
      <c r="H263" s="465"/>
      <c r="I263" s="37" t="s">
        <v>44</v>
      </c>
      <c r="J263" s="127"/>
      <c r="L263" s="18"/>
      <c r="W263" s="59" t="str">
        <f>CONCATENATE(E$260," ",F$260," ",H$262," ",I263,"")</f>
        <v>60х60 no embossing fluff+SAP perf</v>
      </c>
      <c r="X263" s="199"/>
      <c r="Y263" s="166"/>
      <c r="Z263" s="166"/>
      <c r="AA263" s="123"/>
      <c r="AB263" s="123"/>
      <c r="AC263" s="199"/>
      <c r="AD263" s="37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5"/>
      <c r="AO263" s="195"/>
      <c r="AP263" s="210"/>
      <c r="AQ263" s="200"/>
      <c r="AR263" s="200"/>
      <c r="AS263" s="200"/>
      <c r="AT263" s="200"/>
      <c r="AU263" s="200"/>
      <c r="AV263" s="200"/>
      <c r="AW263" s="200"/>
      <c r="AX263" s="200"/>
      <c r="AY263" s="200"/>
      <c r="AZ263" s="200"/>
      <c r="BB263" s="200"/>
      <c r="BC263" s="165"/>
      <c r="BD263" s="200"/>
      <c r="BE263" s="200"/>
      <c r="BH263" s="199"/>
      <c r="BI263" s="208"/>
      <c r="BJ263" s="211"/>
      <c r="BK263" s="200"/>
      <c r="BM263" s="211"/>
      <c r="BN263" s="221"/>
      <c r="BP263" s="225"/>
      <c r="BQ263" s="225"/>
      <c r="BR263" s="225"/>
      <c r="BS263" s="225"/>
      <c r="BT263" s="225"/>
      <c r="BU263" s="225"/>
      <c r="BV263" s="225"/>
      <c r="BW263" s="225"/>
      <c r="BX263" s="225"/>
      <c r="BY263" s="206"/>
      <c r="BZ263" s="206"/>
      <c r="CA263" s="206"/>
      <c r="CB263" s="206"/>
      <c r="CC263" s="206"/>
      <c r="CD263" s="206"/>
      <c r="CE263" s="206"/>
      <c r="CF263" s="206"/>
      <c r="CG263" s="206"/>
      <c r="CH263" s="206"/>
      <c r="CI263" s="206"/>
      <c r="CJ263" s="206"/>
      <c r="CK263" s="206"/>
      <c r="CL263" s="206"/>
      <c r="CM263" s="206"/>
      <c r="CN263" s="206"/>
      <c r="CO263" s="206"/>
      <c r="CP263" s="206"/>
      <c r="CQ263" s="206"/>
      <c r="CR263" s="206"/>
      <c r="CS263" s="206"/>
    </row>
    <row r="264" spans="3:97" x14ac:dyDescent="0.75">
      <c r="C264" s="500"/>
      <c r="D264" s="499"/>
      <c r="E264" s="558"/>
      <c r="F264" s="516" t="s">
        <v>103</v>
      </c>
      <c r="G264" s="95"/>
      <c r="H264" s="465" t="s">
        <v>63</v>
      </c>
      <c r="I264" s="37" t="s">
        <v>42</v>
      </c>
      <c r="J264" s="127"/>
      <c r="L264" s="18"/>
      <c r="W264" s="59" t="str">
        <f>CONCATENATE(E$260," ",F$264," ",H$264," ",I264,"")</f>
        <v>60х60 embossing fluff soft</v>
      </c>
      <c r="X264" s="199"/>
      <c r="Y264" s="166"/>
      <c r="Z264" s="166"/>
      <c r="AA264" s="123"/>
      <c r="AB264" s="166"/>
      <c r="AC264" s="37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5"/>
      <c r="AO264" s="195"/>
      <c r="AP264" s="210"/>
      <c r="AQ264" s="200"/>
      <c r="AR264" s="200"/>
      <c r="AS264" s="200"/>
      <c r="AT264" s="200"/>
      <c r="AU264" s="200"/>
      <c r="AV264" s="200"/>
      <c r="AW264" s="200"/>
      <c r="AX264" s="200"/>
      <c r="AY264" s="200"/>
      <c r="AZ264" s="200"/>
      <c r="BB264" s="200"/>
      <c r="BC264" s="165"/>
      <c r="BD264" s="200"/>
      <c r="BE264" s="200"/>
      <c r="BH264" s="199"/>
      <c r="BI264" s="208"/>
      <c r="BJ264" s="211"/>
      <c r="BK264" s="200"/>
      <c r="BM264" s="211"/>
      <c r="BN264" s="221"/>
      <c r="BP264" s="225"/>
      <c r="BQ264" s="225"/>
      <c r="BR264" s="225"/>
      <c r="BS264" s="225"/>
      <c r="BT264" s="225"/>
      <c r="BU264" s="225"/>
      <c r="BV264" s="225"/>
      <c r="BW264" s="225"/>
      <c r="BX264" s="225"/>
      <c r="BY264" s="206"/>
      <c r="BZ264" s="206"/>
      <c r="CA264" s="206"/>
      <c r="CB264" s="206"/>
      <c r="CC264" s="206"/>
      <c r="CD264" s="206"/>
      <c r="CE264" s="206"/>
      <c r="CF264" s="206"/>
      <c r="CG264" s="206"/>
      <c r="CH264" s="206"/>
      <c r="CI264" s="206"/>
      <c r="CJ264" s="206"/>
      <c r="CK264" s="206"/>
      <c r="CL264" s="206"/>
      <c r="CM264" s="206"/>
      <c r="CN264" s="206"/>
      <c r="CO264" s="206"/>
      <c r="CP264" s="206"/>
      <c r="CQ264" s="206"/>
      <c r="CR264" s="206"/>
      <c r="CS264" s="206"/>
    </row>
    <row r="265" spans="3:97" x14ac:dyDescent="0.75">
      <c r="C265" s="500"/>
      <c r="D265" s="499"/>
      <c r="E265" s="558"/>
      <c r="F265" s="516"/>
      <c r="G265" s="95"/>
      <c r="H265" s="465"/>
      <c r="I265" s="37" t="s">
        <v>44</v>
      </c>
      <c r="J265" s="127"/>
      <c r="L265" s="18"/>
      <c r="W265" s="59" t="str">
        <f>CONCATENATE(E$260," ",F$264," ",H$264," ",I265,"")</f>
        <v>60х60 embossing fluff perf</v>
      </c>
      <c r="X265" s="199"/>
      <c r="Y265" s="166"/>
      <c r="Z265" s="166"/>
      <c r="AA265" s="123"/>
      <c r="AB265" s="166"/>
      <c r="AC265" s="199"/>
      <c r="AD265" s="37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5"/>
      <c r="AO265" s="195"/>
      <c r="AP265" s="210"/>
      <c r="AQ265" s="200"/>
      <c r="AR265" s="200"/>
      <c r="AS265" s="200"/>
      <c r="AT265" s="200"/>
      <c r="AU265" s="200"/>
      <c r="AV265" s="200"/>
      <c r="AW265" s="200"/>
      <c r="AX265" s="200"/>
      <c r="AY265" s="200"/>
      <c r="AZ265" s="200"/>
      <c r="BB265" s="200"/>
      <c r="BC265" s="165"/>
      <c r="BD265" s="200"/>
      <c r="BE265" s="200"/>
      <c r="BH265" s="199"/>
      <c r="BI265" s="208"/>
      <c r="BJ265" s="211"/>
      <c r="BK265" s="200"/>
      <c r="BM265" s="211"/>
      <c r="BN265" s="221"/>
      <c r="BP265" s="225"/>
      <c r="BQ265" s="225"/>
      <c r="BR265" s="225"/>
      <c r="BS265" s="225"/>
      <c r="BT265" s="225"/>
      <c r="BU265" s="225"/>
      <c r="BV265" s="225"/>
      <c r="BW265" s="225"/>
      <c r="BX265" s="225"/>
      <c r="BY265" s="206"/>
      <c r="BZ265" s="206"/>
      <c r="CA265" s="206"/>
      <c r="CB265" s="206"/>
      <c r="CC265" s="206"/>
      <c r="CD265" s="206"/>
      <c r="CE265" s="206"/>
      <c r="CF265" s="206"/>
      <c r="CG265" s="206"/>
      <c r="CH265" s="206"/>
      <c r="CI265" s="206"/>
      <c r="CJ265" s="206"/>
      <c r="CK265" s="206"/>
      <c r="CL265" s="206"/>
      <c r="CM265" s="206"/>
      <c r="CN265" s="206"/>
      <c r="CO265" s="206"/>
      <c r="CP265" s="206"/>
      <c r="CQ265" s="206"/>
      <c r="CR265" s="206"/>
      <c r="CS265" s="206"/>
    </row>
    <row r="266" spans="3:97" x14ac:dyDescent="0.75">
      <c r="C266" s="500"/>
      <c r="D266" s="499"/>
      <c r="E266" s="558"/>
      <c r="F266" s="516"/>
      <c r="G266" s="95"/>
      <c r="H266" s="465" t="s">
        <v>62</v>
      </c>
      <c r="I266" s="37" t="s">
        <v>42</v>
      </c>
      <c r="J266" s="127"/>
      <c r="L266" s="18"/>
      <c r="W266" s="59" t="str">
        <f>CONCATENATE(E$260," ",F$264," ",H$266," ",I266,"")</f>
        <v>60х60 embossing fluff+SAP soft</v>
      </c>
      <c r="X266" s="199"/>
      <c r="Y266" s="166"/>
      <c r="Z266" s="166"/>
      <c r="AA266" s="123"/>
      <c r="AB266" s="123"/>
      <c r="AC266" s="37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5"/>
      <c r="AO266" s="195"/>
      <c r="AP266" s="210"/>
      <c r="AQ266" s="200"/>
      <c r="AR266" s="200"/>
      <c r="AS266" s="200"/>
      <c r="AT266" s="200"/>
      <c r="AU266" s="200"/>
      <c r="AV266" s="200"/>
      <c r="AW266" s="200"/>
      <c r="AX266" s="200"/>
      <c r="AY266" s="200"/>
      <c r="AZ266" s="200"/>
      <c r="BB266" s="200"/>
      <c r="BC266" s="165"/>
      <c r="BD266" s="200"/>
      <c r="BE266" s="200"/>
      <c r="BH266" s="199"/>
      <c r="BI266" s="208"/>
      <c r="BJ266" s="211"/>
      <c r="BK266" s="200"/>
      <c r="BM266" s="211"/>
      <c r="BN266" s="221"/>
      <c r="BP266" s="225"/>
      <c r="BQ266" s="225"/>
      <c r="BR266" s="225"/>
      <c r="BS266" s="225"/>
      <c r="BT266" s="225"/>
      <c r="BU266" s="225"/>
      <c r="BV266" s="225"/>
      <c r="BW266" s="225"/>
      <c r="BX266" s="225"/>
      <c r="BY266" s="206"/>
      <c r="BZ266" s="206"/>
      <c r="CA266" s="206"/>
      <c r="CB266" s="206"/>
      <c r="CC266" s="206"/>
      <c r="CD266" s="206"/>
      <c r="CE266" s="206"/>
      <c r="CF266" s="206"/>
      <c r="CG266" s="206"/>
      <c r="CH266" s="206"/>
      <c r="CI266" s="206"/>
      <c r="CJ266" s="206"/>
      <c r="CK266" s="206"/>
      <c r="CL266" s="206"/>
      <c r="CM266" s="206"/>
      <c r="CN266" s="206"/>
      <c r="CO266" s="206"/>
      <c r="CP266" s="206"/>
      <c r="CQ266" s="206"/>
      <c r="CR266" s="206"/>
      <c r="CS266" s="206"/>
    </row>
    <row r="267" spans="3:97" x14ac:dyDescent="0.75">
      <c r="C267" s="500"/>
      <c r="D267" s="499"/>
      <c r="E267" s="558"/>
      <c r="F267" s="516"/>
      <c r="G267" s="95"/>
      <c r="H267" s="465"/>
      <c r="I267" s="37" t="s">
        <v>44</v>
      </c>
      <c r="J267" s="127"/>
      <c r="L267" s="18"/>
      <c r="W267" s="59" t="str">
        <f>CONCATENATE(E$260," ",F$264," ",H$266," ",I267,"")</f>
        <v>60х60 embossing fluff+SAP perf</v>
      </c>
      <c r="X267" s="199"/>
      <c r="Y267" s="166"/>
      <c r="Z267" s="166"/>
      <c r="AA267" s="123"/>
      <c r="AB267" s="123"/>
      <c r="AC267" s="199"/>
      <c r="AD267" s="37"/>
      <c r="AE267" s="199"/>
      <c r="AF267" s="199"/>
      <c r="AG267" s="199"/>
      <c r="AH267" s="199"/>
      <c r="AI267" s="199"/>
      <c r="AJ267" s="199"/>
      <c r="AK267" s="199"/>
      <c r="AL267" s="199"/>
      <c r="AM267" s="199"/>
      <c r="AN267" s="195"/>
      <c r="AO267" s="195"/>
      <c r="AP267" s="210"/>
      <c r="AQ267" s="200"/>
      <c r="AR267" s="200"/>
      <c r="AS267" s="200"/>
      <c r="AT267" s="200"/>
      <c r="AU267" s="200"/>
      <c r="AV267" s="200"/>
      <c r="AW267" s="200"/>
      <c r="AX267" s="200"/>
      <c r="AY267" s="200"/>
      <c r="AZ267" s="200"/>
      <c r="BB267" s="200"/>
      <c r="BC267" s="165"/>
      <c r="BD267" s="200"/>
      <c r="BE267" s="200"/>
      <c r="BH267" s="199"/>
      <c r="BI267" s="208"/>
      <c r="BJ267" s="211"/>
      <c r="BK267" s="200"/>
      <c r="BM267" s="211"/>
      <c r="BN267" s="221"/>
      <c r="BP267" s="225"/>
      <c r="BQ267" s="225"/>
      <c r="BR267" s="225"/>
      <c r="BS267" s="225"/>
      <c r="BT267" s="225"/>
      <c r="BU267" s="225"/>
      <c r="BV267" s="225"/>
      <c r="BW267" s="225"/>
      <c r="BX267" s="225"/>
      <c r="BY267" s="206"/>
      <c r="BZ267" s="206"/>
      <c r="CA267" s="206"/>
      <c r="CB267" s="206"/>
      <c r="CC267" s="206"/>
      <c r="CD267" s="206"/>
      <c r="CE267" s="206"/>
      <c r="CF267" s="206"/>
      <c r="CG267" s="206"/>
      <c r="CH267" s="206"/>
      <c r="CI267" s="206"/>
      <c r="CJ267" s="206"/>
      <c r="CK267" s="206"/>
      <c r="CL267" s="206"/>
      <c r="CM267" s="206"/>
      <c r="CN267" s="206"/>
      <c r="CO267" s="206"/>
      <c r="CP267" s="206"/>
      <c r="CQ267" s="206"/>
      <c r="CR267" s="206"/>
      <c r="CS267" s="206"/>
    </row>
    <row r="268" spans="3:97" x14ac:dyDescent="0.75">
      <c r="C268" s="500"/>
      <c r="D268" s="499"/>
      <c r="E268" s="558" t="s">
        <v>105</v>
      </c>
      <c r="F268" s="509" t="s">
        <v>50</v>
      </c>
      <c r="G268" s="95"/>
      <c r="H268" s="465" t="s">
        <v>63</v>
      </c>
      <c r="I268" s="37" t="s">
        <v>42</v>
      </c>
      <c r="J268" s="127"/>
      <c r="L268" s="18"/>
      <c r="W268" s="59" t="str">
        <f>CONCATENATE(E$268," ",F$268," ",H$268," ",I268,"")</f>
        <v>60х90 no embossing fluff soft</v>
      </c>
      <c r="X268" s="199"/>
      <c r="Y268" s="166"/>
      <c r="Z268" s="166"/>
      <c r="AA268" s="123"/>
      <c r="AB268" s="166"/>
      <c r="AC268" s="37"/>
      <c r="AD268" s="199"/>
      <c r="AE268" s="199"/>
      <c r="AF268" s="199"/>
      <c r="AG268" s="199"/>
      <c r="AH268" s="199"/>
      <c r="AI268" s="199"/>
      <c r="AJ268" s="199"/>
      <c r="AK268" s="199"/>
      <c r="AL268" s="199"/>
      <c r="AM268" s="199"/>
      <c r="AN268" s="195"/>
      <c r="AO268" s="195"/>
      <c r="AP268" s="210"/>
      <c r="AQ268" s="200"/>
      <c r="AR268" s="200"/>
      <c r="AS268" s="200"/>
      <c r="AT268" s="200"/>
      <c r="AU268" s="200"/>
      <c r="AV268" s="200"/>
      <c r="AW268" s="200"/>
      <c r="AX268" s="200"/>
      <c r="AY268" s="200"/>
      <c r="AZ268" s="200"/>
      <c r="BB268" s="200"/>
      <c r="BC268" s="165"/>
      <c r="BD268" s="200"/>
      <c r="BE268" s="200"/>
      <c r="BH268" s="199"/>
      <c r="BI268" s="208"/>
      <c r="BJ268" s="211"/>
      <c r="BK268" s="200"/>
      <c r="BM268" s="211"/>
      <c r="BN268" s="221"/>
      <c r="BP268" s="225"/>
      <c r="BQ268" s="225"/>
      <c r="BR268" s="225"/>
      <c r="BS268" s="225"/>
      <c r="BT268" s="225"/>
      <c r="BU268" s="225"/>
      <c r="BV268" s="225"/>
      <c r="BW268" s="225"/>
      <c r="BX268" s="225"/>
      <c r="BY268" s="206"/>
      <c r="BZ268" s="206"/>
      <c r="CA268" s="206"/>
      <c r="CB268" s="206"/>
      <c r="CC268" s="206"/>
      <c r="CD268" s="206"/>
      <c r="CE268" s="206"/>
      <c r="CF268" s="206"/>
      <c r="CG268" s="206"/>
      <c r="CH268" s="206"/>
      <c r="CI268" s="206"/>
      <c r="CJ268" s="206"/>
      <c r="CK268" s="206"/>
      <c r="CL268" s="206"/>
      <c r="CM268" s="206"/>
      <c r="CN268" s="206"/>
      <c r="CO268" s="206"/>
      <c r="CP268" s="206"/>
      <c r="CQ268" s="206"/>
      <c r="CR268" s="206"/>
      <c r="CS268" s="206"/>
    </row>
    <row r="269" spans="3:97" x14ac:dyDescent="0.75">
      <c r="C269" s="500"/>
      <c r="D269" s="499"/>
      <c r="E269" s="558"/>
      <c r="F269" s="509"/>
      <c r="G269" s="95"/>
      <c r="H269" s="465"/>
      <c r="I269" s="37" t="s">
        <v>44</v>
      </c>
      <c r="J269" s="127"/>
      <c r="L269" s="18"/>
      <c r="W269" s="59" t="str">
        <f>CONCATENATE(E$268," ",F$268," ",H$268," ",I269,"")</f>
        <v>60х90 no embossing fluff perf</v>
      </c>
      <c r="X269" s="199"/>
      <c r="Y269" s="166"/>
      <c r="Z269" s="166"/>
      <c r="AA269" s="123"/>
      <c r="AB269" s="166"/>
      <c r="AC269" s="199"/>
      <c r="AD269" s="37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5"/>
      <c r="AO269" s="195"/>
      <c r="AP269" s="210"/>
      <c r="AQ269" s="200"/>
      <c r="AR269" s="200"/>
      <c r="AS269" s="200"/>
      <c r="AT269" s="200"/>
      <c r="AU269" s="200"/>
      <c r="AV269" s="200"/>
      <c r="AW269" s="200"/>
      <c r="AX269" s="200"/>
      <c r="AY269" s="200"/>
      <c r="AZ269" s="200"/>
      <c r="BB269" s="200"/>
      <c r="BC269" s="165"/>
      <c r="BD269" s="200"/>
      <c r="BE269" s="200"/>
      <c r="BH269" s="199"/>
      <c r="BI269" s="208"/>
      <c r="BJ269" s="211"/>
      <c r="BK269" s="200"/>
      <c r="BM269" s="211"/>
      <c r="BN269" s="221"/>
      <c r="BP269" s="225"/>
      <c r="BQ269" s="225"/>
      <c r="BR269" s="225"/>
      <c r="BS269" s="225"/>
      <c r="BT269" s="225"/>
      <c r="BU269" s="225"/>
      <c r="BV269" s="225"/>
      <c r="BW269" s="225"/>
      <c r="BX269" s="225"/>
      <c r="BY269" s="206"/>
      <c r="BZ269" s="206"/>
      <c r="CA269" s="206"/>
      <c r="CB269" s="206"/>
      <c r="CC269" s="206"/>
      <c r="CD269" s="206"/>
      <c r="CE269" s="206"/>
      <c r="CF269" s="206"/>
      <c r="CG269" s="206"/>
      <c r="CH269" s="206"/>
      <c r="CI269" s="206"/>
      <c r="CJ269" s="206"/>
      <c r="CK269" s="206"/>
      <c r="CL269" s="206"/>
      <c r="CM269" s="206"/>
      <c r="CN269" s="206"/>
      <c r="CO269" s="206"/>
      <c r="CP269" s="206"/>
      <c r="CQ269" s="206"/>
      <c r="CR269" s="206"/>
      <c r="CS269" s="206"/>
    </row>
    <row r="270" spans="3:97" x14ac:dyDescent="0.75">
      <c r="C270" s="500"/>
      <c r="D270" s="499"/>
      <c r="E270" s="558"/>
      <c r="F270" s="509"/>
      <c r="G270" s="95"/>
      <c r="H270" s="465" t="s">
        <v>62</v>
      </c>
      <c r="I270" s="37" t="s">
        <v>42</v>
      </c>
      <c r="J270" s="127"/>
      <c r="L270" s="18"/>
      <c r="W270" s="59" t="str">
        <f>CONCATENATE(E$268," ",F$268," ",H$270," ",I270,"")</f>
        <v>60х90 no embossing fluff+SAP soft</v>
      </c>
      <c r="X270" s="199"/>
      <c r="Y270" s="166"/>
      <c r="Z270" s="166"/>
      <c r="AA270" s="123"/>
      <c r="AB270" s="123"/>
      <c r="AC270" s="37"/>
      <c r="AD270" s="199"/>
      <c r="AE270" s="199"/>
      <c r="AF270" s="199"/>
      <c r="AG270" s="199"/>
      <c r="AH270" s="199"/>
      <c r="AI270" s="199"/>
      <c r="AJ270" s="199"/>
      <c r="AK270" s="199"/>
      <c r="AL270" s="199"/>
      <c r="AM270" s="199"/>
      <c r="AN270" s="195"/>
      <c r="AO270" s="195"/>
      <c r="AP270" s="210"/>
      <c r="AQ270" s="200"/>
      <c r="AR270" s="200"/>
      <c r="AS270" s="200"/>
      <c r="AT270" s="200"/>
      <c r="AU270" s="200"/>
      <c r="AV270" s="200"/>
      <c r="AW270" s="200"/>
      <c r="AX270" s="200"/>
      <c r="AY270" s="200"/>
      <c r="AZ270" s="200"/>
      <c r="BB270" s="200"/>
      <c r="BC270" s="165"/>
      <c r="BD270" s="200"/>
      <c r="BE270" s="200"/>
      <c r="BH270" s="199"/>
      <c r="BI270" s="208"/>
      <c r="BJ270" s="211"/>
      <c r="BK270" s="200"/>
      <c r="BM270" s="211"/>
      <c r="BN270" s="221"/>
      <c r="BP270" s="225"/>
      <c r="BQ270" s="225"/>
      <c r="BR270" s="225"/>
      <c r="BS270" s="225"/>
      <c r="BT270" s="225"/>
      <c r="BU270" s="225"/>
      <c r="BV270" s="225"/>
      <c r="BW270" s="225"/>
      <c r="BX270" s="225"/>
      <c r="BY270" s="206"/>
      <c r="BZ270" s="206"/>
      <c r="CA270" s="206"/>
      <c r="CB270" s="206"/>
      <c r="CC270" s="206"/>
      <c r="CD270" s="206"/>
      <c r="CE270" s="206"/>
      <c r="CF270" s="206"/>
      <c r="CG270" s="206"/>
      <c r="CH270" s="206"/>
      <c r="CI270" s="206"/>
      <c r="CJ270" s="206"/>
      <c r="CK270" s="206"/>
      <c r="CL270" s="206"/>
      <c r="CM270" s="206"/>
      <c r="CN270" s="206"/>
      <c r="CO270" s="206"/>
      <c r="CP270" s="206"/>
      <c r="CQ270" s="206"/>
      <c r="CR270" s="206"/>
      <c r="CS270" s="206"/>
    </row>
    <row r="271" spans="3:97" x14ac:dyDescent="0.75">
      <c r="C271" s="500"/>
      <c r="D271" s="499"/>
      <c r="E271" s="558"/>
      <c r="F271" s="509"/>
      <c r="G271" s="95"/>
      <c r="H271" s="465"/>
      <c r="I271" s="37" t="s">
        <v>44</v>
      </c>
      <c r="J271" s="127"/>
      <c r="L271" s="18"/>
      <c r="W271" s="59" t="str">
        <f>CONCATENATE(E$268," ",F$268," ",H$270," ",I271,"")</f>
        <v>60х90 no embossing fluff+SAP perf</v>
      </c>
      <c r="X271" s="199"/>
      <c r="Y271" s="166"/>
      <c r="Z271" s="166"/>
      <c r="AA271" s="123"/>
      <c r="AB271" s="123"/>
      <c r="AC271" s="199"/>
      <c r="AD271" s="37"/>
      <c r="AE271" s="199"/>
      <c r="AF271" s="199"/>
      <c r="AG271" s="199"/>
      <c r="AH271" s="199"/>
      <c r="AI271" s="199"/>
      <c r="AJ271" s="199"/>
      <c r="AK271" s="199"/>
      <c r="AL271" s="199"/>
      <c r="AM271" s="199"/>
      <c r="AN271" s="195"/>
      <c r="AO271" s="195"/>
      <c r="AP271" s="210"/>
      <c r="AQ271" s="200"/>
      <c r="AR271" s="200"/>
      <c r="AS271" s="200"/>
      <c r="AT271" s="200"/>
      <c r="AU271" s="200"/>
      <c r="AV271" s="200"/>
      <c r="AW271" s="200"/>
      <c r="AX271" s="200"/>
      <c r="AY271" s="200"/>
      <c r="AZ271" s="200"/>
      <c r="BB271" s="200"/>
      <c r="BC271" s="165"/>
      <c r="BD271" s="200"/>
      <c r="BE271" s="200"/>
      <c r="BH271" s="199"/>
      <c r="BI271" s="208"/>
      <c r="BJ271" s="211"/>
      <c r="BK271" s="200"/>
      <c r="BM271" s="211"/>
      <c r="BN271" s="221"/>
      <c r="BP271" s="225"/>
      <c r="BQ271" s="225"/>
      <c r="BR271" s="225"/>
      <c r="BS271" s="225"/>
      <c r="BT271" s="225"/>
      <c r="BU271" s="225"/>
      <c r="BV271" s="225"/>
      <c r="BW271" s="225"/>
      <c r="BX271" s="225"/>
      <c r="BY271" s="206"/>
      <c r="BZ271" s="206"/>
      <c r="CA271" s="206"/>
      <c r="CB271" s="206"/>
      <c r="CC271" s="206"/>
      <c r="CD271" s="206"/>
      <c r="CE271" s="206"/>
      <c r="CF271" s="206"/>
      <c r="CG271" s="206"/>
      <c r="CH271" s="206"/>
      <c r="CI271" s="206"/>
      <c r="CJ271" s="206"/>
      <c r="CK271" s="206"/>
      <c r="CL271" s="206"/>
      <c r="CM271" s="206"/>
      <c r="CN271" s="206"/>
      <c r="CO271" s="206"/>
      <c r="CP271" s="206"/>
      <c r="CQ271" s="206"/>
      <c r="CR271" s="206"/>
      <c r="CS271" s="206"/>
    </row>
    <row r="272" spans="3:97" x14ac:dyDescent="0.75">
      <c r="C272" s="500"/>
      <c r="D272" s="499"/>
      <c r="E272" s="558"/>
      <c r="F272" s="557" t="s">
        <v>103</v>
      </c>
      <c r="G272" s="95"/>
      <c r="H272" s="465" t="s">
        <v>63</v>
      </c>
      <c r="I272" s="37" t="s">
        <v>42</v>
      </c>
      <c r="J272" s="127"/>
      <c r="L272" s="18"/>
      <c r="W272" s="59" t="str">
        <f>CONCATENATE(E$268," ",F$272," ",H$272," ",I272,"")</f>
        <v>60х90 embossing fluff soft</v>
      </c>
      <c r="X272" s="199"/>
      <c r="Y272" s="166"/>
      <c r="Z272" s="166"/>
      <c r="AA272" s="123"/>
      <c r="AB272" s="166"/>
      <c r="AC272" s="37"/>
      <c r="AD272" s="199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195"/>
      <c r="AO272" s="195"/>
      <c r="AP272" s="210"/>
      <c r="AQ272" s="200"/>
      <c r="AR272" s="200"/>
      <c r="AS272" s="200"/>
      <c r="AT272" s="200"/>
      <c r="AU272" s="200"/>
      <c r="AV272" s="200"/>
      <c r="AW272" s="200"/>
      <c r="AX272" s="200"/>
      <c r="AY272" s="200"/>
      <c r="AZ272" s="200"/>
      <c r="BB272" s="200"/>
      <c r="BC272" s="165"/>
      <c r="BD272" s="200"/>
      <c r="BE272" s="200"/>
      <c r="BH272" s="199"/>
      <c r="BI272" s="208"/>
      <c r="BJ272" s="211"/>
      <c r="BK272" s="200"/>
      <c r="BM272" s="211"/>
      <c r="BN272" s="221"/>
      <c r="BP272" s="225"/>
      <c r="BQ272" s="225"/>
      <c r="BR272" s="225"/>
      <c r="BS272" s="225"/>
      <c r="BT272" s="225"/>
      <c r="BU272" s="225"/>
      <c r="BV272" s="225"/>
      <c r="BW272" s="225"/>
      <c r="BX272" s="225"/>
      <c r="BY272" s="206"/>
      <c r="BZ272" s="206"/>
      <c r="CA272" s="206"/>
      <c r="CB272" s="206"/>
      <c r="CC272" s="206"/>
      <c r="CD272" s="206"/>
      <c r="CE272" s="206"/>
      <c r="CF272" s="206"/>
      <c r="CG272" s="206"/>
      <c r="CH272" s="206"/>
      <c r="CI272" s="206"/>
      <c r="CJ272" s="206"/>
      <c r="CK272" s="206"/>
      <c r="CL272" s="206"/>
      <c r="CM272" s="206"/>
      <c r="CN272" s="206"/>
      <c r="CO272" s="206"/>
      <c r="CP272" s="206"/>
      <c r="CQ272" s="206"/>
      <c r="CR272" s="206"/>
      <c r="CS272" s="206"/>
    </row>
    <row r="273" spans="3:97" x14ac:dyDescent="0.75">
      <c r="C273" s="500"/>
      <c r="D273" s="499"/>
      <c r="E273" s="558"/>
      <c r="F273" s="557"/>
      <c r="G273" s="95"/>
      <c r="H273" s="465"/>
      <c r="I273" s="37" t="s">
        <v>44</v>
      </c>
      <c r="J273" s="127"/>
      <c r="L273" s="18"/>
      <c r="W273" s="59" t="str">
        <f>CONCATENATE(E$268," ",F$272," ",H$272," ",I273,"")</f>
        <v>60х90 embossing fluff perf</v>
      </c>
      <c r="X273" s="199"/>
      <c r="Y273" s="166"/>
      <c r="Z273" s="166"/>
      <c r="AA273" s="123"/>
      <c r="AB273" s="166"/>
      <c r="AC273" s="199"/>
      <c r="AD273" s="37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195"/>
      <c r="AO273" s="195"/>
      <c r="AP273" s="210"/>
      <c r="AQ273" s="200"/>
      <c r="AR273" s="200"/>
      <c r="AS273" s="200"/>
      <c r="AT273" s="200"/>
      <c r="AU273" s="200"/>
      <c r="AV273" s="200"/>
      <c r="AW273" s="200"/>
      <c r="AX273" s="200"/>
      <c r="AY273" s="200"/>
      <c r="AZ273" s="200"/>
      <c r="BB273" s="200"/>
      <c r="BC273" s="165"/>
      <c r="BD273" s="200"/>
      <c r="BE273" s="200"/>
      <c r="BH273" s="199"/>
      <c r="BI273" s="208"/>
      <c r="BJ273" s="211"/>
      <c r="BK273" s="200"/>
      <c r="BM273" s="211"/>
      <c r="BN273" s="221"/>
      <c r="BP273" s="225"/>
      <c r="BQ273" s="225"/>
      <c r="BR273" s="225"/>
      <c r="BS273" s="225"/>
      <c r="BT273" s="225"/>
      <c r="BU273" s="225"/>
      <c r="BV273" s="225"/>
      <c r="BW273" s="225"/>
      <c r="BX273" s="225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  <c r="CL273" s="206"/>
      <c r="CM273" s="206"/>
      <c r="CN273" s="206"/>
      <c r="CO273" s="206"/>
      <c r="CP273" s="206"/>
      <c r="CQ273" s="206"/>
      <c r="CR273" s="206"/>
      <c r="CS273" s="206"/>
    </row>
    <row r="274" spans="3:97" x14ac:dyDescent="0.75">
      <c r="C274" s="500"/>
      <c r="D274" s="499"/>
      <c r="E274" s="558"/>
      <c r="F274" s="557"/>
      <c r="G274" s="95"/>
      <c r="H274" s="465" t="s">
        <v>62</v>
      </c>
      <c r="I274" s="37" t="s">
        <v>42</v>
      </c>
      <c r="J274" s="127"/>
      <c r="L274" s="18"/>
      <c r="W274" s="59" t="str">
        <f>CONCATENATE(E$268," ",F$272," ",H$274," ",I274,"")</f>
        <v>60х90 embossing fluff+SAP soft</v>
      </c>
      <c r="X274" s="199"/>
      <c r="Y274" s="166"/>
      <c r="Z274" s="166"/>
      <c r="AA274" s="123"/>
      <c r="AB274" s="123"/>
      <c r="AC274" s="37"/>
      <c r="AD274" s="199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195"/>
      <c r="AO274" s="195"/>
      <c r="AP274" s="210"/>
      <c r="AQ274" s="200"/>
      <c r="AR274" s="200"/>
      <c r="AS274" s="200"/>
      <c r="AT274" s="200"/>
      <c r="AU274" s="200"/>
      <c r="AV274" s="200"/>
      <c r="AW274" s="200"/>
      <c r="AX274" s="200"/>
      <c r="AY274" s="200"/>
      <c r="AZ274" s="200"/>
      <c r="BB274" s="200"/>
      <c r="BC274" s="165"/>
      <c r="BD274" s="200"/>
      <c r="BE274" s="200"/>
      <c r="BH274" s="199"/>
      <c r="BI274" s="208"/>
      <c r="BJ274" s="211"/>
      <c r="BK274" s="200"/>
      <c r="BM274" s="211"/>
      <c r="BN274" s="221"/>
      <c r="BP274" s="225"/>
      <c r="BQ274" s="225"/>
      <c r="BR274" s="225"/>
      <c r="BS274" s="225"/>
      <c r="BT274" s="225"/>
      <c r="BU274" s="225"/>
      <c r="BV274" s="225"/>
      <c r="BW274" s="225"/>
      <c r="BX274" s="225"/>
      <c r="BY274" s="206"/>
      <c r="BZ274" s="206"/>
      <c r="CA274" s="206"/>
      <c r="CB274" s="206"/>
      <c r="CC274" s="206"/>
      <c r="CD274" s="206"/>
      <c r="CE274" s="206"/>
      <c r="CF274" s="206"/>
      <c r="CG274" s="206"/>
      <c r="CH274" s="206"/>
      <c r="CI274" s="206"/>
      <c r="CJ274" s="206"/>
      <c r="CK274" s="206"/>
      <c r="CL274" s="206"/>
      <c r="CM274" s="206"/>
      <c r="CN274" s="206"/>
      <c r="CO274" s="206"/>
      <c r="CP274" s="206"/>
      <c r="CQ274" s="206"/>
      <c r="CR274" s="206"/>
      <c r="CS274" s="206"/>
    </row>
    <row r="275" spans="3:97" x14ac:dyDescent="0.75">
      <c r="C275" s="500"/>
      <c r="D275" s="499"/>
      <c r="E275" s="558"/>
      <c r="F275" s="557"/>
      <c r="G275" s="95"/>
      <c r="H275" s="465"/>
      <c r="I275" s="37" t="s">
        <v>44</v>
      </c>
      <c r="J275" s="127"/>
      <c r="L275" s="18"/>
      <c r="W275" s="59" t="str">
        <f>CONCATENATE(E$268," ",F$272," ",H$274," ",I275,"")</f>
        <v>60х90 embossing fluff+SAP perf</v>
      </c>
      <c r="X275" s="199"/>
      <c r="Y275" s="166"/>
      <c r="Z275" s="166"/>
      <c r="AA275" s="123"/>
      <c r="AB275" s="123"/>
      <c r="AC275" s="199"/>
      <c r="AD275" s="37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5"/>
      <c r="AO275" s="195"/>
      <c r="AP275" s="210"/>
      <c r="AQ275" s="200"/>
      <c r="AR275" s="200"/>
      <c r="AS275" s="200"/>
      <c r="AT275" s="200"/>
      <c r="AU275" s="200"/>
      <c r="AV275" s="200"/>
      <c r="AW275" s="200"/>
      <c r="AX275" s="200"/>
      <c r="AY275" s="200"/>
      <c r="AZ275" s="200"/>
      <c r="BB275" s="200"/>
      <c r="BC275" s="165"/>
      <c r="BD275" s="200"/>
      <c r="BE275" s="200"/>
      <c r="BH275" s="199"/>
      <c r="BI275" s="208"/>
      <c r="BJ275" s="211"/>
      <c r="BK275" s="200"/>
      <c r="BM275" s="211"/>
      <c r="BN275" s="221"/>
      <c r="BP275" s="225"/>
      <c r="BQ275" s="225"/>
      <c r="BR275" s="225"/>
      <c r="BS275" s="225"/>
      <c r="BT275" s="225"/>
      <c r="BU275" s="225"/>
      <c r="BV275" s="225"/>
      <c r="BW275" s="225"/>
      <c r="BX275" s="225"/>
      <c r="BY275" s="206"/>
      <c r="BZ275" s="206"/>
      <c r="CA275" s="206"/>
      <c r="CB275" s="206"/>
      <c r="CC275" s="206"/>
      <c r="CD275" s="206"/>
      <c r="CE275" s="206"/>
      <c r="CF275" s="206"/>
      <c r="CG275" s="206"/>
      <c r="CH275" s="206"/>
      <c r="CI275" s="206"/>
      <c r="CJ275" s="206"/>
      <c r="CK275" s="206"/>
      <c r="CL275" s="206"/>
      <c r="CM275" s="206"/>
      <c r="CN275" s="206"/>
      <c r="CO275" s="206"/>
      <c r="CP275" s="206"/>
      <c r="CQ275" s="206"/>
      <c r="CR275" s="206"/>
      <c r="CS275" s="206"/>
    </row>
    <row r="276" spans="3:97" x14ac:dyDescent="0.75">
      <c r="C276" s="500"/>
      <c r="D276" s="499"/>
      <c r="E276" s="558" t="s">
        <v>106</v>
      </c>
      <c r="F276" s="509" t="s">
        <v>50</v>
      </c>
      <c r="G276" s="95"/>
      <c r="H276" s="134" t="s">
        <v>62</v>
      </c>
      <c r="I276" s="508" t="s">
        <v>42</v>
      </c>
      <c r="J276" s="127"/>
      <c r="L276" s="18"/>
      <c r="W276" s="59" t="str">
        <f>CONCATENATE(E$276," ",F$276," ",H276," ",I$276,"")</f>
        <v>90х180 no embossing fluff+SAP soft</v>
      </c>
      <c r="X276" s="199"/>
      <c r="Y276" s="166"/>
      <c r="Z276" s="166"/>
      <c r="AA276" s="123"/>
      <c r="AB276" s="123"/>
      <c r="AC276" s="37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5"/>
      <c r="AO276" s="195"/>
      <c r="AP276" s="210"/>
      <c r="AQ276" s="200"/>
      <c r="AR276" s="200"/>
      <c r="AS276" s="200"/>
      <c r="AT276" s="200"/>
      <c r="AU276" s="200"/>
      <c r="AV276" s="200"/>
      <c r="AW276" s="200"/>
      <c r="AX276" s="200"/>
      <c r="AY276" s="200"/>
      <c r="AZ276" s="200"/>
      <c r="BB276" s="200"/>
      <c r="BC276" s="165"/>
      <c r="BD276" s="200"/>
      <c r="BE276" s="200"/>
      <c r="BH276" s="199"/>
      <c r="BI276" s="208"/>
      <c r="BJ276" s="211"/>
      <c r="BK276" s="200"/>
      <c r="BM276" s="211"/>
      <c r="BN276" s="221"/>
      <c r="BP276" s="225"/>
      <c r="BQ276" s="225"/>
      <c r="BR276" s="225"/>
      <c r="BS276" s="225"/>
      <c r="BT276" s="225"/>
      <c r="BU276" s="225"/>
      <c r="BV276" s="225"/>
      <c r="BW276" s="225"/>
      <c r="BX276" s="225"/>
      <c r="BY276" s="206"/>
      <c r="BZ276" s="206"/>
      <c r="CA276" s="206"/>
      <c r="CB276" s="206"/>
      <c r="CC276" s="206"/>
      <c r="CD276" s="206"/>
      <c r="CE276" s="206"/>
      <c r="CF276" s="206"/>
      <c r="CG276" s="206"/>
      <c r="CH276" s="206"/>
      <c r="CI276" s="206"/>
      <c r="CJ276" s="206"/>
      <c r="CK276" s="206"/>
      <c r="CL276" s="206"/>
      <c r="CM276" s="206"/>
      <c r="CN276" s="206"/>
      <c r="CO276" s="206"/>
      <c r="CP276" s="206"/>
      <c r="CQ276" s="206"/>
      <c r="CR276" s="206"/>
      <c r="CS276" s="206"/>
    </row>
    <row r="277" spans="3:97" x14ac:dyDescent="0.75">
      <c r="C277" s="500"/>
      <c r="D277" s="499"/>
      <c r="E277" s="558"/>
      <c r="F277" s="509"/>
      <c r="G277" s="95"/>
      <c r="H277" s="135" t="s">
        <v>63</v>
      </c>
      <c r="I277" s="508"/>
      <c r="J277" s="127"/>
      <c r="L277" s="18"/>
      <c r="W277" s="59" t="str">
        <f>CONCATENATE(E$276," ",F$276," ",H277," ",I$276,"")</f>
        <v>90х180 no embossing fluff soft</v>
      </c>
      <c r="X277" s="199"/>
      <c r="Y277" s="166"/>
      <c r="Z277" s="166"/>
      <c r="AA277" s="123"/>
      <c r="AB277" s="166"/>
      <c r="AC277" s="37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5"/>
      <c r="AO277" s="195"/>
      <c r="AP277" s="210"/>
      <c r="AQ277" s="200"/>
      <c r="AR277" s="200"/>
      <c r="AS277" s="200"/>
      <c r="AT277" s="200"/>
      <c r="AU277" s="200"/>
      <c r="AV277" s="200"/>
      <c r="AW277" s="200"/>
      <c r="AX277" s="200"/>
      <c r="AY277" s="200"/>
      <c r="AZ277" s="200"/>
      <c r="BB277" s="200"/>
      <c r="BC277" s="165"/>
      <c r="BD277" s="200"/>
      <c r="BE277" s="200"/>
      <c r="BH277" s="199"/>
      <c r="BI277" s="208"/>
      <c r="BJ277" s="211"/>
      <c r="BK277" s="200"/>
      <c r="BM277" s="211"/>
      <c r="BN277" s="221"/>
      <c r="BP277" s="225"/>
      <c r="BQ277" s="225"/>
      <c r="BR277" s="225"/>
      <c r="BS277" s="225"/>
      <c r="BT277" s="225"/>
      <c r="BU277" s="225"/>
      <c r="BV277" s="225"/>
      <c r="BW277" s="225"/>
      <c r="BX277" s="225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  <c r="CL277" s="206"/>
      <c r="CM277" s="206"/>
      <c r="CN277" s="206"/>
      <c r="CO277" s="206"/>
      <c r="CP277" s="206"/>
      <c r="CQ277" s="206"/>
      <c r="CR277" s="206"/>
      <c r="CS277" s="206"/>
    </row>
    <row r="278" spans="3:97" x14ac:dyDescent="0.75">
      <c r="C278" s="500"/>
      <c r="D278" s="499"/>
      <c r="E278" s="558"/>
      <c r="F278" s="509" t="s">
        <v>103</v>
      </c>
      <c r="G278" s="95"/>
      <c r="H278" s="135" t="s">
        <v>62</v>
      </c>
      <c r="I278" s="508"/>
      <c r="J278" s="127"/>
      <c r="L278" s="14"/>
      <c r="W278" s="59" t="str">
        <f>CONCATENATE(E$276," ",F$278," ",H278," ",I$276,"")</f>
        <v>90х180 embossing fluff+SAP soft</v>
      </c>
      <c r="X278" s="199"/>
      <c r="Y278" s="166"/>
      <c r="Z278" s="166"/>
      <c r="AA278" s="123"/>
      <c r="AB278" s="123"/>
      <c r="AC278" s="37"/>
      <c r="AD278" s="199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195"/>
      <c r="AO278" s="195"/>
      <c r="AP278" s="210"/>
      <c r="AQ278" s="200"/>
      <c r="AR278" s="200"/>
      <c r="AS278" s="200"/>
      <c r="AT278" s="200"/>
      <c r="AU278" s="200"/>
      <c r="AV278" s="200"/>
      <c r="AW278" s="200"/>
      <c r="AX278" s="200"/>
      <c r="AY278" s="200"/>
      <c r="AZ278" s="200"/>
      <c r="BB278" s="200"/>
      <c r="BC278" s="165"/>
      <c r="BD278" s="200"/>
      <c r="BE278" s="200"/>
      <c r="BH278" s="199"/>
      <c r="BI278" s="208"/>
      <c r="BJ278" s="211"/>
      <c r="BK278" s="200"/>
      <c r="BM278" s="211"/>
      <c r="BN278" s="221"/>
      <c r="BP278" s="225"/>
      <c r="BQ278" s="225"/>
      <c r="BR278" s="225"/>
      <c r="BS278" s="225"/>
      <c r="BT278" s="225"/>
      <c r="BU278" s="225"/>
      <c r="BV278" s="225"/>
      <c r="BW278" s="225"/>
      <c r="BX278" s="225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  <c r="CL278" s="206"/>
      <c r="CM278" s="206"/>
      <c r="CN278" s="206"/>
      <c r="CO278" s="206"/>
      <c r="CP278" s="206"/>
      <c r="CQ278" s="206"/>
      <c r="CR278" s="206"/>
      <c r="CS278" s="206"/>
    </row>
    <row r="279" spans="3:97" x14ac:dyDescent="0.75">
      <c r="C279" s="500"/>
      <c r="D279" s="499"/>
      <c r="E279" s="558"/>
      <c r="F279" s="509"/>
      <c r="G279" s="96"/>
      <c r="H279" s="136" t="s">
        <v>63</v>
      </c>
      <c r="I279" s="508"/>
      <c r="J279" s="127"/>
      <c r="L279" s="14"/>
      <c r="W279" s="59" t="str">
        <f>CONCATENATE(E$276," ",F$278," ",H279," ",I$276,"")</f>
        <v>90х180 embossing fluff soft</v>
      </c>
      <c r="X279" s="199"/>
      <c r="Y279" s="166"/>
      <c r="Z279" s="166"/>
      <c r="AA279" s="123"/>
      <c r="AB279" s="166"/>
      <c r="AC279" s="37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195"/>
      <c r="AO279" s="195"/>
      <c r="AP279" s="210"/>
      <c r="AQ279" s="200"/>
      <c r="AR279" s="200"/>
      <c r="AS279" s="200"/>
      <c r="AT279" s="200"/>
      <c r="AU279" s="200"/>
      <c r="AV279" s="200"/>
      <c r="AW279" s="200"/>
      <c r="AX279" s="200"/>
      <c r="AY279" s="200"/>
      <c r="AZ279" s="200"/>
      <c r="BB279" s="200"/>
      <c r="BC279" s="165"/>
      <c r="BD279" s="200"/>
      <c r="BE279" s="200"/>
      <c r="BH279" s="199"/>
      <c r="BI279" s="208"/>
      <c r="BJ279" s="211"/>
      <c r="BK279" s="200"/>
      <c r="BM279" s="211"/>
      <c r="BN279" s="221"/>
      <c r="BP279" s="225"/>
      <c r="BQ279" s="225"/>
      <c r="BR279" s="225"/>
      <c r="BS279" s="225"/>
      <c r="BT279" s="225"/>
      <c r="BU279" s="225"/>
      <c r="BV279" s="225"/>
      <c r="BW279" s="225"/>
      <c r="BX279" s="225"/>
      <c r="BY279" s="206"/>
      <c r="BZ279" s="206"/>
      <c r="CA279" s="206"/>
      <c r="CB279" s="206"/>
      <c r="CC279" s="206"/>
      <c r="CD279" s="206"/>
      <c r="CE279" s="206"/>
      <c r="CF279" s="206"/>
      <c r="CG279" s="206"/>
      <c r="CH279" s="206"/>
      <c r="CI279" s="206"/>
      <c r="CJ279" s="206"/>
      <c r="CK279" s="206"/>
      <c r="CL279" s="206"/>
      <c r="CM279" s="206"/>
      <c r="CN279" s="206"/>
      <c r="CO279" s="206"/>
      <c r="CP279" s="206"/>
      <c r="CQ279" s="206"/>
      <c r="CR279" s="206"/>
      <c r="CS279" s="206"/>
    </row>
    <row r="280" spans="3:97" x14ac:dyDescent="0.75">
      <c r="C280" s="161"/>
      <c r="D280" s="162"/>
      <c r="E280" s="162"/>
      <c r="F280" s="162"/>
      <c r="G280" s="162"/>
      <c r="H280" s="162"/>
      <c r="I280" s="162"/>
      <c r="J280" s="162"/>
      <c r="K280" s="162"/>
      <c r="L280" s="16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  <c r="AL280" s="162"/>
      <c r="AM280" s="162"/>
      <c r="AN280" s="163"/>
      <c r="AO280" s="163"/>
      <c r="AP280" s="163"/>
      <c r="AQ280" s="163"/>
      <c r="AR280" s="163"/>
      <c r="AS280" s="163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3"/>
      <c r="BF280" s="163"/>
      <c r="BG280" s="163"/>
      <c r="BH280" s="163"/>
      <c r="BI280" s="163"/>
      <c r="BJ280" s="163"/>
      <c r="BK280" s="163"/>
      <c r="BL280" s="163"/>
      <c r="BM280" s="163"/>
      <c r="BN280" s="163"/>
      <c r="BP280" s="225"/>
      <c r="BQ280" s="225"/>
      <c r="BR280" s="225"/>
      <c r="BS280" s="225"/>
      <c r="BT280" s="225"/>
      <c r="BU280" s="225"/>
      <c r="BV280" s="225"/>
      <c r="BW280" s="225"/>
      <c r="BX280" s="225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  <c r="CL280" s="206"/>
      <c r="CM280" s="206"/>
      <c r="CN280" s="206"/>
      <c r="CO280" s="206"/>
      <c r="CP280" s="206"/>
      <c r="CQ280" s="206"/>
      <c r="CR280" s="206"/>
      <c r="CS280" s="206"/>
    </row>
    <row r="281" spans="3:97" x14ac:dyDescent="0.75">
      <c r="C281" s="500" t="s">
        <v>108</v>
      </c>
      <c r="D281" s="499" t="s">
        <v>109</v>
      </c>
      <c r="E281" s="167" t="s">
        <v>110</v>
      </c>
      <c r="F281" s="169"/>
      <c r="G281" s="101"/>
      <c r="H281" s="137"/>
      <c r="I281" s="149"/>
      <c r="J281" s="127"/>
      <c r="L281" s="14"/>
      <c r="W281" s="59" t="str">
        <f t="shared" ref="W281:W288" si="9">CONCATENATE(E281)</f>
        <v>mini</v>
      </c>
      <c r="X281" s="199"/>
      <c r="Y281" s="166"/>
      <c r="Z281" s="166"/>
      <c r="AA281" s="166"/>
      <c r="AB281" s="166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195"/>
      <c r="AO281" s="195"/>
      <c r="AP281" s="210"/>
      <c r="AQ281" s="200"/>
      <c r="AR281" s="200"/>
      <c r="AS281" s="200"/>
      <c r="AT281" s="200"/>
      <c r="AU281" s="200"/>
      <c r="AV281" s="200"/>
      <c r="AW281" s="200"/>
      <c r="AX281" s="200"/>
      <c r="AY281" s="200"/>
      <c r="AZ281" s="200"/>
      <c r="BB281" s="200"/>
      <c r="BC281" s="200"/>
      <c r="BD281" s="200"/>
      <c r="BE281" s="165"/>
      <c r="BH281" s="199"/>
      <c r="BI281" s="199"/>
      <c r="BJ281" s="211"/>
      <c r="BK281" s="200"/>
      <c r="BM281" s="211"/>
      <c r="BN281" s="221"/>
      <c r="BP281" s="225"/>
      <c r="BQ281" s="225"/>
      <c r="BR281" s="225"/>
      <c r="BS281" s="225"/>
      <c r="BT281" s="225"/>
      <c r="BU281" s="225"/>
      <c r="BV281" s="225"/>
      <c r="BW281" s="225"/>
      <c r="BX281" s="225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  <c r="CL281" s="206"/>
      <c r="CM281" s="206"/>
      <c r="CN281" s="206"/>
      <c r="CO281" s="206"/>
      <c r="CP281" s="206"/>
      <c r="CQ281" s="206"/>
      <c r="CR281" s="206"/>
      <c r="CS281" s="206"/>
    </row>
    <row r="282" spans="3:97" x14ac:dyDescent="0.75">
      <c r="C282" s="500"/>
      <c r="D282" s="499"/>
      <c r="E282" s="167" t="s">
        <v>111</v>
      </c>
      <c r="F282" s="169"/>
      <c r="G282" s="101"/>
      <c r="H282" s="137"/>
      <c r="I282" s="149"/>
      <c r="J282" s="127"/>
      <c r="L282" s="14"/>
      <c r="W282" s="59" t="str">
        <f t="shared" si="9"/>
        <v>normal</v>
      </c>
      <c r="X282" s="199"/>
      <c r="Y282" s="166"/>
      <c r="Z282" s="166"/>
      <c r="AA282" s="166"/>
      <c r="AB282" s="166"/>
      <c r="AC282" s="199"/>
      <c r="AD282" s="199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195"/>
      <c r="AO282" s="195"/>
      <c r="AP282" s="210"/>
      <c r="AQ282" s="200"/>
      <c r="AR282" s="200"/>
      <c r="AS282" s="200"/>
      <c r="AT282" s="200"/>
      <c r="AU282" s="200"/>
      <c r="AV282" s="200"/>
      <c r="AW282" s="200"/>
      <c r="AX282" s="200"/>
      <c r="AY282" s="200"/>
      <c r="AZ282" s="200"/>
      <c r="BB282" s="200"/>
      <c r="BC282" s="200"/>
      <c r="BD282" s="200"/>
      <c r="BE282" s="165"/>
      <c r="BH282" s="199"/>
      <c r="BI282" s="199"/>
      <c r="BJ282" s="211"/>
      <c r="BK282" s="200"/>
      <c r="BM282" s="211"/>
      <c r="BN282" s="221"/>
      <c r="BP282" s="225"/>
      <c r="BQ282" s="225"/>
      <c r="BR282" s="225"/>
      <c r="BS282" s="225"/>
      <c r="BT282" s="225"/>
      <c r="BU282" s="225"/>
      <c r="BV282" s="225"/>
      <c r="BW282" s="225"/>
      <c r="BX282" s="225"/>
      <c r="BY282" s="206"/>
      <c r="BZ282" s="206"/>
      <c r="CA282" s="206"/>
      <c r="CB282" s="206"/>
      <c r="CC282" s="206"/>
      <c r="CD282" s="206"/>
      <c r="CE282" s="206"/>
      <c r="CF282" s="206"/>
      <c r="CG282" s="206"/>
      <c r="CH282" s="206"/>
      <c r="CI282" s="206"/>
      <c r="CJ282" s="206"/>
      <c r="CK282" s="206"/>
      <c r="CL282" s="206"/>
      <c r="CM282" s="206"/>
      <c r="CN282" s="206"/>
      <c r="CO282" s="206"/>
      <c r="CP282" s="206"/>
      <c r="CQ282" s="206"/>
      <c r="CR282" s="206"/>
      <c r="CS282" s="206"/>
    </row>
    <row r="283" spans="3:97" x14ac:dyDescent="0.75">
      <c r="C283" s="500"/>
      <c r="D283" s="499"/>
      <c r="E283" s="167" t="s">
        <v>96</v>
      </c>
      <c r="F283" s="169"/>
      <c r="G283" s="101"/>
      <c r="H283" s="137"/>
      <c r="I283" s="149"/>
      <c r="J283" s="127"/>
      <c r="L283" s="14"/>
      <c r="W283" s="59" t="str">
        <f t="shared" si="9"/>
        <v>super</v>
      </c>
      <c r="X283" s="199"/>
      <c r="Y283" s="166"/>
      <c r="Z283" s="166"/>
      <c r="AA283" s="166"/>
      <c r="AB283" s="166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195"/>
      <c r="AO283" s="195"/>
      <c r="AP283" s="210"/>
      <c r="AQ283" s="200"/>
      <c r="AR283" s="200"/>
      <c r="AS283" s="200"/>
      <c r="AT283" s="200"/>
      <c r="AU283" s="200"/>
      <c r="AV283" s="200"/>
      <c r="AW283" s="200"/>
      <c r="AX283" s="200"/>
      <c r="AY283" s="200"/>
      <c r="AZ283" s="200"/>
      <c r="BB283" s="200"/>
      <c r="BC283" s="200"/>
      <c r="BD283" s="200"/>
      <c r="BE283" s="165"/>
      <c r="BH283" s="199"/>
      <c r="BI283" s="199"/>
      <c r="BJ283" s="211"/>
      <c r="BK283" s="200"/>
      <c r="BM283" s="211"/>
      <c r="BN283" s="221"/>
      <c r="BP283" s="225"/>
      <c r="BQ283" s="225"/>
      <c r="BR283" s="225"/>
      <c r="BS283" s="225"/>
      <c r="BT283" s="225"/>
      <c r="BU283" s="225"/>
      <c r="BV283" s="225"/>
      <c r="BW283" s="225"/>
      <c r="BX283" s="225"/>
      <c r="BY283" s="206"/>
      <c r="BZ283" s="206"/>
      <c r="CA283" s="206"/>
      <c r="CB283" s="206"/>
      <c r="CC283" s="206"/>
      <c r="CD283" s="206"/>
      <c r="CE283" s="206"/>
      <c r="CF283" s="206"/>
      <c r="CG283" s="206"/>
      <c r="CH283" s="206"/>
      <c r="CI283" s="206"/>
      <c r="CJ283" s="206"/>
      <c r="CK283" s="206"/>
      <c r="CL283" s="206"/>
      <c r="CM283" s="206"/>
      <c r="CN283" s="206"/>
      <c r="CO283" s="206"/>
      <c r="CP283" s="206"/>
      <c r="CQ283" s="206"/>
      <c r="CR283" s="206"/>
      <c r="CS283" s="206"/>
    </row>
    <row r="284" spans="3:97" x14ac:dyDescent="0.75">
      <c r="C284" s="500"/>
      <c r="D284" s="499"/>
      <c r="E284" s="167" t="s">
        <v>112</v>
      </c>
      <c r="F284" s="169"/>
      <c r="G284" s="101"/>
      <c r="H284" s="137"/>
      <c r="I284" s="149"/>
      <c r="J284" s="127"/>
      <c r="L284" s="14"/>
      <c r="W284" s="59" t="str">
        <f t="shared" si="9"/>
        <v>super plus</v>
      </c>
      <c r="X284" s="199"/>
      <c r="Y284" s="166"/>
      <c r="Z284" s="166"/>
      <c r="AA284" s="166"/>
      <c r="AB284" s="166"/>
      <c r="AC284" s="199"/>
      <c r="AD284" s="199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195"/>
      <c r="AO284" s="195"/>
      <c r="AP284" s="210"/>
      <c r="AQ284" s="200"/>
      <c r="AR284" s="200"/>
      <c r="AS284" s="200"/>
      <c r="AT284" s="200"/>
      <c r="AU284" s="200"/>
      <c r="AV284" s="200"/>
      <c r="AW284" s="200"/>
      <c r="AX284" s="200"/>
      <c r="AY284" s="200"/>
      <c r="AZ284" s="200"/>
      <c r="BB284" s="200"/>
      <c r="BC284" s="200"/>
      <c r="BD284" s="200"/>
      <c r="BE284" s="165"/>
      <c r="BH284" s="199"/>
      <c r="BI284" s="199"/>
      <c r="BJ284" s="211"/>
      <c r="BK284" s="200"/>
      <c r="BM284" s="211"/>
      <c r="BN284" s="221"/>
      <c r="BP284" s="225"/>
      <c r="BQ284" s="225"/>
      <c r="BR284" s="225"/>
      <c r="BS284" s="225"/>
      <c r="BT284" s="225"/>
      <c r="BU284" s="225"/>
      <c r="BV284" s="225"/>
      <c r="BW284" s="225"/>
      <c r="BX284" s="225"/>
      <c r="BY284" s="206"/>
      <c r="BZ284" s="206"/>
      <c r="CA284" s="206"/>
      <c r="CB284" s="206"/>
      <c r="CC284" s="206"/>
      <c r="CD284" s="206"/>
      <c r="CE284" s="206"/>
      <c r="CF284" s="206"/>
      <c r="CG284" s="206"/>
      <c r="CH284" s="206"/>
      <c r="CI284" s="206"/>
      <c r="CJ284" s="206"/>
      <c r="CK284" s="206"/>
      <c r="CL284" s="206"/>
      <c r="CM284" s="206"/>
      <c r="CN284" s="206"/>
      <c r="CO284" s="206"/>
      <c r="CP284" s="206"/>
      <c r="CQ284" s="206"/>
      <c r="CR284" s="206"/>
      <c r="CS284" s="206"/>
    </row>
    <row r="285" spans="3:97" x14ac:dyDescent="0.75">
      <c r="C285" s="500"/>
      <c r="D285" s="499" t="s">
        <v>255</v>
      </c>
      <c r="E285" s="167" t="s">
        <v>113</v>
      </c>
      <c r="F285" s="169"/>
      <c r="G285" s="101"/>
      <c r="H285" s="137"/>
      <c r="I285" s="149"/>
      <c r="J285" s="127"/>
      <c r="L285" s="14"/>
      <c r="W285" s="59" t="str">
        <f t="shared" si="9"/>
        <v>mini appl</v>
      </c>
      <c r="X285" s="199"/>
      <c r="Y285" s="166"/>
      <c r="Z285" s="166"/>
      <c r="AA285" s="166"/>
      <c r="AB285" s="166"/>
      <c r="AC285" s="199"/>
      <c r="AD285" s="199"/>
      <c r="AE285" s="199"/>
      <c r="AF285" s="199"/>
      <c r="AG285" s="199"/>
      <c r="AH285" s="199"/>
      <c r="AI285" s="199"/>
      <c r="AJ285" s="199"/>
      <c r="AK285" s="199"/>
      <c r="AL285" s="199"/>
      <c r="AM285" s="199"/>
      <c r="AN285" s="195"/>
      <c r="AO285" s="195"/>
      <c r="AP285" s="210"/>
      <c r="AQ285" s="200"/>
      <c r="AR285" s="200"/>
      <c r="AS285" s="200"/>
      <c r="AT285" s="200"/>
      <c r="AU285" s="200"/>
      <c r="AV285" s="200"/>
      <c r="AW285" s="200"/>
      <c r="AX285" s="200"/>
      <c r="AY285" s="200"/>
      <c r="AZ285" s="200"/>
      <c r="BB285" s="200"/>
      <c r="BC285" s="200"/>
      <c r="BD285" s="200"/>
      <c r="BE285" s="165"/>
      <c r="BH285" s="199"/>
      <c r="BI285" s="199"/>
      <c r="BJ285" s="211"/>
      <c r="BK285" s="200"/>
      <c r="BM285" s="211"/>
      <c r="BN285" s="221"/>
      <c r="BP285" s="225"/>
      <c r="BQ285" s="225"/>
      <c r="BR285" s="225"/>
      <c r="BS285" s="225"/>
      <c r="BT285" s="225"/>
      <c r="BU285" s="225"/>
      <c r="BV285" s="225"/>
      <c r="BW285" s="225"/>
      <c r="BX285" s="225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  <c r="CL285" s="206"/>
      <c r="CM285" s="206"/>
      <c r="CN285" s="206"/>
      <c r="CO285" s="206"/>
      <c r="CP285" s="206"/>
      <c r="CQ285" s="206"/>
      <c r="CR285" s="206"/>
      <c r="CS285" s="206"/>
    </row>
    <row r="286" spans="3:97" x14ac:dyDescent="0.75">
      <c r="C286" s="500"/>
      <c r="D286" s="499"/>
      <c r="E286" s="167" t="s">
        <v>114</v>
      </c>
      <c r="F286" s="169"/>
      <c r="G286" s="101"/>
      <c r="H286" s="137"/>
      <c r="I286" s="149"/>
      <c r="J286" s="127"/>
      <c r="L286" s="11"/>
      <c r="W286" s="59" t="str">
        <f t="shared" si="9"/>
        <v>normal appl</v>
      </c>
      <c r="X286" s="199"/>
      <c r="Y286" s="166"/>
      <c r="Z286" s="166"/>
      <c r="AA286" s="166"/>
      <c r="AB286" s="166"/>
      <c r="AC286" s="199"/>
      <c r="AD286" s="199"/>
      <c r="AE286" s="199"/>
      <c r="AF286" s="199"/>
      <c r="AG286" s="199"/>
      <c r="AH286" s="199"/>
      <c r="AI286" s="199"/>
      <c r="AJ286" s="199"/>
      <c r="AK286" s="199"/>
      <c r="AL286" s="199"/>
      <c r="AM286" s="199"/>
      <c r="AN286" s="195"/>
      <c r="AO286" s="195"/>
      <c r="AP286" s="210"/>
      <c r="AQ286" s="200"/>
      <c r="AR286" s="200"/>
      <c r="AS286" s="200"/>
      <c r="AT286" s="200"/>
      <c r="AU286" s="200"/>
      <c r="AV286" s="200"/>
      <c r="AW286" s="200"/>
      <c r="AX286" s="200"/>
      <c r="AY286" s="200"/>
      <c r="AZ286" s="200"/>
      <c r="BB286" s="200"/>
      <c r="BC286" s="200"/>
      <c r="BD286" s="200"/>
      <c r="BE286" s="165"/>
      <c r="BH286" s="199"/>
      <c r="BI286" s="199"/>
      <c r="BJ286" s="211"/>
      <c r="BK286" s="200"/>
      <c r="BM286" s="211"/>
      <c r="BN286" s="221"/>
      <c r="BP286" s="225"/>
      <c r="BQ286" s="225"/>
      <c r="BR286" s="225"/>
      <c r="BS286" s="225"/>
      <c r="BT286" s="225"/>
      <c r="BU286" s="225"/>
      <c r="BV286" s="225"/>
      <c r="BW286" s="225"/>
      <c r="BX286" s="225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  <c r="CL286" s="206"/>
      <c r="CM286" s="206"/>
      <c r="CN286" s="206"/>
      <c r="CO286" s="206"/>
      <c r="CP286" s="206"/>
      <c r="CQ286" s="206"/>
      <c r="CR286" s="206"/>
      <c r="CS286" s="206"/>
    </row>
    <row r="287" spans="3:97" x14ac:dyDescent="0.75">
      <c r="C287" s="500"/>
      <c r="D287" s="499"/>
      <c r="E287" s="167" t="s">
        <v>115</v>
      </c>
      <c r="F287" s="169"/>
      <c r="G287" s="101"/>
      <c r="H287" s="137"/>
      <c r="I287" s="149"/>
      <c r="J287" s="127"/>
      <c r="L287" s="11"/>
      <c r="W287" s="59" t="str">
        <f t="shared" si="9"/>
        <v>super appl</v>
      </c>
      <c r="X287" s="199"/>
      <c r="Y287" s="166"/>
      <c r="Z287" s="166"/>
      <c r="AA287" s="166"/>
      <c r="AB287" s="166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195"/>
      <c r="AO287" s="195"/>
      <c r="AP287" s="210"/>
      <c r="AQ287" s="200"/>
      <c r="AR287" s="200"/>
      <c r="AS287" s="200"/>
      <c r="AT287" s="200"/>
      <c r="AU287" s="200"/>
      <c r="AV287" s="200"/>
      <c r="AW287" s="200"/>
      <c r="AX287" s="200"/>
      <c r="AY287" s="200"/>
      <c r="AZ287" s="200"/>
      <c r="BB287" s="200"/>
      <c r="BC287" s="200"/>
      <c r="BD287" s="200"/>
      <c r="BE287" s="165"/>
      <c r="BH287" s="199"/>
      <c r="BI287" s="199"/>
      <c r="BJ287" s="211"/>
      <c r="BK287" s="200"/>
      <c r="BM287" s="211"/>
      <c r="BN287" s="221"/>
      <c r="BP287" s="225"/>
      <c r="BQ287" s="225"/>
      <c r="BR287" s="225"/>
      <c r="BS287" s="225"/>
      <c r="BT287" s="225"/>
      <c r="BU287" s="225"/>
      <c r="BV287" s="225"/>
      <c r="BW287" s="225"/>
      <c r="BX287" s="225"/>
      <c r="BY287" s="206"/>
      <c r="BZ287" s="206"/>
      <c r="CA287" s="206"/>
      <c r="CB287" s="206"/>
      <c r="CC287" s="206"/>
      <c r="CD287" s="206"/>
      <c r="CE287" s="206"/>
      <c r="CF287" s="206"/>
      <c r="CG287" s="206"/>
      <c r="CH287" s="206"/>
      <c r="CI287" s="206"/>
      <c r="CJ287" s="206"/>
      <c r="CK287" s="206"/>
      <c r="CL287" s="206"/>
      <c r="CM287" s="206"/>
      <c r="CN287" s="206"/>
      <c r="CO287" s="206"/>
      <c r="CP287" s="206"/>
      <c r="CQ287" s="206"/>
      <c r="CR287" s="206"/>
      <c r="CS287" s="206"/>
    </row>
    <row r="288" spans="3:97" x14ac:dyDescent="0.75">
      <c r="C288" s="500"/>
      <c r="D288" s="499"/>
      <c r="E288" s="167" t="s">
        <v>116</v>
      </c>
      <c r="F288" s="170"/>
      <c r="G288" s="100"/>
      <c r="H288" s="133"/>
      <c r="I288" s="150"/>
      <c r="J288" s="127"/>
      <c r="L288" s="11"/>
      <c r="W288" s="59" t="str">
        <f t="shared" si="9"/>
        <v>super plus appl</v>
      </c>
      <c r="X288" s="199"/>
      <c r="Y288" s="166"/>
      <c r="Z288" s="166"/>
      <c r="AA288" s="166"/>
      <c r="AB288" s="166"/>
      <c r="AC288" s="199"/>
      <c r="AD288" s="199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195"/>
      <c r="AO288" s="195"/>
      <c r="AP288" s="210"/>
      <c r="AQ288" s="200"/>
      <c r="AR288" s="200"/>
      <c r="AS288" s="200"/>
      <c r="AT288" s="200"/>
      <c r="AU288" s="200"/>
      <c r="AV288" s="200"/>
      <c r="AW288" s="200"/>
      <c r="AX288" s="200"/>
      <c r="AY288" s="200"/>
      <c r="AZ288" s="200"/>
      <c r="BB288" s="200"/>
      <c r="BC288" s="200"/>
      <c r="BD288" s="200"/>
      <c r="BE288" s="165"/>
      <c r="BH288" s="199"/>
      <c r="BI288" s="199"/>
      <c r="BJ288" s="211"/>
      <c r="BK288" s="200"/>
      <c r="BM288" s="211"/>
      <c r="BN288" s="221"/>
      <c r="BP288" s="225"/>
      <c r="BQ288" s="225"/>
      <c r="BR288" s="225"/>
      <c r="BS288" s="225"/>
      <c r="BT288" s="225"/>
      <c r="BU288" s="225"/>
      <c r="BV288" s="225"/>
      <c r="BW288" s="225"/>
      <c r="BX288" s="225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  <c r="CL288" s="206"/>
      <c r="CM288" s="206"/>
      <c r="CN288" s="206"/>
      <c r="CO288" s="206"/>
      <c r="CP288" s="206"/>
      <c r="CQ288" s="206"/>
      <c r="CR288" s="206"/>
      <c r="CS288" s="206"/>
    </row>
    <row r="289" spans="3:97" x14ac:dyDescent="0.75">
      <c r="C289" s="161"/>
      <c r="D289" s="162"/>
      <c r="E289" s="162"/>
      <c r="F289" s="162"/>
      <c r="G289" s="162"/>
      <c r="H289" s="162"/>
      <c r="I289" s="162"/>
      <c r="J289" s="162"/>
      <c r="K289" s="162"/>
      <c r="L289" s="16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62"/>
      <c r="X289" s="162"/>
      <c r="Y289" s="162"/>
      <c r="Z289" s="162"/>
      <c r="AA289" s="162"/>
      <c r="AB289" s="162"/>
      <c r="AC289" s="162"/>
      <c r="AD289" s="162"/>
      <c r="AE289" s="162"/>
      <c r="AF289" s="162"/>
      <c r="AG289" s="162"/>
      <c r="AH289" s="162"/>
      <c r="AI289" s="162"/>
      <c r="AJ289" s="162"/>
      <c r="AK289" s="162"/>
      <c r="AL289" s="162"/>
      <c r="AM289" s="162"/>
      <c r="AN289" s="163"/>
      <c r="AO289" s="163"/>
      <c r="AP289" s="163"/>
      <c r="AQ289" s="163"/>
      <c r="AR289" s="163"/>
      <c r="AS289" s="163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224"/>
      <c r="BK289" s="163"/>
      <c r="BL289" s="163"/>
      <c r="BM289" s="163"/>
      <c r="BN289" s="163"/>
      <c r="BP289" s="225"/>
      <c r="BQ289" s="225"/>
      <c r="BR289" s="225"/>
      <c r="BS289" s="225"/>
      <c r="BT289" s="225"/>
      <c r="BU289" s="225"/>
      <c r="BV289" s="225"/>
      <c r="BW289" s="225"/>
      <c r="BX289" s="225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  <c r="CL289" s="206"/>
      <c r="CM289" s="206"/>
      <c r="CN289" s="206"/>
      <c r="CO289" s="206"/>
      <c r="CP289" s="206"/>
      <c r="CQ289" s="206"/>
      <c r="CR289" s="206"/>
      <c r="CS289" s="206"/>
    </row>
    <row r="290" spans="3:97" x14ac:dyDescent="0.75">
      <c r="C290" s="500" t="s">
        <v>117</v>
      </c>
      <c r="D290" s="499" t="s">
        <v>118</v>
      </c>
      <c r="E290" s="516" t="s">
        <v>119</v>
      </c>
      <c r="F290" s="171"/>
      <c r="G290" s="102"/>
      <c r="H290" s="138"/>
      <c r="I290" s="151"/>
      <c r="J290" s="127"/>
      <c r="K290" s="21" t="s">
        <v>120</v>
      </c>
      <c r="L290" s="12"/>
      <c r="W290" s="59" t="str">
        <f>CONCATENATE(E$290," ",K$290,)</f>
        <v>AD Small Extra Plus</v>
      </c>
      <c r="X290" s="199"/>
      <c r="Y290" s="166"/>
      <c r="Z290" s="208"/>
      <c r="AA290" s="166"/>
      <c r="AB290" s="208"/>
      <c r="AC290" s="199"/>
      <c r="AD290" s="199"/>
      <c r="AE290" s="199"/>
      <c r="AF290" s="208"/>
      <c r="AG290" s="199"/>
      <c r="AH290" s="199"/>
      <c r="AI290" s="199"/>
      <c r="AJ290" s="208"/>
      <c r="AK290" s="208"/>
      <c r="AL290" s="208"/>
      <c r="AM290" s="199"/>
      <c r="AN290" s="195"/>
      <c r="AO290" s="195"/>
      <c r="AP290" s="210"/>
      <c r="AQ290" s="200"/>
      <c r="AR290" s="200"/>
      <c r="AS290" s="165"/>
      <c r="AT290" s="165"/>
      <c r="AU290" s="200"/>
      <c r="AV290" s="200"/>
      <c r="AW290" s="200"/>
      <c r="AX290" s="200"/>
      <c r="AY290" s="200"/>
      <c r="AZ290" s="200"/>
      <c r="BA290" s="165"/>
      <c r="BB290" s="165"/>
      <c r="BC290" s="165"/>
      <c r="BD290" s="200"/>
      <c r="BE290" s="200"/>
      <c r="BF290" s="165"/>
      <c r="BG290" s="165"/>
      <c r="BH290" s="199"/>
      <c r="BI290" s="199"/>
      <c r="BJ290" s="165"/>
      <c r="BK290" s="165"/>
      <c r="BM290" s="211"/>
      <c r="BN290" s="221"/>
      <c r="BP290" s="225"/>
      <c r="BQ290" s="225"/>
      <c r="BR290" s="225"/>
      <c r="BS290" s="225"/>
      <c r="BT290" s="225"/>
      <c r="BU290" s="225"/>
      <c r="BV290" s="225"/>
      <c r="BW290" s="225"/>
      <c r="BX290" s="225"/>
      <c r="BY290" s="206"/>
      <c r="BZ290" s="206"/>
      <c r="CA290" s="206"/>
      <c r="CB290" s="206"/>
      <c r="CC290" s="206"/>
      <c r="CD290" s="206"/>
      <c r="CE290" s="206"/>
      <c r="CF290" s="206"/>
      <c r="CG290" s="206"/>
      <c r="CH290" s="206"/>
      <c r="CI290" s="206"/>
      <c r="CJ290" s="206"/>
      <c r="CK290" s="206"/>
      <c r="CL290" s="206"/>
      <c r="CM290" s="206"/>
      <c r="CN290" s="206"/>
      <c r="CO290" s="206"/>
      <c r="CP290" s="206"/>
      <c r="CQ290" s="206"/>
      <c r="CR290" s="206"/>
      <c r="CS290" s="206"/>
    </row>
    <row r="291" spans="3:97" x14ac:dyDescent="0.75">
      <c r="C291" s="500"/>
      <c r="D291" s="499"/>
      <c r="E291" s="516"/>
      <c r="F291" s="172"/>
      <c r="G291" s="103"/>
      <c r="H291" s="139"/>
      <c r="I291" s="152"/>
      <c r="J291" s="127"/>
      <c r="K291" s="21" t="s">
        <v>121</v>
      </c>
      <c r="L291" s="12"/>
      <c r="W291" s="59" t="str">
        <f>CONCATENATE(E$290," ",K291,)</f>
        <v>AD Small Super</v>
      </c>
      <c r="X291" s="199"/>
      <c r="Y291" s="166"/>
      <c r="Z291" s="208"/>
      <c r="AA291" s="166"/>
      <c r="AB291" s="208"/>
      <c r="AC291" s="199"/>
      <c r="AD291" s="199"/>
      <c r="AE291" s="199"/>
      <c r="AF291" s="208"/>
      <c r="AG291" s="199"/>
      <c r="AH291" s="199"/>
      <c r="AI291" s="199"/>
      <c r="AJ291" s="208"/>
      <c r="AK291" s="208"/>
      <c r="AL291" s="208"/>
      <c r="AM291" s="199"/>
      <c r="AN291" s="195"/>
      <c r="AO291" s="195"/>
      <c r="AP291" s="210"/>
      <c r="AQ291" s="200"/>
      <c r="AR291" s="200"/>
      <c r="AS291" s="165"/>
      <c r="AT291" s="165"/>
      <c r="AU291" s="200"/>
      <c r="AV291" s="200"/>
      <c r="AW291" s="200"/>
      <c r="AX291" s="200"/>
      <c r="AY291" s="200"/>
      <c r="AZ291" s="200"/>
      <c r="BA291" s="165"/>
      <c r="BB291" s="165"/>
      <c r="BC291" s="165"/>
      <c r="BD291" s="200"/>
      <c r="BE291" s="200"/>
      <c r="BF291" s="165"/>
      <c r="BG291" s="165"/>
      <c r="BH291" s="199"/>
      <c r="BI291" s="199"/>
      <c r="BJ291" s="165"/>
      <c r="BK291" s="165"/>
      <c r="BM291" s="211"/>
      <c r="BN291" s="221"/>
      <c r="BP291" s="225"/>
      <c r="BQ291" s="225"/>
      <c r="BR291" s="225"/>
      <c r="BS291" s="225"/>
      <c r="BT291" s="225"/>
      <c r="BU291" s="225"/>
      <c r="BV291" s="225"/>
      <c r="BW291" s="225"/>
      <c r="BX291" s="225"/>
      <c r="BY291" s="206"/>
      <c r="BZ291" s="206"/>
      <c r="CA291" s="206"/>
      <c r="CB291" s="206"/>
      <c r="CC291" s="206"/>
      <c r="CD291" s="206"/>
      <c r="CE291" s="206"/>
      <c r="CF291" s="206"/>
      <c r="CG291" s="206"/>
      <c r="CH291" s="206"/>
      <c r="CI291" s="206"/>
      <c r="CJ291" s="206"/>
      <c r="CK291" s="206"/>
      <c r="CL291" s="206"/>
      <c r="CM291" s="206"/>
      <c r="CN291" s="206"/>
      <c r="CO291" s="206"/>
      <c r="CP291" s="206"/>
      <c r="CQ291" s="206"/>
      <c r="CR291" s="206"/>
      <c r="CS291" s="206"/>
    </row>
    <row r="292" spans="3:97" x14ac:dyDescent="0.75">
      <c r="C292" s="500"/>
      <c r="D292" s="499"/>
      <c r="E292" s="515" t="s">
        <v>122</v>
      </c>
      <c r="F292" s="171"/>
      <c r="G292" s="102"/>
      <c r="H292" s="138"/>
      <c r="I292" s="151"/>
      <c r="J292" s="127"/>
      <c r="K292" s="21" t="s">
        <v>120</v>
      </c>
      <c r="L292" s="12"/>
      <c r="W292" s="59" t="str">
        <f>CONCATENATE(E$292," ",K292,)</f>
        <v>AD Medium Extra Plus</v>
      </c>
      <c r="X292" s="199"/>
      <c r="Y292" s="166"/>
      <c r="Z292" s="208"/>
      <c r="AA292" s="166"/>
      <c r="AB292" s="208"/>
      <c r="AC292" s="199"/>
      <c r="AD292" s="199"/>
      <c r="AE292" s="199"/>
      <c r="AF292" s="208"/>
      <c r="AG292" s="199"/>
      <c r="AH292" s="199"/>
      <c r="AI292" s="199"/>
      <c r="AJ292" s="208"/>
      <c r="AK292" s="208"/>
      <c r="AL292" s="208"/>
      <c r="AM292" s="199"/>
      <c r="AN292" s="195"/>
      <c r="AO292" s="195"/>
      <c r="AP292" s="210"/>
      <c r="AQ292" s="200"/>
      <c r="AR292" s="200"/>
      <c r="AS292" s="165"/>
      <c r="AT292" s="165"/>
      <c r="AU292" s="200"/>
      <c r="AV292" s="200"/>
      <c r="AW292" s="200"/>
      <c r="AX292" s="200"/>
      <c r="AY292" s="200"/>
      <c r="AZ292" s="200"/>
      <c r="BA292" s="165"/>
      <c r="BB292" s="165"/>
      <c r="BC292" s="165"/>
      <c r="BD292" s="200"/>
      <c r="BE292" s="200"/>
      <c r="BF292" s="165"/>
      <c r="BG292" s="165"/>
      <c r="BH292" s="199"/>
      <c r="BI292" s="199"/>
      <c r="BJ292" s="165"/>
      <c r="BK292" s="165"/>
      <c r="BM292" s="211"/>
      <c r="BN292" s="221"/>
      <c r="BP292" s="225"/>
      <c r="BQ292" s="225"/>
      <c r="BR292" s="225"/>
      <c r="BS292" s="225"/>
      <c r="BT292" s="225"/>
      <c r="BU292" s="225"/>
      <c r="BV292" s="225"/>
      <c r="BW292" s="225"/>
      <c r="BX292" s="225"/>
      <c r="BY292" s="206"/>
      <c r="BZ292" s="206"/>
      <c r="CA292" s="206"/>
      <c r="CB292" s="206"/>
      <c r="CC292" s="206"/>
      <c r="CD292" s="206"/>
      <c r="CE292" s="206"/>
      <c r="CF292" s="206"/>
      <c r="CG292" s="206"/>
      <c r="CH292" s="206"/>
      <c r="CI292" s="206"/>
      <c r="CJ292" s="206"/>
      <c r="CK292" s="206"/>
      <c r="CL292" s="206"/>
      <c r="CM292" s="206"/>
      <c r="CN292" s="206"/>
      <c r="CO292" s="206"/>
      <c r="CP292" s="206"/>
      <c r="CQ292" s="206"/>
      <c r="CR292" s="206"/>
      <c r="CS292" s="206"/>
    </row>
    <row r="293" spans="3:97" x14ac:dyDescent="0.75">
      <c r="C293" s="500"/>
      <c r="D293" s="499"/>
      <c r="E293" s="515"/>
      <c r="F293" s="172"/>
      <c r="G293" s="103"/>
      <c r="H293" s="139"/>
      <c r="I293" s="152"/>
      <c r="J293" s="127"/>
      <c r="K293" s="21" t="s">
        <v>121</v>
      </c>
      <c r="L293" s="12"/>
      <c r="W293" s="59" t="str">
        <f t="shared" ref="W293" si="10">CONCATENATE(E$292," ",K293,)</f>
        <v>AD Medium Super</v>
      </c>
      <c r="X293" s="199"/>
      <c r="Y293" s="166"/>
      <c r="Z293" s="208"/>
      <c r="AA293" s="166"/>
      <c r="AB293" s="208"/>
      <c r="AC293" s="199"/>
      <c r="AD293" s="199"/>
      <c r="AE293" s="199"/>
      <c r="AF293" s="208"/>
      <c r="AG293" s="199"/>
      <c r="AH293" s="199"/>
      <c r="AI293" s="199"/>
      <c r="AJ293" s="208"/>
      <c r="AK293" s="208"/>
      <c r="AL293" s="208"/>
      <c r="AM293" s="199"/>
      <c r="AN293" s="195"/>
      <c r="AO293" s="195"/>
      <c r="AP293" s="210"/>
      <c r="AQ293" s="200"/>
      <c r="AR293" s="200"/>
      <c r="AS293" s="165"/>
      <c r="AT293" s="165"/>
      <c r="AU293" s="200"/>
      <c r="AV293" s="200"/>
      <c r="AW293" s="200"/>
      <c r="AX293" s="200"/>
      <c r="AY293" s="200"/>
      <c r="AZ293" s="200"/>
      <c r="BA293" s="165"/>
      <c r="BB293" s="165"/>
      <c r="BC293" s="165"/>
      <c r="BD293" s="200"/>
      <c r="BE293" s="200"/>
      <c r="BF293" s="165"/>
      <c r="BG293" s="165"/>
      <c r="BH293" s="199"/>
      <c r="BI293" s="199"/>
      <c r="BJ293" s="165"/>
      <c r="BK293" s="165"/>
      <c r="BM293" s="211"/>
      <c r="BN293" s="221"/>
      <c r="BP293" s="225"/>
      <c r="BQ293" s="225"/>
      <c r="BR293" s="225"/>
      <c r="BS293" s="225"/>
      <c r="BT293" s="225"/>
      <c r="BU293" s="225"/>
      <c r="BV293" s="225"/>
      <c r="BW293" s="225"/>
      <c r="BX293" s="225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  <c r="CL293" s="206"/>
      <c r="CM293" s="206"/>
      <c r="CN293" s="206"/>
      <c r="CO293" s="206"/>
      <c r="CP293" s="206"/>
      <c r="CQ293" s="206"/>
      <c r="CR293" s="206"/>
      <c r="CS293" s="206"/>
    </row>
    <row r="294" spans="3:97" x14ac:dyDescent="0.75">
      <c r="C294" s="500"/>
      <c r="D294" s="499"/>
      <c r="E294" s="515" t="s">
        <v>123</v>
      </c>
      <c r="F294" s="171"/>
      <c r="G294" s="102"/>
      <c r="H294" s="138"/>
      <c r="I294" s="151"/>
      <c r="J294" s="127"/>
      <c r="K294" s="21" t="s">
        <v>120</v>
      </c>
      <c r="L294" s="12"/>
      <c r="W294" s="59" t="str">
        <f>CONCATENATE(E$294," ",K294,)</f>
        <v>AD Large Extra Plus</v>
      </c>
      <c r="X294" s="199"/>
      <c r="Y294" s="166"/>
      <c r="Z294" s="208"/>
      <c r="AA294" s="166"/>
      <c r="AB294" s="208"/>
      <c r="AC294" s="199"/>
      <c r="AD294" s="199"/>
      <c r="AE294" s="199"/>
      <c r="AF294" s="208"/>
      <c r="AG294" s="199"/>
      <c r="AH294" s="199"/>
      <c r="AI294" s="199"/>
      <c r="AJ294" s="208"/>
      <c r="AK294" s="208"/>
      <c r="AL294" s="208"/>
      <c r="AM294" s="199"/>
      <c r="AN294" s="195"/>
      <c r="AO294" s="195"/>
      <c r="AP294" s="210"/>
      <c r="AQ294" s="200"/>
      <c r="AR294" s="200"/>
      <c r="AS294" s="165"/>
      <c r="AT294" s="165"/>
      <c r="AU294" s="200"/>
      <c r="AV294" s="200"/>
      <c r="AW294" s="200"/>
      <c r="AX294" s="200"/>
      <c r="AY294" s="200"/>
      <c r="AZ294" s="200"/>
      <c r="BA294" s="165"/>
      <c r="BB294" s="165"/>
      <c r="BC294" s="165"/>
      <c r="BD294" s="200"/>
      <c r="BE294" s="200"/>
      <c r="BF294" s="165"/>
      <c r="BG294" s="165"/>
      <c r="BH294" s="199"/>
      <c r="BI294" s="199"/>
      <c r="BJ294" s="165"/>
      <c r="BK294" s="165"/>
      <c r="BM294" s="211"/>
      <c r="BN294" s="221"/>
      <c r="BP294" s="225"/>
      <c r="BQ294" s="225"/>
      <c r="BR294" s="225"/>
      <c r="BS294" s="225"/>
      <c r="BT294" s="225"/>
      <c r="BU294" s="225"/>
      <c r="BV294" s="225"/>
      <c r="BW294" s="225"/>
      <c r="BX294" s="225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  <c r="CL294" s="206"/>
      <c r="CM294" s="206"/>
      <c r="CN294" s="206"/>
      <c r="CO294" s="206"/>
      <c r="CP294" s="206"/>
      <c r="CQ294" s="206"/>
      <c r="CR294" s="206"/>
      <c r="CS294" s="206"/>
    </row>
    <row r="295" spans="3:97" x14ac:dyDescent="0.75">
      <c r="C295" s="500"/>
      <c r="D295" s="499"/>
      <c r="E295" s="515"/>
      <c r="F295" s="172"/>
      <c r="G295" s="103"/>
      <c r="H295" s="139"/>
      <c r="I295" s="152"/>
      <c r="J295" s="127"/>
      <c r="K295" s="21" t="s">
        <v>121</v>
      </c>
      <c r="L295" s="12"/>
      <c r="W295" s="59" t="str">
        <f t="shared" ref="W295" si="11">CONCATENATE(E$294," ",K295,)</f>
        <v>AD Large Super</v>
      </c>
      <c r="X295" s="199"/>
      <c r="Y295" s="166"/>
      <c r="Z295" s="208"/>
      <c r="AA295" s="166"/>
      <c r="AB295" s="208"/>
      <c r="AC295" s="199"/>
      <c r="AD295" s="199"/>
      <c r="AE295" s="199"/>
      <c r="AF295" s="208"/>
      <c r="AG295" s="199"/>
      <c r="AH295" s="199"/>
      <c r="AI295" s="199"/>
      <c r="AJ295" s="208"/>
      <c r="AK295" s="208"/>
      <c r="AL295" s="208"/>
      <c r="AM295" s="199"/>
      <c r="AN295" s="195"/>
      <c r="AO295" s="195"/>
      <c r="AP295" s="210"/>
      <c r="AQ295" s="200"/>
      <c r="AR295" s="200"/>
      <c r="AS295" s="165"/>
      <c r="AT295" s="165"/>
      <c r="AU295" s="200"/>
      <c r="AV295" s="200"/>
      <c r="AW295" s="200"/>
      <c r="AX295" s="200"/>
      <c r="AY295" s="200"/>
      <c r="AZ295" s="200"/>
      <c r="BA295" s="165"/>
      <c r="BB295" s="165"/>
      <c r="BC295" s="165"/>
      <c r="BD295" s="200"/>
      <c r="BE295" s="200"/>
      <c r="BF295" s="165"/>
      <c r="BG295" s="165"/>
      <c r="BH295" s="199"/>
      <c r="BI295" s="199"/>
      <c r="BJ295" s="165"/>
      <c r="BK295" s="165"/>
      <c r="BM295" s="211"/>
      <c r="BN295" s="221"/>
      <c r="BP295" s="225"/>
      <c r="BQ295" s="225"/>
      <c r="BR295" s="225"/>
      <c r="BS295" s="225"/>
      <c r="BT295" s="225"/>
      <c r="BU295" s="225"/>
      <c r="BV295" s="225"/>
      <c r="BW295" s="225"/>
      <c r="BX295" s="225"/>
      <c r="BY295" s="206"/>
      <c r="BZ295" s="206"/>
      <c r="CA295" s="206"/>
      <c r="CB295" s="206"/>
      <c r="CC295" s="206"/>
      <c r="CD295" s="206"/>
      <c r="CE295" s="206"/>
      <c r="CF295" s="206"/>
      <c r="CG295" s="206"/>
      <c r="CH295" s="206"/>
      <c r="CI295" s="206"/>
      <c r="CJ295" s="206"/>
      <c r="CK295" s="206"/>
      <c r="CL295" s="206"/>
      <c r="CM295" s="206"/>
      <c r="CN295" s="206"/>
      <c r="CO295" s="206"/>
      <c r="CP295" s="206"/>
      <c r="CQ295" s="206"/>
      <c r="CR295" s="206"/>
      <c r="CS295" s="206"/>
    </row>
    <row r="296" spans="3:97" x14ac:dyDescent="0.75">
      <c r="C296" s="500"/>
      <c r="D296" s="499"/>
      <c r="E296" s="515" t="s">
        <v>124</v>
      </c>
      <c r="F296" s="171"/>
      <c r="G296" s="102"/>
      <c r="H296" s="138"/>
      <c r="I296" s="151"/>
      <c r="J296" s="127"/>
      <c r="K296" s="21" t="s">
        <v>120</v>
      </c>
      <c r="L296" s="12"/>
      <c r="W296" s="59" t="str">
        <f>CONCATENATE(E$296," ",K296,)</f>
        <v>AD Xlarge Extra Plus</v>
      </c>
      <c r="X296" s="199"/>
      <c r="Y296" s="166"/>
      <c r="Z296" s="208"/>
      <c r="AA296" s="166"/>
      <c r="AB296" s="208"/>
      <c r="AC296" s="199"/>
      <c r="AD296" s="199"/>
      <c r="AE296" s="199"/>
      <c r="AF296" s="208"/>
      <c r="AG296" s="199"/>
      <c r="AH296" s="199"/>
      <c r="AI296" s="199"/>
      <c r="AJ296" s="208"/>
      <c r="AK296" s="208"/>
      <c r="AL296" s="208"/>
      <c r="AM296" s="199"/>
      <c r="AN296" s="195"/>
      <c r="AO296" s="195"/>
      <c r="AP296" s="210"/>
      <c r="AQ296" s="200"/>
      <c r="AR296" s="200"/>
      <c r="AS296" s="165"/>
      <c r="AT296" s="165"/>
      <c r="AU296" s="200"/>
      <c r="AV296" s="200"/>
      <c r="AW296" s="200"/>
      <c r="AX296" s="200"/>
      <c r="AY296" s="200"/>
      <c r="AZ296" s="200"/>
      <c r="BA296" s="165"/>
      <c r="BB296" s="165"/>
      <c r="BC296" s="165"/>
      <c r="BD296" s="200"/>
      <c r="BE296" s="200"/>
      <c r="BF296" s="165"/>
      <c r="BG296" s="165"/>
      <c r="BH296" s="199"/>
      <c r="BI296" s="199"/>
      <c r="BJ296" s="165"/>
      <c r="BK296" s="165"/>
      <c r="BM296" s="211"/>
      <c r="BN296" s="221"/>
      <c r="BP296" s="225"/>
      <c r="BQ296" s="225"/>
      <c r="BR296" s="225"/>
      <c r="BS296" s="225"/>
      <c r="BT296" s="225"/>
      <c r="BU296" s="225"/>
      <c r="BV296" s="225"/>
      <c r="BW296" s="225"/>
      <c r="BX296" s="225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  <c r="CL296" s="206"/>
      <c r="CM296" s="206"/>
      <c r="CN296" s="206"/>
      <c r="CO296" s="206"/>
      <c r="CP296" s="206"/>
      <c r="CQ296" s="206"/>
      <c r="CR296" s="206"/>
      <c r="CS296" s="206"/>
    </row>
    <row r="297" spans="3:97" x14ac:dyDescent="0.75">
      <c r="C297" s="500"/>
      <c r="D297" s="499"/>
      <c r="E297" s="515"/>
      <c r="F297" s="173"/>
      <c r="G297" s="104"/>
      <c r="H297" s="140"/>
      <c r="I297" s="153"/>
      <c r="J297" s="127"/>
      <c r="K297" s="21" t="s">
        <v>121</v>
      </c>
      <c r="L297" s="12"/>
      <c r="W297" s="59" t="str">
        <f>CONCATENATE(E$296," ",K297,)</f>
        <v>AD Xlarge Super</v>
      </c>
      <c r="X297" s="199"/>
      <c r="Y297" s="166"/>
      <c r="Z297" s="208"/>
      <c r="AA297" s="166"/>
      <c r="AB297" s="208"/>
      <c r="AC297" s="199"/>
      <c r="AD297" s="199"/>
      <c r="AE297" s="199"/>
      <c r="AF297" s="208"/>
      <c r="AG297" s="199"/>
      <c r="AH297" s="199"/>
      <c r="AI297" s="199"/>
      <c r="AJ297" s="208"/>
      <c r="AK297" s="208"/>
      <c r="AL297" s="208"/>
      <c r="AM297" s="199"/>
      <c r="AN297" s="195"/>
      <c r="AO297" s="195"/>
      <c r="AP297" s="210"/>
      <c r="AQ297" s="200"/>
      <c r="AR297" s="200"/>
      <c r="AS297" s="165"/>
      <c r="AT297" s="165"/>
      <c r="AU297" s="200"/>
      <c r="AV297" s="200"/>
      <c r="AW297" s="200"/>
      <c r="AX297" s="200"/>
      <c r="AY297" s="200"/>
      <c r="AZ297" s="200"/>
      <c r="BA297" s="165"/>
      <c r="BB297" s="165"/>
      <c r="BC297" s="165"/>
      <c r="BD297" s="200"/>
      <c r="BE297" s="200"/>
      <c r="BF297" s="165"/>
      <c r="BG297" s="165"/>
      <c r="BH297" s="199"/>
      <c r="BI297" s="199"/>
      <c r="BJ297" s="165"/>
      <c r="BK297" s="165"/>
      <c r="BM297" s="211"/>
      <c r="BN297" s="221"/>
      <c r="BP297" s="225"/>
      <c r="BQ297" s="225"/>
      <c r="BR297" s="225"/>
      <c r="BS297" s="225"/>
      <c r="BT297" s="225"/>
      <c r="BU297" s="225"/>
      <c r="BV297" s="225"/>
      <c r="BW297" s="225"/>
      <c r="BX297" s="225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  <c r="CL297" s="206"/>
      <c r="CM297" s="206"/>
      <c r="CN297" s="206"/>
      <c r="CO297" s="206"/>
      <c r="CP297" s="206"/>
      <c r="CQ297" s="206"/>
      <c r="CR297" s="206"/>
      <c r="CS297" s="206"/>
    </row>
    <row r="298" spans="3:97" s="162" customFormat="1" ht="14.5" x14ac:dyDescent="0.7">
      <c r="BO298" s="219"/>
      <c r="BP298" s="215"/>
      <c r="BQ298" s="215"/>
      <c r="BR298" s="215"/>
      <c r="BS298" s="215"/>
      <c r="BT298" s="215"/>
      <c r="BU298" s="215"/>
      <c r="BV298" s="215"/>
      <c r="BW298" s="215"/>
      <c r="BX298" s="215"/>
      <c r="BY298" s="215"/>
      <c r="BZ298" s="215"/>
      <c r="CA298" s="215"/>
      <c r="CB298" s="215"/>
      <c r="CC298" s="215"/>
      <c r="CD298" s="215"/>
      <c r="CE298" s="215"/>
      <c r="CF298" s="215"/>
      <c r="CG298" s="215"/>
      <c r="CH298" s="215"/>
      <c r="CI298" s="215"/>
      <c r="CJ298" s="215"/>
      <c r="CK298" s="215"/>
      <c r="CL298" s="215"/>
      <c r="CM298" s="215"/>
      <c r="CN298" s="215"/>
      <c r="CO298" s="215"/>
      <c r="CP298" s="215"/>
      <c r="CQ298" s="215"/>
      <c r="CR298" s="215"/>
      <c r="CS298" s="215"/>
    </row>
    <row r="299" spans="3:97" x14ac:dyDescent="0.75">
      <c r="C299" s="504" t="s">
        <v>125</v>
      </c>
      <c r="D299" s="499" t="s">
        <v>126</v>
      </c>
      <c r="E299" s="459" t="s">
        <v>127</v>
      </c>
      <c r="F299" s="174"/>
      <c r="G299" s="103"/>
      <c r="H299" s="139"/>
      <c r="I299" s="145" t="s">
        <v>42</v>
      </c>
      <c r="J299" s="127"/>
      <c r="W299" s="59" t="str">
        <f>CONCATENATE(E$299," ",I299,"")</f>
        <v>BD mini soft</v>
      </c>
      <c r="X299" s="199"/>
      <c r="Y299" s="166"/>
      <c r="Z299" s="208"/>
      <c r="AA299" s="166"/>
      <c r="AB299" s="208"/>
      <c r="AC299" s="37"/>
      <c r="AD299" s="199"/>
      <c r="AE299" s="199"/>
      <c r="AF299" s="199"/>
      <c r="AG299" s="208"/>
      <c r="AH299" s="199"/>
      <c r="AI299" s="199"/>
      <c r="AJ299" s="208"/>
      <c r="AK299" s="199"/>
      <c r="AL299" s="208"/>
      <c r="AM299" s="199"/>
      <c r="AN299" s="195"/>
      <c r="AO299" s="195"/>
      <c r="AP299" s="210"/>
      <c r="AQ299" s="200"/>
      <c r="AR299" s="200"/>
      <c r="AS299" s="165"/>
      <c r="AT299" s="165"/>
      <c r="AU299" s="165"/>
      <c r="AV299" s="165"/>
      <c r="AW299" s="211"/>
      <c r="AX299" s="211"/>
      <c r="AY299" s="211"/>
      <c r="AZ299" s="211"/>
      <c r="BB299" s="165"/>
      <c r="BC299" s="165"/>
      <c r="BD299" s="200"/>
      <c r="BE299" s="200"/>
      <c r="BF299" s="165"/>
      <c r="BG299" s="165"/>
      <c r="BH299" s="199"/>
      <c r="BI299" s="199"/>
      <c r="BJ299" s="199"/>
      <c r="BK299" s="165"/>
      <c r="BM299" s="165"/>
      <c r="BN299" s="221"/>
      <c r="BP299" s="225"/>
      <c r="BQ299" s="225"/>
      <c r="BR299" s="225"/>
      <c r="BS299" s="225"/>
      <c r="BT299" s="225"/>
      <c r="BU299" s="225"/>
      <c r="BV299" s="225"/>
      <c r="BW299" s="225"/>
      <c r="BX299" s="225"/>
      <c r="BY299" s="206"/>
      <c r="BZ299" s="206"/>
      <c r="CA299" s="206"/>
      <c r="CB299" s="206"/>
      <c r="CC299" s="206"/>
      <c r="CD299" s="206"/>
      <c r="CE299" s="206"/>
      <c r="CF299" s="206"/>
      <c r="CG299" s="206"/>
      <c r="CH299" s="206"/>
      <c r="CI299" s="206"/>
      <c r="CJ299" s="206"/>
      <c r="CK299" s="206"/>
      <c r="CL299" s="206"/>
      <c r="CM299" s="206"/>
      <c r="CN299" s="206"/>
      <c r="CO299" s="206"/>
      <c r="CP299" s="206"/>
      <c r="CQ299" s="206"/>
      <c r="CR299" s="206"/>
      <c r="CS299" s="206"/>
    </row>
    <row r="300" spans="3:97" x14ac:dyDescent="0.75">
      <c r="C300" s="504"/>
      <c r="D300" s="499"/>
      <c r="E300" s="459"/>
      <c r="F300" s="175"/>
      <c r="G300" s="99"/>
      <c r="H300" s="141"/>
      <c r="I300" s="37" t="s">
        <v>44</v>
      </c>
      <c r="J300" s="127"/>
      <c r="W300" s="59" t="str">
        <f>CONCATENATE(E$299," ",I300,"")</f>
        <v>BD mini perf</v>
      </c>
      <c r="X300" s="199"/>
      <c r="Y300" s="166"/>
      <c r="Z300" s="208"/>
      <c r="AA300" s="166"/>
      <c r="AB300" s="208"/>
      <c r="AC300" s="199"/>
      <c r="AD300" s="37"/>
      <c r="AE300" s="199"/>
      <c r="AF300" s="199"/>
      <c r="AG300" s="208"/>
      <c r="AH300" s="199"/>
      <c r="AI300" s="199"/>
      <c r="AJ300" s="208"/>
      <c r="AK300" s="199"/>
      <c r="AL300" s="208"/>
      <c r="AM300" s="199"/>
      <c r="AN300" s="195"/>
      <c r="AO300" s="195"/>
      <c r="AP300" s="210"/>
      <c r="AQ300" s="200"/>
      <c r="AR300" s="200"/>
      <c r="AS300" s="165"/>
      <c r="AT300" s="165"/>
      <c r="AU300" s="165"/>
      <c r="AV300" s="165"/>
      <c r="AW300" s="211"/>
      <c r="AX300" s="211"/>
      <c r="AY300" s="211"/>
      <c r="AZ300" s="211"/>
      <c r="BB300" s="165"/>
      <c r="BC300" s="165"/>
      <c r="BD300" s="200"/>
      <c r="BE300" s="200"/>
      <c r="BF300" s="165"/>
      <c r="BG300" s="165"/>
      <c r="BH300" s="199"/>
      <c r="BI300" s="199"/>
      <c r="BJ300" s="199"/>
      <c r="BK300" s="165"/>
      <c r="BM300" s="165"/>
      <c r="BN300" s="221"/>
      <c r="BP300" s="225"/>
      <c r="BQ300" s="225"/>
      <c r="BR300" s="225"/>
      <c r="BS300" s="225"/>
      <c r="BT300" s="225"/>
      <c r="BU300" s="225"/>
      <c r="BV300" s="225"/>
      <c r="BW300" s="225"/>
      <c r="BX300" s="225"/>
      <c r="BY300" s="206"/>
      <c r="BZ300" s="206"/>
      <c r="CA300" s="206"/>
      <c r="CB300" s="206"/>
      <c r="CC300" s="206"/>
      <c r="CD300" s="206"/>
      <c r="CE300" s="206"/>
      <c r="CF300" s="206"/>
      <c r="CG300" s="206"/>
      <c r="CH300" s="206"/>
      <c r="CI300" s="206"/>
      <c r="CJ300" s="206"/>
      <c r="CK300" s="206"/>
      <c r="CL300" s="206"/>
      <c r="CM300" s="206"/>
      <c r="CN300" s="206"/>
      <c r="CO300" s="206"/>
      <c r="CP300" s="206"/>
      <c r="CQ300" s="206"/>
      <c r="CR300" s="206"/>
      <c r="CS300" s="206"/>
    </row>
    <row r="301" spans="3:97" x14ac:dyDescent="0.75">
      <c r="C301" s="504"/>
      <c r="D301" s="499"/>
      <c r="E301" s="459" t="s">
        <v>128</v>
      </c>
      <c r="F301" s="176"/>
      <c r="G301" s="98"/>
      <c r="H301" s="132"/>
      <c r="I301" s="37" t="s">
        <v>42</v>
      </c>
      <c r="J301" s="127"/>
      <c r="W301" s="59" t="str">
        <f>CONCATENATE(E$301," ",I301,"")</f>
        <v>BD midi 1 soft</v>
      </c>
      <c r="X301" s="199"/>
      <c r="Y301" s="166"/>
      <c r="Z301" s="208"/>
      <c r="AA301" s="166"/>
      <c r="AB301" s="208"/>
      <c r="AC301" s="37"/>
      <c r="AD301" s="199"/>
      <c r="AE301" s="199"/>
      <c r="AF301" s="199"/>
      <c r="AG301" s="208"/>
      <c r="AH301" s="199"/>
      <c r="AI301" s="199"/>
      <c r="AJ301" s="208"/>
      <c r="AK301" s="199"/>
      <c r="AL301" s="208"/>
      <c r="AM301" s="199"/>
      <c r="AN301" s="195"/>
      <c r="AO301" s="195"/>
      <c r="AP301" s="210"/>
      <c r="AQ301" s="200"/>
      <c r="AR301" s="200"/>
      <c r="AS301" s="165"/>
      <c r="AT301" s="165"/>
      <c r="AU301" s="165"/>
      <c r="AV301" s="165"/>
      <c r="AW301" s="211"/>
      <c r="AX301" s="211"/>
      <c r="AY301" s="211"/>
      <c r="AZ301" s="211"/>
      <c r="BB301" s="165"/>
      <c r="BC301" s="165"/>
      <c r="BD301" s="200"/>
      <c r="BE301" s="200"/>
      <c r="BF301" s="165"/>
      <c r="BG301" s="165"/>
      <c r="BH301" s="199"/>
      <c r="BI301" s="199"/>
      <c r="BJ301" s="199"/>
      <c r="BK301" s="165"/>
      <c r="BM301" s="165"/>
      <c r="BN301" s="221"/>
      <c r="BP301" s="225"/>
      <c r="BQ301" s="225"/>
      <c r="BR301" s="225"/>
      <c r="BS301" s="225"/>
      <c r="BT301" s="225"/>
      <c r="BU301" s="225"/>
      <c r="BV301" s="225"/>
      <c r="BW301" s="225"/>
      <c r="BX301" s="225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  <c r="CL301" s="206"/>
      <c r="CM301" s="206"/>
      <c r="CN301" s="206"/>
      <c r="CO301" s="206"/>
      <c r="CP301" s="206"/>
      <c r="CQ301" s="206"/>
      <c r="CR301" s="206"/>
      <c r="CS301" s="206"/>
    </row>
    <row r="302" spans="3:97" x14ac:dyDescent="0.75">
      <c r="C302" s="504"/>
      <c r="D302" s="499"/>
      <c r="E302" s="459"/>
      <c r="F302" s="175"/>
      <c r="G302" s="99"/>
      <c r="H302" s="141"/>
      <c r="I302" s="37" t="s">
        <v>44</v>
      </c>
      <c r="J302" s="127"/>
      <c r="W302" s="59" t="str">
        <f>CONCATENATE(E$301," ",I302,"")</f>
        <v>BD midi 1 perf</v>
      </c>
      <c r="X302" s="199"/>
      <c r="Y302" s="166"/>
      <c r="Z302" s="208"/>
      <c r="AA302" s="166"/>
      <c r="AB302" s="208"/>
      <c r="AC302" s="199"/>
      <c r="AD302" s="37"/>
      <c r="AE302" s="199"/>
      <c r="AF302" s="199"/>
      <c r="AG302" s="208"/>
      <c r="AH302" s="199"/>
      <c r="AI302" s="199"/>
      <c r="AJ302" s="208"/>
      <c r="AK302" s="199"/>
      <c r="AL302" s="208"/>
      <c r="AM302" s="199"/>
      <c r="AN302" s="195"/>
      <c r="AO302" s="195"/>
      <c r="AP302" s="210"/>
      <c r="AQ302" s="200"/>
      <c r="AR302" s="200"/>
      <c r="AS302" s="165"/>
      <c r="AT302" s="165"/>
      <c r="AU302" s="165"/>
      <c r="AV302" s="165"/>
      <c r="AW302" s="211"/>
      <c r="AX302" s="211"/>
      <c r="AY302" s="211"/>
      <c r="AZ302" s="211"/>
      <c r="BB302" s="165"/>
      <c r="BC302" s="165"/>
      <c r="BD302" s="200"/>
      <c r="BE302" s="200"/>
      <c r="BF302" s="165"/>
      <c r="BG302" s="165"/>
      <c r="BH302" s="199"/>
      <c r="BI302" s="199"/>
      <c r="BJ302" s="199"/>
      <c r="BK302" s="165"/>
      <c r="BM302" s="165"/>
      <c r="BN302" s="221"/>
      <c r="BP302" s="225"/>
      <c r="BQ302" s="225"/>
      <c r="BR302" s="225"/>
      <c r="BS302" s="225"/>
      <c r="BT302" s="225"/>
      <c r="BU302" s="225"/>
      <c r="BV302" s="225"/>
      <c r="BW302" s="225"/>
      <c r="BX302" s="225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  <c r="CL302" s="206"/>
      <c r="CM302" s="206"/>
      <c r="CN302" s="206"/>
      <c r="CO302" s="206"/>
      <c r="CP302" s="206"/>
      <c r="CQ302" s="206"/>
      <c r="CR302" s="206"/>
      <c r="CS302" s="206"/>
    </row>
    <row r="303" spans="3:97" x14ac:dyDescent="0.75">
      <c r="C303" s="504"/>
      <c r="D303" s="499"/>
      <c r="E303" s="459" t="s">
        <v>129</v>
      </c>
      <c r="F303" s="176"/>
      <c r="G303" s="98"/>
      <c r="H303" s="132"/>
      <c r="I303" s="37" t="s">
        <v>42</v>
      </c>
      <c r="J303" s="127"/>
      <c r="W303" s="59" t="str">
        <f>CONCATENATE(E$303," ",I303,"")</f>
        <v>BD maxi 1 soft</v>
      </c>
      <c r="X303" s="199"/>
      <c r="Y303" s="166"/>
      <c r="Z303" s="208"/>
      <c r="AA303" s="166"/>
      <c r="AB303" s="208"/>
      <c r="AC303" s="37"/>
      <c r="AD303" s="199"/>
      <c r="AE303" s="199"/>
      <c r="AF303" s="199"/>
      <c r="AG303" s="208"/>
      <c r="AH303" s="199"/>
      <c r="AI303" s="199"/>
      <c r="AJ303" s="208"/>
      <c r="AK303" s="199"/>
      <c r="AL303" s="208"/>
      <c r="AM303" s="199"/>
      <c r="AN303" s="195"/>
      <c r="AO303" s="195"/>
      <c r="AP303" s="210"/>
      <c r="AQ303" s="200"/>
      <c r="AR303" s="200"/>
      <c r="AS303" s="165"/>
      <c r="AT303" s="165"/>
      <c r="AU303" s="165"/>
      <c r="AV303" s="165"/>
      <c r="AW303" s="211"/>
      <c r="AX303" s="211"/>
      <c r="AY303" s="211"/>
      <c r="AZ303" s="211"/>
      <c r="BB303" s="165"/>
      <c r="BC303" s="165"/>
      <c r="BD303" s="200"/>
      <c r="BE303" s="200"/>
      <c r="BF303" s="165"/>
      <c r="BG303" s="165"/>
      <c r="BH303" s="199"/>
      <c r="BI303" s="199"/>
      <c r="BJ303" s="199"/>
      <c r="BK303" s="165"/>
      <c r="BM303" s="165"/>
      <c r="BN303" s="221"/>
      <c r="BP303" s="225"/>
      <c r="BQ303" s="225"/>
      <c r="BR303" s="225"/>
      <c r="BS303" s="225"/>
      <c r="BT303" s="225"/>
      <c r="BU303" s="225"/>
      <c r="BV303" s="225"/>
      <c r="BW303" s="225"/>
      <c r="BX303" s="225"/>
      <c r="BY303" s="206"/>
      <c r="BZ303" s="206"/>
      <c r="CA303" s="206"/>
      <c r="CB303" s="206"/>
      <c r="CC303" s="206"/>
      <c r="CD303" s="206"/>
      <c r="CE303" s="206"/>
      <c r="CF303" s="206"/>
      <c r="CG303" s="206"/>
      <c r="CH303" s="206"/>
      <c r="CI303" s="206"/>
      <c r="CJ303" s="206"/>
      <c r="CK303" s="206"/>
      <c r="CL303" s="206"/>
      <c r="CM303" s="206"/>
      <c r="CN303" s="206"/>
      <c r="CO303" s="206"/>
      <c r="CP303" s="206"/>
      <c r="CQ303" s="206"/>
      <c r="CR303" s="206"/>
      <c r="CS303" s="206"/>
    </row>
    <row r="304" spans="3:97" x14ac:dyDescent="0.75">
      <c r="C304" s="504"/>
      <c r="D304" s="499"/>
      <c r="E304" s="459"/>
      <c r="F304" s="175"/>
      <c r="G304" s="99"/>
      <c r="H304" s="141"/>
      <c r="I304" s="37" t="s">
        <v>44</v>
      </c>
      <c r="J304" s="127"/>
      <c r="W304" s="59" t="str">
        <f>CONCATENATE(E$303," ",I304,"")</f>
        <v>BD maxi 1 perf</v>
      </c>
      <c r="X304" s="199"/>
      <c r="Y304" s="166"/>
      <c r="Z304" s="208"/>
      <c r="AA304" s="166"/>
      <c r="AB304" s="208"/>
      <c r="AC304" s="199"/>
      <c r="AD304" s="37"/>
      <c r="AE304" s="199"/>
      <c r="AF304" s="199"/>
      <c r="AG304" s="208"/>
      <c r="AH304" s="199"/>
      <c r="AI304" s="199"/>
      <c r="AJ304" s="208"/>
      <c r="AK304" s="199"/>
      <c r="AL304" s="208"/>
      <c r="AM304" s="199"/>
      <c r="AN304" s="195"/>
      <c r="AO304" s="195"/>
      <c r="AP304" s="210"/>
      <c r="AQ304" s="200"/>
      <c r="AR304" s="200"/>
      <c r="AS304" s="165"/>
      <c r="AT304" s="165"/>
      <c r="AU304" s="165"/>
      <c r="AV304" s="165"/>
      <c r="AW304" s="211"/>
      <c r="AX304" s="211"/>
      <c r="AY304" s="211"/>
      <c r="AZ304" s="211"/>
      <c r="BB304" s="165"/>
      <c r="BC304" s="165"/>
      <c r="BD304" s="200"/>
      <c r="BE304" s="200"/>
      <c r="BF304" s="165"/>
      <c r="BG304" s="165"/>
      <c r="BH304" s="199"/>
      <c r="BI304" s="199"/>
      <c r="BJ304" s="199"/>
      <c r="BK304" s="165"/>
      <c r="BM304" s="165"/>
      <c r="BN304" s="221"/>
      <c r="BP304" s="225"/>
      <c r="BQ304" s="225"/>
      <c r="BR304" s="225"/>
      <c r="BS304" s="225"/>
      <c r="BT304" s="225"/>
      <c r="BU304" s="225"/>
      <c r="BV304" s="225"/>
      <c r="BW304" s="225"/>
      <c r="BX304" s="225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  <c r="CL304" s="206"/>
      <c r="CM304" s="206"/>
      <c r="CN304" s="206"/>
      <c r="CO304" s="206"/>
      <c r="CP304" s="206"/>
      <c r="CQ304" s="206"/>
      <c r="CR304" s="206"/>
      <c r="CS304" s="206"/>
    </row>
    <row r="305" spans="3:97" x14ac:dyDescent="0.75">
      <c r="C305" s="504"/>
      <c r="D305" s="499" t="s">
        <v>130</v>
      </c>
      <c r="E305" s="459" t="s">
        <v>131</v>
      </c>
      <c r="F305" s="176"/>
      <c r="G305" s="98"/>
      <c r="H305" s="132"/>
      <c r="I305" s="37" t="s">
        <v>42</v>
      </c>
      <c r="J305" s="127"/>
      <c r="W305" s="59" t="str">
        <f>CONCATENATE(E$305," ",I305,"")</f>
        <v>BD midi 2 soft</v>
      </c>
      <c r="X305" s="199"/>
      <c r="Y305" s="166"/>
      <c r="Z305" s="208"/>
      <c r="AA305" s="166"/>
      <c r="AB305" s="208"/>
      <c r="AC305" s="37"/>
      <c r="AD305" s="199"/>
      <c r="AE305" s="199"/>
      <c r="AF305" s="199"/>
      <c r="AG305" s="208"/>
      <c r="AH305" s="199"/>
      <c r="AI305" s="199"/>
      <c r="AJ305" s="208"/>
      <c r="AK305" s="199"/>
      <c r="AL305" s="208"/>
      <c r="AM305" s="199"/>
      <c r="AN305" s="195"/>
      <c r="AO305" s="195"/>
      <c r="AP305" s="210"/>
      <c r="AQ305" s="200"/>
      <c r="AR305" s="200"/>
      <c r="AS305" s="165"/>
      <c r="AT305" s="165"/>
      <c r="AU305" s="165"/>
      <c r="AV305" s="165"/>
      <c r="AW305" s="211"/>
      <c r="AX305" s="211"/>
      <c r="AY305" s="211"/>
      <c r="AZ305" s="211"/>
      <c r="BB305" s="165"/>
      <c r="BC305" s="165"/>
      <c r="BD305" s="200"/>
      <c r="BE305" s="200"/>
      <c r="BF305" s="165"/>
      <c r="BG305" s="165"/>
      <c r="BH305" s="199"/>
      <c r="BI305" s="199"/>
      <c r="BJ305" s="199"/>
      <c r="BK305" s="165"/>
      <c r="BM305" s="165"/>
      <c r="BN305" s="221"/>
      <c r="BP305" s="225"/>
      <c r="BQ305" s="225"/>
      <c r="BR305" s="225"/>
      <c r="BS305" s="225"/>
      <c r="BT305" s="225"/>
      <c r="BU305" s="225"/>
      <c r="BV305" s="225"/>
      <c r="BW305" s="225"/>
      <c r="BX305" s="225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  <c r="CL305" s="206"/>
      <c r="CM305" s="206"/>
      <c r="CN305" s="206"/>
      <c r="CO305" s="206"/>
      <c r="CP305" s="206"/>
      <c r="CQ305" s="206"/>
      <c r="CR305" s="206"/>
      <c r="CS305" s="206"/>
    </row>
    <row r="306" spans="3:97" x14ac:dyDescent="0.75">
      <c r="C306" s="504"/>
      <c r="D306" s="499"/>
      <c r="E306" s="459"/>
      <c r="F306" s="175"/>
      <c r="G306" s="99"/>
      <c r="H306" s="141"/>
      <c r="I306" s="37" t="s">
        <v>44</v>
      </c>
      <c r="J306" s="127"/>
      <c r="W306" s="59" t="str">
        <f>CONCATENATE(E$305," ",I306,"")</f>
        <v>BD midi 2 perf</v>
      </c>
      <c r="X306" s="199"/>
      <c r="Y306" s="166"/>
      <c r="Z306" s="208"/>
      <c r="AA306" s="166"/>
      <c r="AB306" s="208"/>
      <c r="AC306" s="199"/>
      <c r="AD306" s="37"/>
      <c r="AE306" s="199"/>
      <c r="AF306" s="199"/>
      <c r="AG306" s="208"/>
      <c r="AH306" s="199"/>
      <c r="AI306" s="199"/>
      <c r="AJ306" s="208"/>
      <c r="AK306" s="199"/>
      <c r="AL306" s="208"/>
      <c r="AM306" s="199"/>
      <c r="AN306" s="195"/>
      <c r="AO306" s="195"/>
      <c r="AP306" s="210"/>
      <c r="AQ306" s="200"/>
      <c r="AR306" s="200"/>
      <c r="AS306" s="165"/>
      <c r="AT306" s="165"/>
      <c r="AU306" s="165"/>
      <c r="AV306" s="165"/>
      <c r="AW306" s="211"/>
      <c r="AX306" s="211"/>
      <c r="AY306" s="211"/>
      <c r="AZ306" s="211"/>
      <c r="BB306" s="165"/>
      <c r="BC306" s="165"/>
      <c r="BD306" s="200"/>
      <c r="BE306" s="200"/>
      <c r="BF306" s="165"/>
      <c r="BG306" s="165"/>
      <c r="BH306" s="199"/>
      <c r="BI306" s="199"/>
      <c r="BJ306" s="199"/>
      <c r="BK306" s="165"/>
      <c r="BM306" s="165"/>
      <c r="BN306" s="221"/>
      <c r="BP306" s="225"/>
      <c r="BQ306" s="225"/>
      <c r="BR306" s="225"/>
      <c r="BS306" s="225"/>
      <c r="BT306" s="225"/>
      <c r="BU306" s="225"/>
      <c r="BV306" s="225"/>
      <c r="BW306" s="225"/>
      <c r="BX306" s="225"/>
      <c r="BY306" s="206"/>
      <c r="BZ306" s="206"/>
      <c r="CA306" s="206"/>
      <c r="CB306" s="206"/>
      <c r="CC306" s="206"/>
      <c r="CD306" s="206"/>
      <c r="CE306" s="206"/>
      <c r="CF306" s="206"/>
      <c r="CG306" s="206"/>
      <c r="CH306" s="206"/>
      <c r="CI306" s="206"/>
      <c r="CJ306" s="206"/>
      <c r="CK306" s="206"/>
      <c r="CL306" s="206"/>
      <c r="CM306" s="206"/>
      <c r="CN306" s="206"/>
      <c r="CO306" s="206"/>
      <c r="CP306" s="206"/>
      <c r="CQ306" s="206"/>
      <c r="CR306" s="206"/>
      <c r="CS306" s="206"/>
    </row>
    <row r="307" spans="3:97" x14ac:dyDescent="0.75">
      <c r="C307" s="504"/>
      <c r="D307" s="499"/>
      <c r="E307" s="459" t="s">
        <v>132</v>
      </c>
      <c r="F307" s="176"/>
      <c r="G307" s="98"/>
      <c r="H307" s="131"/>
      <c r="I307" s="145" t="s">
        <v>42</v>
      </c>
      <c r="J307" s="127"/>
      <c r="W307" s="59" t="str">
        <f>CONCATENATE(E$307," ",I307,"")</f>
        <v>BD maxi 2 soft</v>
      </c>
      <c r="X307" s="199"/>
      <c r="Y307" s="166"/>
      <c r="Z307" s="208"/>
      <c r="AA307" s="166"/>
      <c r="AB307" s="208"/>
      <c r="AC307" s="37"/>
      <c r="AD307" s="199"/>
      <c r="AE307" s="199"/>
      <c r="AF307" s="199"/>
      <c r="AG307" s="208"/>
      <c r="AH307" s="199"/>
      <c r="AI307" s="199"/>
      <c r="AJ307" s="208"/>
      <c r="AK307" s="199"/>
      <c r="AL307" s="208"/>
      <c r="AM307" s="199"/>
      <c r="AN307" s="195"/>
      <c r="AO307" s="195"/>
      <c r="AP307" s="210"/>
      <c r="AQ307" s="200"/>
      <c r="AR307" s="200"/>
      <c r="AS307" s="165"/>
      <c r="AT307" s="165"/>
      <c r="AU307" s="165"/>
      <c r="AV307" s="165"/>
      <c r="AW307" s="211"/>
      <c r="AX307" s="211"/>
      <c r="AY307" s="211"/>
      <c r="AZ307" s="211"/>
      <c r="BB307" s="165"/>
      <c r="BC307" s="165"/>
      <c r="BD307" s="200"/>
      <c r="BE307" s="200"/>
      <c r="BF307" s="165"/>
      <c r="BG307" s="165"/>
      <c r="BH307" s="199"/>
      <c r="BI307" s="199"/>
      <c r="BJ307" s="199"/>
      <c r="BK307" s="165"/>
      <c r="BM307" s="165"/>
      <c r="BN307" s="221"/>
      <c r="BP307" s="225"/>
      <c r="BQ307" s="225"/>
      <c r="BR307" s="225"/>
      <c r="BS307" s="225"/>
      <c r="BT307" s="225"/>
      <c r="BU307" s="225"/>
      <c r="BV307" s="225"/>
      <c r="BW307" s="225"/>
      <c r="BX307" s="225"/>
      <c r="BY307" s="206"/>
      <c r="BZ307" s="206"/>
      <c r="CA307" s="206"/>
      <c r="CB307" s="206"/>
      <c r="CC307" s="206"/>
      <c r="CD307" s="206"/>
      <c r="CE307" s="206"/>
      <c r="CF307" s="206"/>
      <c r="CG307" s="206"/>
      <c r="CH307" s="206"/>
      <c r="CI307" s="206"/>
      <c r="CJ307" s="206"/>
      <c r="CK307" s="206"/>
      <c r="CL307" s="206"/>
      <c r="CM307" s="206"/>
      <c r="CN307" s="206"/>
      <c r="CO307" s="206"/>
      <c r="CP307" s="206"/>
      <c r="CQ307" s="206"/>
      <c r="CR307" s="206"/>
      <c r="CS307" s="206"/>
    </row>
    <row r="308" spans="3:97" x14ac:dyDescent="0.75">
      <c r="C308" s="504"/>
      <c r="D308" s="499"/>
      <c r="E308" s="459"/>
      <c r="F308" s="175"/>
      <c r="G308" s="99"/>
      <c r="H308" s="130"/>
      <c r="I308" s="37" t="s">
        <v>44</v>
      </c>
      <c r="J308" s="127"/>
      <c r="W308" s="59" t="str">
        <f>CONCATENATE(E$307," ",I308,"")</f>
        <v>BD maxi 2 perf</v>
      </c>
      <c r="X308" s="199"/>
      <c r="Y308" s="166"/>
      <c r="Z308" s="208"/>
      <c r="AA308" s="166"/>
      <c r="AB308" s="208"/>
      <c r="AC308" s="199"/>
      <c r="AD308" s="37"/>
      <c r="AE308" s="199"/>
      <c r="AF308" s="199"/>
      <c r="AG308" s="208"/>
      <c r="AH308" s="199"/>
      <c r="AI308" s="199"/>
      <c r="AJ308" s="208"/>
      <c r="AK308" s="199"/>
      <c r="AL308" s="208"/>
      <c r="AM308" s="199"/>
      <c r="AN308" s="195"/>
      <c r="AO308" s="195"/>
      <c r="AP308" s="210"/>
      <c r="AQ308" s="200"/>
      <c r="AR308" s="200"/>
      <c r="AS308" s="165"/>
      <c r="AT308" s="165"/>
      <c r="AU308" s="165"/>
      <c r="AV308" s="165"/>
      <c r="AW308" s="211"/>
      <c r="AX308" s="211"/>
      <c r="AY308" s="211"/>
      <c r="AZ308" s="211"/>
      <c r="BB308" s="165"/>
      <c r="BC308" s="165"/>
      <c r="BD308" s="200"/>
      <c r="BE308" s="200"/>
      <c r="BF308" s="165"/>
      <c r="BG308" s="165"/>
      <c r="BH308" s="199"/>
      <c r="BI308" s="199"/>
      <c r="BJ308" s="199"/>
      <c r="BK308" s="165"/>
      <c r="BM308" s="165"/>
      <c r="BN308" s="221"/>
      <c r="BP308" s="225"/>
      <c r="BQ308" s="225"/>
      <c r="BR308" s="225"/>
      <c r="BS308" s="225"/>
      <c r="BT308" s="225"/>
      <c r="BU308" s="225"/>
      <c r="BV308" s="225"/>
      <c r="BW308" s="225"/>
      <c r="BX308" s="225"/>
      <c r="BY308" s="206"/>
      <c r="BZ308" s="206"/>
      <c r="CA308" s="206"/>
      <c r="CB308" s="206"/>
      <c r="CC308" s="206"/>
      <c r="CD308" s="206"/>
      <c r="CE308" s="206"/>
      <c r="CF308" s="206"/>
      <c r="CG308" s="206"/>
      <c r="CH308" s="206"/>
      <c r="CI308" s="206"/>
      <c r="CJ308" s="206"/>
      <c r="CK308" s="206"/>
      <c r="CL308" s="206"/>
      <c r="CM308" s="206"/>
      <c r="CN308" s="206"/>
      <c r="CO308" s="206"/>
      <c r="CP308" s="206"/>
      <c r="CQ308" s="206"/>
      <c r="CR308" s="206"/>
      <c r="CS308" s="206"/>
    </row>
    <row r="309" spans="3:97" x14ac:dyDescent="0.75">
      <c r="C309" s="504"/>
      <c r="D309" s="499"/>
      <c r="E309" s="460" t="s">
        <v>133</v>
      </c>
      <c r="F309" s="177"/>
      <c r="G309" s="97"/>
      <c r="H309" s="129"/>
      <c r="I309" s="37" t="s">
        <v>42</v>
      </c>
      <c r="J309" s="127"/>
      <c r="W309" s="59" t="str">
        <f>CONCATENATE(E$309," ",I309,"")</f>
        <v>BD junior 2 soft</v>
      </c>
      <c r="X309" s="199"/>
      <c r="Y309" s="166"/>
      <c r="Z309" s="208"/>
      <c r="AA309" s="166"/>
      <c r="AB309" s="208"/>
      <c r="AC309" s="37"/>
      <c r="AD309" s="199"/>
      <c r="AE309" s="199"/>
      <c r="AF309" s="199"/>
      <c r="AG309" s="208"/>
      <c r="AH309" s="199"/>
      <c r="AI309" s="199"/>
      <c r="AJ309" s="208"/>
      <c r="AK309" s="199"/>
      <c r="AL309" s="208"/>
      <c r="AM309" s="199"/>
      <c r="AN309" s="195"/>
      <c r="AO309" s="195"/>
      <c r="AP309" s="210"/>
      <c r="AQ309" s="200"/>
      <c r="AR309" s="200"/>
      <c r="AS309" s="165"/>
      <c r="AT309" s="165"/>
      <c r="AU309" s="165"/>
      <c r="AV309" s="165"/>
      <c r="AW309" s="211"/>
      <c r="AX309" s="211"/>
      <c r="AY309" s="211"/>
      <c r="AZ309" s="211"/>
      <c r="BB309" s="165"/>
      <c r="BC309" s="165"/>
      <c r="BD309" s="200"/>
      <c r="BE309" s="200"/>
      <c r="BF309" s="165"/>
      <c r="BG309" s="165"/>
      <c r="BH309" s="199"/>
      <c r="BI309" s="199"/>
      <c r="BJ309" s="199"/>
      <c r="BK309" s="165"/>
      <c r="BM309" s="165"/>
      <c r="BN309" s="221"/>
      <c r="BP309" s="225"/>
      <c r="BQ309" s="225"/>
      <c r="BR309" s="225"/>
      <c r="BS309" s="225"/>
      <c r="BT309" s="225"/>
      <c r="BU309" s="225"/>
      <c r="BV309" s="225"/>
      <c r="BW309" s="225"/>
      <c r="BX309" s="225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  <c r="CL309" s="206"/>
      <c r="CM309" s="206"/>
      <c r="CN309" s="206"/>
      <c r="CO309" s="206"/>
      <c r="CP309" s="206"/>
      <c r="CQ309" s="206"/>
      <c r="CR309" s="206"/>
      <c r="CS309" s="206"/>
    </row>
    <row r="310" spans="3:97" x14ac:dyDescent="0.75">
      <c r="C310" s="504"/>
      <c r="D310" s="499"/>
      <c r="E310" s="460"/>
      <c r="F310" s="175"/>
      <c r="G310" s="99"/>
      <c r="H310" s="141"/>
      <c r="I310" s="37" t="s">
        <v>44</v>
      </c>
      <c r="J310" s="127"/>
      <c r="W310" s="59" t="str">
        <f>CONCATENATE(E$309," ",I310,"")</f>
        <v>BD junior 2 perf</v>
      </c>
      <c r="X310" s="199"/>
      <c r="Y310" s="166"/>
      <c r="Z310" s="208"/>
      <c r="AA310" s="166"/>
      <c r="AB310" s="208"/>
      <c r="AC310" s="199"/>
      <c r="AD310" s="37"/>
      <c r="AE310" s="199"/>
      <c r="AF310" s="199"/>
      <c r="AG310" s="208"/>
      <c r="AH310" s="199"/>
      <c r="AI310" s="199"/>
      <c r="AJ310" s="208"/>
      <c r="AK310" s="199"/>
      <c r="AL310" s="208"/>
      <c r="AM310" s="199"/>
      <c r="AN310" s="195"/>
      <c r="AO310" s="195"/>
      <c r="AP310" s="210"/>
      <c r="AQ310" s="200"/>
      <c r="AR310" s="200"/>
      <c r="AS310" s="165"/>
      <c r="AT310" s="165"/>
      <c r="AU310" s="165"/>
      <c r="AV310" s="165"/>
      <c r="AW310" s="211"/>
      <c r="AX310" s="211"/>
      <c r="AY310" s="211"/>
      <c r="AZ310" s="211"/>
      <c r="BB310" s="165"/>
      <c r="BC310" s="165"/>
      <c r="BD310" s="200"/>
      <c r="BE310" s="200"/>
      <c r="BF310" s="165"/>
      <c r="BG310" s="165"/>
      <c r="BH310" s="199"/>
      <c r="BI310" s="199"/>
      <c r="BJ310" s="199"/>
      <c r="BK310" s="165"/>
      <c r="BM310" s="165"/>
      <c r="BN310" s="221"/>
      <c r="BP310" s="225"/>
      <c r="BQ310" s="225"/>
      <c r="BR310" s="225"/>
      <c r="BS310" s="225"/>
      <c r="BT310" s="225"/>
      <c r="BU310" s="225"/>
      <c r="BV310" s="225"/>
      <c r="BW310" s="225"/>
      <c r="BX310" s="225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  <c r="CL310" s="206"/>
      <c r="CM310" s="206"/>
      <c r="CN310" s="206"/>
      <c r="CO310" s="206"/>
      <c r="CP310" s="206"/>
      <c r="CQ310" s="206"/>
      <c r="CR310" s="206"/>
      <c r="CS310" s="206"/>
    </row>
    <row r="311" spans="3:97" x14ac:dyDescent="0.75">
      <c r="C311" s="504"/>
      <c r="D311" s="499" t="s">
        <v>134</v>
      </c>
      <c r="E311" s="459" t="s">
        <v>135</v>
      </c>
      <c r="F311" s="177"/>
      <c r="G311" s="97"/>
      <c r="H311" s="129"/>
      <c r="I311" s="145" t="s">
        <v>42</v>
      </c>
      <c r="J311" s="127"/>
      <c r="W311" s="59" t="str">
        <f>CONCATENATE(E$311," ",I311,"")</f>
        <v>BD maxi 3 soft</v>
      </c>
      <c r="X311" s="199"/>
      <c r="Y311" s="166"/>
      <c r="Z311" s="208"/>
      <c r="AA311" s="166"/>
      <c r="AB311" s="208"/>
      <c r="AC311" s="37"/>
      <c r="AD311" s="199"/>
      <c r="AE311" s="199"/>
      <c r="AF311" s="199"/>
      <c r="AG311" s="208"/>
      <c r="AH311" s="199"/>
      <c r="AI311" s="199"/>
      <c r="AJ311" s="208"/>
      <c r="AK311" s="199"/>
      <c r="AL311" s="208"/>
      <c r="AM311" s="199"/>
      <c r="AN311" s="195"/>
      <c r="AO311" s="195"/>
      <c r="AP311" s="210"/>
      <c r="AQ311" s="200"/>
      <c r="AR311" s="200"/>
      <c r="AS311" s="165"/>
      <c r="AT311" s="165"/>
      <c r="AU311" s="165"/>
      <c r="AV311" s="165"/>
      <c r="AW311" s="211"/>
      <c r="AX311" s="211"/>
      <c r="AY311" s="211"/>
      <c r="AZ311" s="211"/>
      <c r="BB311" s="165"/>
      <c r="BC311" s="165"/>
      <c r="BD311" s="200"/>
      <c r="BE311" s="200"/>
      <c r="BF311" s="165"/>
      <c r="BG311" s="165"/>
      <c r="BH311" s="199"/>
      <c r="BI311" s="199"/>
      <c r="BJ311" s="199"/>
      <c r="BK311" s="165"/>
      <c r="BM311" s="165"/>
      <c r="BN311" s="221"/>
      <c r="BP311" s="225"/>
      <c r="BQ311" s="225"/>
      <c r="BR311" s="225"/>
      <c r="BS311" s="225"/>
      <c r="BT311" s="225"/>
      <c r="BU311" s="225"/>
      <c r="BV311" s="225"/>
      <c r="BW311" s="225"/>
      <c r="BX311" s="225"/>
      <c r="BY311" s="206"/>
      <c r="BZ311" s="206"/>
      <c r="CA311" s="206"/>
      <c r="CB311" s="206"/>
      <c r="CC311" s="206"/>
      <c r="CD311" s="206"/>
      <c r="CE311" s="206"/>
      <c r="CF311" s="206"/>
      <c r="CG311" s="206"/>
      <c r="CH311" s="206"/>
      <c r="CI311" s="206"/>
      <c r="CJ311" s="206"/>
      <c r="CK311" s="206"/>
      <c r="CL311" s="206"/>
      <c r="CM311" s="206"/>
      <c r="CN311" s="206"/>
      <c r="CO311" s="206"/>
      <c r="CP311" s="206"/>
      <c r="CQ311" s="206"/>
      <c r="CR311" s="206"/>
      <c r="CS311" s="206"/>
    </row>
    <row r="312" spans="3:97" x14ac:dyDescent="0.75">
      <c r="C312" s="504"/>
      <c r="D312" s="499"/>
      <c r="E312" s="459"/>
      <c r="F312" s="177"/>
      <c r="G312" s="97"/>
      <c r="H312" s="129"/>
      <c r="I312" s="154" t="s">
        <v>44</v>
      </c>
      <c r="J312" s="127"/>
      <c r="W312" s="59" t="str">
        <f>CONCATENATE(E$311," ",I312,"")</f>
        <v>BD maxi 3 perf</v>
      </c>
      <c r="X312" s="199"/>
      <c r="Y312" s="166"/>
      <c r="Z312" s="208"/>
      <c r="AA312" s="166"/>
      <c r="AB312" s="208"/>
      <c r="AC312" s="199"/>
      <c r="AD312" s="37"/>
      <c r="AE312" s="199"/>
      <c r="AF312" s="199"/>
      <c r="AG312" s="208"/>
      <c r="AH312" s="199"/>
      <c r="AI312" s="199"/>
      <c r="AJ312" s="208"/>
      <c r="AK312" s="199"/>
      <c r="AL312" s="208"/>
      <c r="AM312" s="199"/>
      <c r="AN312" s="195"/>
      <c r="AO312" s="195"/>
      <c r="AP312" s="210"/>
      <c r="AQ312" s="200"/>
      <c r="AR312" s="200"/>
      <c r="AS312" s="165"/>
      <c r="AT312" s="165"/>
      <c r="AU312" s="165"/>
      <c r="AV312" s="165"/>
      <c r="AW312" s="211"/>
      <c r="AX312" s="211"/>
      <c r="AY312" s="211"/>
      <c r="AZ312" s="211"/>
      <c r="BB312" s="165"/>
      <c r="BC312" s="165"/>
      <c r="BD312" s="200"/>
      <c r="BE312" s="200"/>
      <c r="BF312" s="165"/>
      <c r="BG312" s="165"/>
      <c r="BH312" s="199"/>
      <c r="BI312" s="199"/>
      <c r="BJ312" s="199"/>
      <c r="BK312" s="165"/>
      <c r="BM312" s="165"/>
      <c r="BN312" s="221"/>
      <c r="BP312" s="225"/>
      <c r="BQ312" s="225"/>
      <c r="BR312" s="225"/>
      <c r="BS312" s="225"/>
      <c r="BT312" s="225"/>
      <c r="BU312" s="225"/>
      <c r="BV312" s="225"/>
      <c r="BW312" s="225"/>
      <c r="BX312" s="225"/>
      <c r="BY312" s="206"/>
      <c r="BZ312" s="206"/>
      <c r="CA312" s="206"/>
      <c r="CB312" s="206"/>
      <c r="CC312" s="206"/>
      <c r="CD312" s="206"/>
      <c r="CE312" s="206"/>
      <c r="CF312" s="206"/>
      <c r="CG312" s="206"/>
      <c r="CH312" s="206"/>
      <c r="CI312" s="206"/>
      <c r="CJ312" s="206"/>
      <c r="CK312" s="206"/>
      <c r="CL312" s="206"/>
      <c r="CM312" s="206"/>
      <c r="CN312" s="206"/>
      <c r="CO312" s="206"/>
      <c r="CP312" s="206"/>
      <c r="CQ312" s="206"/>
      <c r="CR312" s="206"/>
      <c r="CS312" s="206"/>
    </row>
    <row r="313" spans="3:97" x14ac:dyDescent="0.75">
      <c r="C313" s="504"/>
      <c r="D313" s="499"/>
      <c r="E313" s="460" t="s">
        <v>136</v>
      </c>
      <c r="F313" s="176"/>
      <c r="G313" s="98"/>
      <c r="H313" s="132"/>
      <c r="I313" s="37" t="s">
        <v>42</v>
      </c>
      <c r="J313" s="127"/>
      <c r="W313" s="59" t="str">
        <f>CONCATENATE(E$313," ",I313,"")</f>
        <v>BD junior 3 soft</v>
      </c>
      <c r="X313" s="199"/>
      <c r="Y313" s="166"/>
      <c r="Z313" s="208"/>
      <c r="AA313" s="166"/>
      <c r="AB313" s="208"/>
      <c r="AC313" s="37"/>
      <c r="AD313" s="199"/>
      <c r="AE313" s="199"/>
      <c r="AF313" s="199"/>
      <c r="AG313" s="208"/>
      <c r="AH313" s="199"/>
      <c r="AI313" s="199"/>
      <c r="AJ313" s="208"/>
      <c r="AK313" s="199"/>
      <c r="AL313" s="208"/>
      <c r="AM313" s="199"/>
      <c r="AN313" s="195"/>
      <c r="AO313" s="195"/>
      <c r="AP313" s="210"/>
      <c r="AQ313" s="200"/>
      <c r="AR313" s="200"/>
      <c r="AS313" s="165"/>
      <c r="AT313" s="165"/>
      <c r="AU313" s="165"/>
      <c r="AV313" s="165"/>
      <c r="AW313" s="211"/>
      <c r="AX313" s="211"/>
      <c r="AY313" s="211"/>
      <c r="AZ313" s="211"/>
      <c r="BB313" s="165"/>
      <c r="BC313" s="165"/>
      <c r="BD313" s="200"/>
      <c r="BE313" s="200"/>
      <c r="BF313" s="165"/>
      <c r="BG313" s="165"/>
      <c r="BH313" s="199"/>
      <c r="BI313" s="199"/>
      <c r="BJ313" s="199"/>
      <c r="BK313" s="165"/>
      <c r="BM313" s="165"/>
      <c r="BN313" s="221"/>
      <c r="BP313" s="225"/>
      <c r="BQ313" s="225"/>
      <c r="BR313" s="225"/>
      <c r="BS313" s="225"/>
      <c r="BT313" s="225"/>
      <c r="BU313" s="225"/>
      <c r="BV313" s="225"/>
      <c r="BW313" s="225"/>
      <c r="BX313" s="225"/>
      <c r="BY313" s="206"/>
      <c r="BZ313" s="206"/>
      <c r="CA313" s="206"/>
      <c r="CB313" s="206"/>
      <c r="CC313" s="206"/>
      <c r="CD313" s="206"/>
      <c r="CE313" s="206"/>
      <c r="CF313" s="206"/>
      <c r="CG313" s="206"/>
      <c r="CH313" s="206"/>
      <c r="CI313" s="206"/>
      <c r="CJ313" s="206"/>
      <c r="CK313" s="206"/>
      <c r="CL313" s="206"/>
      <c r="CM313" s="206"/>
      <c r="CN313" s="206"/>
      <c r="CO313" s="206"/>
      <c r="CP313" s="206"/>
      <c r="CQ313" s="206"/>
      <c r="CR313" s="206"/>
      <c r="CS313" s="206"/>
    </row>
    <row r="314" spans="3:97" x14ac:dyDescent="0.75">
      <c r="C314" s="504"/>
      <c r="D314" s="499"/>
      <c r="E314" s="460"/>
      <c r="F314" s="175"/>
      <c r="G314" s="99"/>
      <c r="H314" s="141"/>
      <c r="I314" s="37" t="s">
        <v>44</v>
      </c>
      <c r="J314" s="127"/>
      <c r="W314" s="59" t="str">
        <f>CONCATENATE(E$313," ",I314,"")</f>
        <v>BD junior 3 perf</v>
      </c>
      <c r="X314" s="199"/>
      <c r="Y314" s="166"/>
      <c r="Z314" s="208"/>
      <c r="AA314" s="166"/>
      <c r="AB314" s="208"/>
      <c r="AC314" s="199"/>
      <c r="AD314" s="37"/>
      <c r="AE314" s="199"/>
      <c r="AF314" s="199"/>
      <c r="AG314" s="208"/>
      <c r="AH314" s="199"/>
      <c r="AI314" s="199"/>
      <c r="AJ314" s="208"/>
      <c r="AK314" s="199"/>
      <c r="AL314" s="208"/>
      <c r="AM314" s="199"/>
      <c r="AN314" s="195"/>
      <c r="AO314" s="195"/>
      <c r="AP314" s="210"/>
      <c r="AQ314" s="200"/>
      <c r="AR314" s="200"/>
      <c r="AS314" s="165"/>
      <c r="AT314" s="165"/>
      <c r="AU314" s="165"/>
      <c r="AV314" s="165"/>
      <c r="AW314" s="211"/>
      <c r="AX314" s="211"/>
      <c r="AY314" s="211"/>
      <c r="AZ314" s="211"/>
      <c r="BB314" s="165"/>
      <c r="BC314" s="165"/>
      <c r="BD314" s="200"/>
      <c r="BE314" s="200"/>
      <c r="BF314" s="165"/>
      <c r="BG314" s="165"/>
      <c r="BH314" s="199"/>
      <c r="BI314" s="199"/>
      <c r="BJ314" s="199"/>
      <c r="BK314" s="165"/>
      <c r="BM314" s="165"/>
      <c r="BN314" s="221"/>
      <c r="BP314" s="225"/>
      <c r="BQ314" s="225"/>
      <c r="BR314" s="225"/>
      <c r="BS314" s="225"/>
      <c r="BT314" s="225"/>
      <c r="BU314" s="225"/>
      <c r="BV314" s="225"/>
      <c r="BW314" s="225"/>
      <c r="BX314" s="225"/>
      <c r="BY314" s="206"/>
      <c r="BZ314" s="206"/>
      <c r="CA314" s="206"/>
      <c r="CB314" s="206"/>
      <c r="CC314" s="206"/>
      <c r="CD314" s="206"/>
      <c r="CE314" s="206"/>
      <c r="CF314" s="206"/>
      <c r="CG314" s="206"/>
      <c r="CH314" s="206"/>
      <c r="CI314" s="206"/>
      <c r="CJ314" s="206"/>
      <c r="CK314" s="206"/>
      <c r="CL314" s="206"/>
      <c r="CM314" s="206"/>
      <c r="CN314" s="206"/>
      <c r="CO314" s="206"/>
      <c r="CP314" s="206"/>
      <c r="CQ314" s="206"/>
      <c r="CR314" s="206"/>
      <c r="CS314" s="206"/>
    </row>
    <row r="315" spans="3:97" x14ac:dyDescent="0.75">
      <c r="C315" s="504"/>
      <c r="D315" s="499"/>
      <c r="E315" s="460" t="s">
        <v>137</v>
      </c>
      <c r="F315" s="177"/>
      <c r="G315" s="97"/>
      <c r="H315" s="129"/>
      <c r="I315" s="145" t="s">
        <v>42</v>
      </c>
      <c r="J315" s="127"/>
      <c r="W315" s="59" t="str">
        <f>CONCATENATE(E$315," ",I315,"")</f>
        <v>BD xl soft</v>
      </c>
      <c r="X315" s="199"/>
      <c r="Y315" s="166"/>
      <c r="Z315" s="208"/>
      <c r="AA315" s="166"/>
      <c r="AB315" s="208"/>
      <c r="AC315" s="37"/>
      <c r="AD315" s="199"/>
      <c r="AE315" s="199"/>
      <c r="AF315" s="199"/>
      <c r="AG315" s="208"/>
      <c r="AH315" s="199"/>
      <c r="AI315" s="199"/>
      <c r="AJ315" s="208"/>
      <c r="AK315" s="199"/>
      <c r="AL315" s="208"/>
      <c r="AM315" s="199"/>
      <c r="AN315" s="195"/>
      <c r="AO315" s="195"/>
      <c r="AP315" s="210"/>
      <c r="AQ315" s="200"/>
      <c r="AR315" s="200"/>
      <c r="AS315" s="165"/>
      <c r="AT315" s="165"/>
      <c r="AU315" s="165"/>
      <c r="AV315" s="165"/>
      <c r="AW315" s="211"/>
      <c r="AX315" s="211"/>
      <c r="AY315" s="211"/>
      <c r="AZ315" s="211"/>
      <c r="BB315" s="165"/>
      <c r="BC315" s="165"/>
      <c r="BD315" s="200"/>
      <c r="BE315" s="200"/>
      <c r="BF315" s="165"/>
      <c r="BG315" s="165"/>
      <c r="BH315" s="199"/>
      <c r="BI315" s="199"/>
      <c r="BJ315" s="199"/>
      <c r="BK315" s="165"/>
      <c r="BM315" s="165"/>
      <c r="BN315" s="221"/>
      <c r="BP315" s="225"/>
      <c r="BQ315" s="225"/>
      <c r="BR315" s="225"/>
      <c r="BS315" s="225"/>
      <c r="BT315" s="225"/>
      <c r="BU315" s="225"/>
      <c r="BV315" s="225"/>
      <c r="BW315" s="225"/>
      <c r="BX315" s="225"/>
      <c r="BY315" s="206"/>
      <c r="BZ315" s="206"/>
      <c r="CA315" s="206"/>
      <c r="CB315" s="206"/>
      <c r="CC315" s="206"/>
      <c r="CD315" s="206"/>
      <c r="CE315" s="206"/>
      <c r="CF315" s="206"/>
      <c r="CG315" s="206"/>
      <c r="CH315" s="206"/>
      <c r="CI315" s="206"/>
      <c r="CJ315" s="206"/>
      <c r="CK315" s="206"/>
      <c r="CL315" s="206"/>
      <c r="CM315" s="206"/>
      <c r="CN315" s="206"/>
      <c r="CO315" s="206"/>
      <c r="CP315" s="206"/>
      <c r="CQ315" s="206"/>
      <c r="CR315" s="206"/>
      <c r="CS315" s="206"/>
    </row>
    <row r="316" spans="3:97" x14ac:dyDescent="0.75">
      <c r="C316" s="504"/>
      <c r="D316" s="499"/>
      <c r="E316" s="460"/>
      <c r="F316" s="175"/>
      <c r="G316" s="99"/>
      <c r="H316" s="141"/>
      <c r="I316" s="37" t="s">
        <v>44</v>
      </c>
      <c r="J316" s="127"/>
      <c r="W316" s="59" t="str">
        <f>CONCATENATE(E$315," ",I316,"")</f>
        <v>BD xl perf</v>
      </c>
      <c r="X316" s="199"/>
      <c r="Y316" s="166"/>
      <c r="Z316" s="208"/>
      <c r="AA316" s="166"/>
      <c r="AB316" s="208"/>
      <c r="AC316" s="199"/>
      <c r="AD316" s="37"/>
      <c r="AE316" s="199"/>
      <c r="AF316" s="199"/>
      <c r="AG316" s="208"/>
      <c r="AH316" s="199"/>
      <c r="AI316" s="199"/>
      <c r="AJ316" s="208"/>
      <c r="AK316" s="199"/>
      <c r="AL316" s="208"/>
      <c r="AM316" s="199"/>
      <c r="AN316" s="195"/>
      <c r="AO316" s="195"/>
      <c r="AP316" s="210"/>
      <c r="AQ316" s="200"/>
      <c r="AR316" s="200"/>
      <c r="AS316" s="165"/>
      <c r="AT316" s="165"/>
      <c r="AU316" s="165"/>
      <c r="AV316" s="165"/>
      <c r="AW316" s="211"/>
      <c r="AX316" s="211"/>
      <c r="AY316" s="211"/>
      <c r="AZ316" s="211"/>
      <c r="BB316" s="165"/>
      <c r="BC316" s="165"/>
      <c r="BD316" s="200"/>
      <c r="BE316" s="200"/>
      <c r="BF316" s="165"/>
      <c r="BG316" s="165"/>
      <c r="BH316" s="199"/>
      <c r="BI316" s="199"/>
      <c r="BJ316" s="199"/>
      <c r="BK316" s="165"/>
      <c r="BM316" s="165"/>
      <c r="BN316" s="221"/>
      <c r="BP316" s="225"/>
      <c r="BQ316" s="225"/>
      <c r="BR316" s="225"/>
      <c r="BS316" s="225"/>
      <c r="BT316" s="225"/>
      <c r="BU316" s="225"/>
      <c r="BV316" s="225"/>
      <c r="BW316" s="225"/>
      <c r="BX316" s="225"/>
      <c r="BY316" s="206"/>
      <c r="BZ316" s="206"/>
      <c r="CA316" s="206"/>
      <c r="CB316" s="206"/>
      <c r="CC316" s="206"/>
      <c r="CD316" s="206"/>
      <c r="CE316" s="206"/>
      <c r="CF316" s="206"/>
      <c r="CG316" s="206"/>
      <c r="CH316" s="206"/>
      <c r="CI316" s="206"/>
      <c r="CJ316" s="206"/>
      <c r="CK316" s="206"/>
      <c r="CL316" s="206"/>
      <c r="CM316" s="206"/>
      <c r="CN316" s="206"/>
      <c r="CO316" s="206"/>
      <c r="CP316" s="206"/>
      <c r="CQ316" s="206"/>
      <c r="CR316" s="206"/>
      <c r="CS316" s="206"/>
    </row>
    <row r="317" spans="3:97" s="162" customFormat="1" ht="14.5" x14ac:dyDescent="0.7">
      <c r="BO317" s="219"/>
      <c r="BP317" s="215"/>
      <c r="BQ317" s="215"/>
      <c r="BR317" s="215"/>
      <c r="BS317" s="215"/>
      <c r="BT317" s="215"/>
      <c r="BU317" s="215"/>
      <c r="BV317" s="215"/>
      <c r="BW317" s="215"/>
      <c r="BX317" s="215"/>
      <c r="BY317" s="215"/>
      <c r="BZ317" s="215"/>
      <c r="CA317" s="215"/>
      <c r="CB317" s="215"/>
      <c r="CC317" s="215"/>
      <c r="CD317" s="215"/>
      <c r="CE317" s="215"/>
      <c r="CF317" s="215"/>
      <c r="CG317" s="215"/>
      <c r="CH317" s="215"/>
      <c r="CI317" s="215"/>
      <c r="CJ317" s="215"/>
      <c r="CK317" s="215"/>
      <c r="CL317" s="215"/>
      <c r="CM317" s="215"/>
      <c r="CN317" s="215"/>
      <c r="CO317" s="215"/>
      <c r="CP317" s="215"/>
      <c r="CQ317" s="215"/>
      <c r="CR317" s="215"/>
      <c r="CS317" s="215"/>
    </row>
    <row r="318" spans="3:97" x14ac:dyDescent="0.75">
      <c r="C318" s="500" t="s">
        <v>138</v>
      </c>
      <c r="D318" s="499" t="s">
        <v>139</v>
      </c>
      <c r="E318" s="459" t="s">
        <v>140</v>
      </c>
      <c r="F318" s="178"/>
      <c r="G318" s="105"/>
      <c r="H318" s="142"/>
      <c r="I318" s="37" t="s">
        <v>42</v>
      </c>
      <c r="J318" s="127"/>
      <c r="W318" s="59" t="str">
        <f>CONCATENATE(E$318," ",I318,"")</f>
        <v>BP midi soft</v>
      </c>
      <c r="X318" s="199"/>
      <c r="Y318" s="166"/>
      <c r="Z318" s="208"/>
      <c r="AA318" s="166"/>
      <c r="AB318" s="208"/>
      <c r="AC318" s="37"/>
      <c r="AD318" s="199"/>
      <c r="AE318" s="199"/>
      <c r="AF318" s="199"/>
      <c r="AG318" s="208"/>
      <c r="AH318" s="208"/>
      <c r="AI318" s="208"/>
      <c r="AJ318" s="199"/>
      <c r="AK318" s="199"/>
      <c r="AL318" s="208"/>
      <c r="AM318" s="199"/>
      <c r="AN318" s="195"/>
      <c r="AO318" s="195"/>
      <c r="AP318" s="210"/>
      <c r="AQ318" s="200"/>
      <c r="AR318" s="200"/>
      <c r="AU318" s="211"/>
      <c r="AV318" s="211"/>
      <c r="AW318" s="208"/>
      <c r="AX318" s="208"/>
      <c r="AY318" s="208"/>
      <c r="AZ318" s="208"/>
      <c r="BC318" s="165"/>
      <c r="BD318" s="200"/>
      <c r="BE318" s="200"/>
      <c r="BF318" s="165"/>
      <c r="BG318" s="165"/>
      <c r="BH318" s="199"/>
      <c r="BI318" s="199"/>
      <c r="BJ318" s="199"/>
      <c r="BK318" s="165"/>
      <c r="BM318" s="208"/>
      <c r="BN318" s="221"/>
      <c r="BP318" s="225"/>
      <c r="BQ318" s="225"/>
      <c r="BR318" s="225"/>
      <c r="BS318" s="225"/>
      <c r="BT318" s="225"/>
      <c r="BU318" s="225"/>
      <c r="BV318" s="225"/>
      <c r="BW318" s="225"/>
      <c r="BX318" s="225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  <c r="CL318" s="206"/>
      <c r="CM318" s="206"/>
      <c r="CN318" s="206"/>
      <c r="CO318" s="206"/>
      <c r="CP318" s="206"/>
      <c r="CQ318" s="206"/>
      <c r="CR318" s="206"/>
      <c r="CS318" s="206"/>
    </row>
    <row r="319" spans="3:97" x14ac:dyDescent="0.75">
      <c r="C319" s="500"/>
      <c r="D319" s="499"/>
      <c r="E319" s="459"/>
      <c r="F319" s="179"/>
      <c r="G319" s="106"/>
      <c r="H319" s="143"/>
      <c r="I319" s="37" t="s">
        <v>44</v>
      </c>
      <c r="J319" s="127"/>
      <c r="W319" s="59" t="str">
        <f>CONCATENATE(E$318," ",I319,"")</f>
        <v>BP midi perf</v>
      </c>
      <c r="X319" s="199"/>
      <c r="Y319" s="166"/>
      <c r="Z319" s="208"/>
      <c r="AA319" s="166"/>
      <c r="AB319" s="208"/>
      <c r="AC319" s="199"/>
      <c r="AD319" s="37"/>
      <c r="AE319" s="199"/>
      <c r="AF319" s="199"/>
      <c r="AG319" s="208"/>
      <c r="AH319" s="208"/>
      <c r="AI319" s="208"/>
      <c r="AJ319" s="199"/>
      <c r="AK319" s="199"/>
      <c r="AL319" s="208"/>
      <c r="AM319" s="199"/>
      <c r="AN319" s="195"/>
      <c r="AO319" s="195"/>
      <c r="AP319" s="210"/>
      <c r="AQ319" s="200"/>
      <c r="AR319" s="200"/>
      <c r="AU319" s="211"/>
      <c r="AV319" s="211"/>
      <c r="AW319" s="208"/>
      <c r="AX319" s="208"/>
      <c r="AY319" s="208"/>
      <c r="AZ319" s="208"/>
      <c r="BC319" s="165"/>
      <c r="BD319" s="200"/>
      <c r="BE319" s="200"/>
      <c r="BF319" s="165"/>
      <c r="BG319" s="165"/>
      <c r="BH319" s="199"/>
      <c r="BI319" s="199"/>
      <c r="BJ319" s="199"/>
      <c r="BK319" s="165"/>
      <c r="BM319" s="208"/>
      <c r="BN319" s="221"/>
      <c r="BP319" s="225"/>
      <c r="BQ319" s="225"/>
      <c r="BR319" s="225"/>
      <c r="BS319" s="225"/>
      <c r="BT319" s="225"/>
      <c r="BU319" s="225"/>
      <c r="BV319" s="225"/>
      <c r="BW319" s="225"/>
      <c r="BX319" s="225"/>
      <c r="BY319" s="206"/>
      <c r="BZ319" s="206"/>
      <c r="CA319" s="206"/>
      <c r="CB319" s="206"/>
      <c r="CC319" s="206"/>
      <c r="CD319" s="206"/>
      <c r="CE319" s="206"/>
      <c r="CF319" s="206"/>
      <c r="CG319" s="206"/>
      <c r="CH319" s="206"/>
      <c r="CI319" s="206"/>
      <c r="CJ319" s="206"/>
      <c r="CK319" s="206"/>
      <c r="CL319" s="206"/>
      <c r="CM319" s="206"/>
      <c r="CN319" s="206"/>
      <c r="CO319" s="206"/>
      <c r="CP319" s="206"/>
      <c r="CQ319" s="206"/>
      <c r="CR319" s="206"/>
      <c r="CS319" s="206"/>
    </row>
    <row r="320" spans="3:97" x14ac:dyDescent="0.75">
      <c r="C320" s="500"/>
      <c r="D320" s="499"/>
      <c r="E320" s="459" t="s">
        <v>141</v>
      </c>
      <c r="F320" s="176"/>
      <c r="G320" s="98"/>
      <c r="H320" s="132"/>
      <c r="I320" s="37" t="s">
        <v>42</v>
      </c>
      <c r="J320" s="127"/>
      <c r="W320" s="59" t="str">
        <f>CONCATENATE(E$320," ",I320,"")</f>
        <v>BP maxi 1 soft</v>
      </c>
      <c r="X320" s="199"/>
      <c r="Y320" s="166"/>
      <c r="Z320" s="208"/>
      <c r="AA320" s="166"/>
      <c r="AB320" s="208"/>
      <c r="AC320" s="37"/>
      <c r="AD320" s="199"/>
      <c r="AE320" s="199"/>
      <c r="AF320" s="199"/>
      <c r="AG320" s="208"/>
      <c r="AH320" s="208"/>
      <c r="AI320" s="208"/>
      <c r="AJ320" s="199"/>
      <c r="AK320" s="199"/>
      <c r="AL320" s="208"/>
      <c r="AM320" s="199"/>
      <c r="AN320" s="195"/>
      <c r="AO320" s="195"/>
      <c r="AP320" s="210"/>
      <c r="AQ320" s="200"/>
      <c r="AR320" s="200"/>
      <c r="AU320" s="211"/>
      <c r="AV320" s="211"/>
      <c r="AW320" s="208"/>
      <c r="AX320" s="208"/>
      <c r="AY320" s="208"/>
      <c r="AZ320" s="208"/>
      <c r="BC320" s="165"/>
      <c r="BD320" s="200"/>
      <c r="BE320" s="200"/>
      <c r="BF320" s="165"/>
      <c r="BG320" s="165"/>
      <c r="BH320" s="199"/>
      <c r="BI320" s="199"/>
      <c r="BJ320" s="199"/>
      <c r="BK320" s="165"/>
      <c r="BM320" s="208"/>
      <c r="BN320" s="221"/>
      <c r="BP320" s="225"/>
      <c r="BQ320" s="225"/>
      <c r="BR320" s="225"/>
      <c r="BS320" s="225"/>
      <c r="BT320" s="225"/>
      <c r="BU320" s="225"/>
      <c r="BV320" s="225"/>
      <c r="BW320" s="225"/>
      <c r="BX320" s="225"/>
      <c r="BY320" s="206"/>
      <c r="BZ320" s="206"/>
      <c r="CA320" s="206"/>
      <c r="CB320" s="206"/>
      <c r="CC320" s="206"/>
      <c r="CD320" s="206"/>
      <c r="CE320" s="206"/>
      <c r="CF320" s="206"/>
      <c r="CG320" s="206"/>
      <c r="CH320" s="206"/>
      <c r="CI320" s="206"/>
      <c r="CJ320" s="206"/>
      <c r="CK320" s="206"/>
      <c r="CL320" s="206"/>
      <c r="CM320" s="206"/>
      <c r="CN320" s="206"/>
      <c r="CO320" s="206"/>
      <c r="CP320" s="206"/>
      <c r="CQ320" s="206"/>
      <c r="CR320" s="206"/>
      <c r="CS320" s="206"/>
    </row>
    <row r="321" spans="1:101" x14ac:dyDescent="0.75">
      <c r="C321" s="500"/>
      <c r="D321" s="499"/>
      <c r="E321" s="459"/>
      <c r="F321" s="175"/>
      <c r="G321" s="99"/>
      <c r="H321" s="141"/>
      <c r="I321" s="37" t="s">
        <v>44</v>
      </c>
      <c r="J321" s="127"/>
      <c r="W321" s="59" t="str">
        <f>CONCATENATE(E$320," ",I321,"")</f>
        <v>BP maxi 1 perf</v>
      </c>
      <c r="X321" s="199"/>
      <c r="Y321" s="166"/>
      <c r="Z321" s="208"/>
      <c r="AA321" s="166"/>
      <c r="AB321" s="208"/>
      <c r="AC321" s="199"/>
      <c r="AD321" s="37"/>
      <c r="AE321" s="199"/>
      <c r="AF321" s="199"/>
      <c r="AG321" s="208"/>
      <c r="AH321" s="208"/>
      <c r="AI321" s="208"/>
      <c r="AJ321" s="199"/>
      <c r="AK321" s="199"/>
      <c r="AL321" s="208"/>
      <c r="AM321" s="199"/>
      <c r="AN321" s="195"/>
      <c r="AO321" s="195"/>
      <c r="AP321" s="210"/>
      <c r="AQ321" s="200"/>
      <c r="AR321" s="200"/>
      <c r="AU321" s="211"/>
      <c r="AV321" s="211"/>
      <c r="AW321" s="208"/>
      <c r="AX321" s="208"/>
      <c r="AY321" s="208"/>
      <c r="AZ321" s="208"/>
      <c r="BC321" s="165"/>
      <c r="BD321" s="200"/>
      <c r="BE321" s="200"/>
      <c r="BF321" s="165"/>
      <c r="BG321" s="165"/>
      <c r="BH321" s="199"/>
      <c r="BI321" s="199"/>
      <c r="BJ321" s="199"/>
      <c r="BK321" s="165"/>
      <c r="BM321" s="208"/>
      <c r="BN321" s="221"/>
      <c r="BP321" s="225"/>
      <c r="BQ321" s="225"/>
      <c r="BR321" s="225"/>
      <c r="BS321" s="225"/>
      <c r="BT321" s="225"/>
      <c r="BU321" s="225"/>
      <c r="BV321" s="225"/>
      <c r="BW321" s="225"/>
      <c r="BX321" s="225"/>
      <c r="BY321" s="206"/>
      <c r="BZ321" s="206"/>
      <c r="CA321" s="206"/>
      <c r="CB321" s="206"/>
      <c r="CC321" s="206"/>
      <c r="CD321" s="206"/>
      <c r="CE321" s="206"/>
      <c r="CF321" s="206"/>
      <c r="CG321" s="206"/>
      <c r="CH321" s="206"/>
      <c r="CI321" s="206"/>
      <c r="CJ321" s="206"/>
      <c r="CK321" s="206"/>
      <c r="CL321" s="206"/>
      <c r="CM321" s="206"/>
      <c r="CN321" s="206"/>
      <c r="CO321" s="206"/>
      <c r="CP321" s="206"/>
      <c r="CQ321" s="206"/>
      <c r="CR321" s="206"/>
      <c r="CS321" s="206"/>
    </row>
    <row r="322" spans="1:101" x14ac:dyDescent="0.75">
      <c r="C322" s="500"/>
      <c r="D322" s="499" t="s">
        <v>142</v>
      </c>
      <c r="E322" s="459" t="s">
        <v>143</v>
      </c>
      <c r="F322" s="177"/>
      <c r="G322" s="97"/>
      <c r="H322" s="129"/>
      <c r="I322" s="145" t="s">
        <v>42</v>
      </c>
      <c r="J322" s="127"/>
      <c r="W322" s="59" t="str">
        <f>CONCATENATE(E$322," ",I322,"")</f>
        <v>BP maxi 2 soft</v>
      </c>
      <c r="X322" s="199"/>
      <c r="Y322" s="166"/>
      <c r="Z322" s="208"/>
      <c r="AA322" s="166"/>
      <c r="AB322" s="208"/>
      <c r="AC322" s="37"/>
      <c r="AD322" s="199"/>
      <c r="AE322" s="199"/>
      <c r="AF322" s="199"/>
      <c r="AG322" s="208"/>
      <c r="AH322" s="208"/>
      <c r="AI322" s="208"/>
      <c r="AJ322" s="199"/>
      <c r="AK322" s="199"/>
      <c r="AL322" s="208"/>
      <c r="AM322" s="199"/>
      <c r="AN322" s="195"/>
      <c r="AO322" s="195"/>
      <c r="AP322" s="210"/>
      <c r="AQ322" s="200"/>
      <c r="AR322" s="200"/>
      <c r="AU322" s="211"/>
      <c r="AV322" s="211"/>
      <c r="AW322" s="208"/>
      <c r="AX322" s="208"/>
      <c r="AY322" s="208"/>
      <c r="AZ322" s="208"/>
      <c r="BC322" s="165"/>
      <c r="BD322" s="200"/>
      <c r="BE322" s="200"/>
      <c r="BF322" s="165"/>
      <c r="BG322" s="165"/>
      <c r="BH322" s="199"/>
      <c r="BI322" s="199"/>
      <c r="BJ322" s="199"/>
      <c r="BK322" s="165"/>
      <c r="BM322" s="208"/>
      <c r="BN322" s="221"/>
      <c r="BP322" s="225"/>
      <c r="BQ322" s="225"/>
      <c r="BR322" s="225"/>
      <c r="BS322" s="225"/>
      <c r="BT322" s="225"/>
      <c r="BU322" s="225"/>
      <c r="BV322" s="225"/>
      <c r="BW322" s="225"/>
      <c r="BX322" s="225"/>
      <c r="BY322" s="206"/>
      <c r="BZ322" s="206"/>
      <c r="CA322" s="206"/>
      <c r="CB322" s="206"/>
      <c r="CC322" s="206"/>
      <c r="CD322" s="206"/>
      <c r="CE322" s="206"/>
      <c r="CF322" s="206"/>
      <c r="CG322" s="206"/>
      <c r="CH322" s="206"/>
      <c r="CI322" s="206"/>
      <c r="CJ322" s="206"/>
      <c r="CK322" s="206"/>
      <c r="CL322" s="206"/>
      <c r="CM322" s="206"/>
      <c r="CN322" s="206"/>
      <c r="CO322" s="206"/>
      <c r="CP322" s="206"/>
      <c r="CQ322" s="206"/>
      <c r="CR322" s="206"/>
      <c r="CS322" s="206"/>
    </row>
    <row r="323" spans="1:101" x14ac:dyDescent="0.75">
      <c r="C323" s="500"/>
      <c r="D323" s="499"/>
      <c r="E323" s="459"/>
      <c r="F323" s="177"/>
      <c r="G323" s="97"/>
      <c r="H323" s="129"/>
      <c r="I323" s="154" t="s">
        <v>44</v>
      </c>
      <c r="J323" s="127"/>
      <c r="W323" s="59" t="str">
        <f>CONCATENATE(E$322," ",I323,"")</f>
        <v>BP maxi 2 perf</v>
      </c>
      <c r="X323" s="199"/>
      <c r="Y323" s="166"/>
      <c r="Z323" s="208"/>
      <c r="AA323" s="166"/>
      <c r="AB323" s="208"/>
      <c r="AC323" s="199"/>
      <c r="AD323" s="37"/>
      <c r="AE323" s="199"/>
      <c r="AF323" s="199"/>
      <c r="AG323" s="208"/>
      <c r="AH323" s="208"/>
      <c r="AI323" s="208"/>
      <c r="AJ323" s="199"/>
      <c r="AK323" s="199"/>
      <c r="AL323" s="208"/>
      <c r="AM323" s="199"/>
      <c r="AN323" s="195"/>
      <c r="AO323" s="195"/>
      <c r="AP323" s="210"/>
      <c r="AQ323" s="200"/>
      <c r="AR323" s="200"/>
      <c r="AU323" s="211"/>
      <c r="AV323" s="211"/>
      <c r="AW323" s="208"/>
      <c r="AX323" s="208"/>
      <c r="AY323" s="208"/>
      <c r="AZ323" s="208"/>
      <c r="BC323" s="165"/>
      <c r="BD323" s="200"/>
      <c r="BE323" s="200"/>
      <c r="BF323" s="165"/>
      <c r="BG323" s="165"/>
      <c r="BH323" s="199"/>
      <c r="BI323" s="199"/>
      <c r="BJ323" s="199"/>
      <c r="BK323" s="165"/>
      <c r="BM323" s="208"/>
      <c r="BN323" s="221"/>
      <c r="BP323" s="225"/>
      <c r="BQ323" s="225"/>
      <c r="BR323" s="225"/>
      <c r="BS323" s="225"/>
      <c r="BT323" s="225"/>
      <c r="BU323" s="225"/>
      <c r="BV323" s="225"/>
      <c r="BW323" s="225"/>
      <c r="BX323" s="225"/>
      <c r="BY323" s="206"/>
      <c r="BZ323" s="206"/>
      <c r="CA323" s="206"/>
      <c r="CB323" s="206"/>
      <c r="CC323" s="206"/>
      <c r="CD323" s="206"/>
      <c r="CE323" s="206"/>
      <c r="CF323" s="206"/>
      <c r="CG323" s="206"/>
      <c r="CH323" s="206"/>
      <c r="CI323" s="206"/>
      <c r="CJ323" s="206"/>
      <c r="CK323" s="206"/>
      <c r="CL323" s="206"/>
      <c r="CM323" s="206"/>
      <c r="CN323" s="206"/>
      <c r="CO323" s="206"/>
      <c r="CP323" s="206"/>
      <c r="CQ323" s="206"/>
      <c r="CR323" s="206"/>
      <c r="CS323" s="206"/>
    </row>
    <row r="324" spans="1:101" x14ac:dyDescent="0.75">
      <c r="C324" s="500"/>
      <c r="D324" s="499"/>
      <c r="E324" s="459" t="s">
        <v>144</v>
      </c>
      <c r="F324" s="176"/>
      <c r="G324" s="98"/>
      <c r="H324" s="132"/>
      <c r="I324" s="37" t="s">
        <v>42</v>
      </c>
      <c r="J324" s="127"/>
      <c r="W324" s="59" t="str">
        <f>CONCATENATE(E$324," ",I324,"")</f>
        <v>BP junior  soft</v>
      </c>
      <c r="X324" s="199"/>
      <c r="Y324" s="166"/>
      <c r="Z324" s="208"/>
      <c r="AA324" s="166"/>
      <c r="AB324" s="208"/>
      <c r="AC324" s="37"/>
      <c r="AD324" s="199"/>
      <c r="AE324" s="199"/>
      <c r="AF324" s="199"/>
      <c r="AG324" s="208"/>
      <c r="AH324" s="208"/>
      <c r="AI324" s="208"/>
      <c r="AJ324" s="199"/>
      <c r="AK324" s="199"/>
      <c r="AL324" s="208"/>
      <c r="AM324" s="199"/>
      <c r="AN324" s="195"/>
      <c r="AO324" s="195"/>
      <c r="AP324" s="210"/>
      <c r="AQ324" s="200"/>
      <c r="AR324" s="200"/>
      <c r="AU324" s="211"/>
      <c r="AV324" s="211"/>
      <c r="AW324" s="208"/>
      <c r="AX324" s="208"/>
      <c r="AY324" s="208"/>
      <c r="AZ324" s="208"/>
      <c r="BC324" s="165"/>
      <c r="BD324" s="200"/>
      <c r="BE324" s="200"/>
      <c r="BF324" s="165"/>
      <c r="BG324" s="165"/>
      <c r="BH324" s="199"/>
      <c r="BI324" s="199"/>
      <c r="BJ324" s="199"/>
      <c r="BK324" s="165"/>
      <c r="BM324" s="208"/>
      <c r="BN324" s="221"/>
      <c r="BP324" s="225"/>
      <c r="BQ324" s="225"/>
      <c r="BR324" s="225"/>
      <c r="BS324" s="225"/>
      <c r="BT324" s="225"/>
      <c r="BU324" s="225"/>
      <c r="BV324" s="225"/>
      <c r="BW324" s="225"/>
      <c r="BX324" s="225"/>
      <c r="BY324" s="206"/>
      <c r="BZ324" s="206"/>
      <c r="CA324" s="206"/>
      <c r="CB324" s="206"/>
      <c r="CC324" s="206"/>
      <c r="CD324" s="206"/>
      <c r="CE324" s="206"/>
      <c r="CF324" s="206"/>
      <c r="CG324" s="206"/>
      <c r="CH324" s="206"/>
      <c r="CI324" s="206"/>
      <c r="CJ324" s="206"/>
      <c r="CK324" s="206"/>
      <c r="CL324" s="206"/>
      <c r="CM324" s="206"/>
      <c r="CN324" s="206"/>
      <c r="CO324" s="206"/>
      <c r="CP324" s="206"/>
      <c r="CQ324" s="206"/>
      <c r="CR324" s="206"/>
      <c r="CS324" s="206"/>
    </row>
    <row r="325" spans="1:101" x14ac:dyDescent="0.75">
      <c r="C325" s="500"/>
      <c r="D325" s="499"/>
      <c r="E325" s="459"/>
      <c r="F325" s="175"/>
      <c r="G325" s="99"/>
      <c r="H325" s="141"/>
      <c r="I325" s="37" t="s">
        <v>44</v>
      </c>
      <c r="J325" s="127"/>
      <c r="W325" s="59" t="str">
        <f>CONCATENATE(E$324," ",I325,"")</f>
        <v>BP junior  perf</v>
      </c>
      <c r="X325" s="199"/>
      <c r="Y325" s="166"/>
      <c r="Z325" s="208"/>
      <c r="AA325" s="166"/>
      <c r="AB325" s="208"/>
      <c r="AC325" s="199"/>
      <c r="AD325" s="37"/>
      <c r="AE325" s="199"/>
      <c r="AF325" s="199"/>
      <c r="AG325" s="208"/>
      <c r="AH325" s="208"/>
      <c r="AI325" s="208"/>
      <c r="AJ325" s="199"/>
      <c r="AK325" s="199"/>
      <c r="AL325" s="208"/>
      <c r="AM325" s="199"/>
      <c r="AN325" s="195"/>
      <c r="AO325" s="195"/>
      <c r="AP325" s="210"/>
      <c r="AQ325" s="200"/>
      <c r="AR325" s="200"/>
      <c r="AU325" s="211"/>
      <c r="AV325" s="211"/>
      <c r="AW325" s="208"/>
      <c r="AX325" s="208"/>
      <c r="AY325" s="208"/>
      <c r="AZ325" s="208"/>
      <c r="BC325" s="165"/>
      <c r="BD325" s="200"/>
      <c r="BE325" s="200"/>
      <c r="BF325" s="165"/>
      <c r="BG325" s="165"/>
      <c r="BH325" s="199"/>
      <c r="BI325" s="199"/>
      <c r="BJ325" s="199"/>
      <c r="BK325" s="165"/>
      <c r="BM325" s="208"/>
      <c r="BN325" s="221"/>
      <c r="BP325" s="225"/>
      <c r="BQ325" s="225"/>
      <c r="BR325" s="225"/>
      <c r="BS325" s="225"/>
      <c r="BT325" s="225"/>
      <c r="BU325" s="225"/>
      <c r="BV325" s="225"/>
      <c r="BW325" s="225"/>
      <c r="BX325" s="225"/>
      <c r="BY325" s="206"/>
      <c r="BZ325" s="206"/>
      <c r="CA325" s="206"/>
      <c r="CB325" s="206"/>
      <c r="CC325" s="206"/>
      <c r="CD325" s="206"/>
      <c r="CE325" s="206"/>
      <c r="CF325" s="206"/>
      <c r="CG325" s="206"/>
      <c r="CH325" s="206"/>
      <c r="CI325" s="206"/>
      <c r="CJ325" s="206"/>
      <c r="CK325" s="206"/>
      <c r="CL325" s="206"/>
      <c r="CM325" s="206"/>
      <c r="CN325" s="206"/>
      <c r="CO325" s="206"/>
      <c r="CP325" s="206"/>
      <c r="CQ325" s="206"/>
      <c r="CR325" s="206"/>
      <c r="CS325" s="206"/>
    </row>
    <row r="326" spans="1:101" x14ac:dyDescent="0.75">
      <c r="C326" s="500"/>
      <c r="D326" s="499"/>
      <c r="E326" s="460" t="s">
        <v>145</v>
      </c>
      <c r="F326" s="177"/>
      <c r="G326" s="97"/>
      <c r="H326" s="129"/>
      <c r="I326" s="145" t="s">
        <v>42</v>
      </c>
      <c r="J326" s="127"/>
      <c r="W326" s="59" t="str">
        <f>CONCATENATE(E$326," ",I326,"")</f>
        <v>BP xl soft</v>
      </c>
      <c r="X326" s="199"/>
      <c r="Y326" s="166"/>
      <c r="Z326" s="208"/>
      <c r="AA326" s="166"/>
      <c r="AB326" s="208"/>
      <c r="AC326" s="37"/>
      <c r="AD326" s="199"/>
      <c r="AE326" s="199"/>
      <c r="AF326" s="199"/>
      <c r="AG326" s="208"/>
      <c r="AH326" s="208"/>
      <c r="AI326" s="208"/>
      <c r="AJ326" s="199"/>
      <c r="AK326" s="199"/>
      <c r="AL326" s="208"/>
      <c r="AM326" s="199"/>
      <c r="AN326" s="195"/>
      <c r="AO326" s="195"/>
      <c r="AP326" s="210"/>
      <c r="AQ326" s="200"/>
      <c r="AR326" s="200"/>
      <c r="AU326" s="211"/>
      <c r="AV326" s="211"/>
      <c r="AW326" s="208"/>
      <c r="AX326" s="208"/>
      <c r="AY326" s="208"/>
      <c r="AZ326" s="208"/>
      <c r="BC326" s="165"/>
      <c r="BD326" s="200"/>
      <c r="BE326" s="200"/>
      <c r="BF326" s="165"/>
      <c r="BG326" s="165"/>
      <c r="BH326" s="199"/>
      <c r="BI326" s="199"/>
      <c r="BJ326" s="199"/>
      <c r="BK326" s="165"/>
      <c r="BM326" s="208"/>
      <c r="BN326" s="221"/>
      <c r="BP326" s="225"/>
      <c r="BQ326" s="225"/>
      <c r="BR326" s="225"/>
      <c r="BS326" s="225"/>
      <c r="BT326" s="225"/>
      <c r="BU326" s="225"/>
      <c r="BV326" s="225"/>
      <c r="BW326" s="225"/>
      <c r="BX326" s="225"/>
      <c r="BY326" s="206"/>
      <c r="BZ326" s="206"/>
      <c r="CA326" s="206"/>
      <c r="CB326" s="206"/>
      <c r="CC326" s="206"/>
      <c r="CD326" s="206"/>
      <c r="CE326" s="206"/>
      <c r="CF326" s="206"/>
      <c r="CG326" s="206"/>
      <c r="CH326" s="206"/>
      <c r="CI326" s="206"/>
      <c r="CJ326" s="206"/>
      <c r="CK326" s="206"/>
      <c r="CL326" s="206"/>
      <c r="CM326" s="206"/>
      <c r="CN326" s="206"/>
      <c r="CO326" s="206"/>
      <c r="CP326" s="206"/>
      <c r="CQ326" s="206"/>
      <c r="CR326" s="206"/>
      <c r="CS326" s="206"/>
    </row>
    <row r="327" spans="1:101" x14ac:dyDescent="0.75">
      <c r="C327" s="500"/>
      <c r="D327" s="499"/>
      <c r="E327" s="460"/>
      <c r="F327" s="175"/>
      <c r="G327" s="99"/>
      <c r="H327" s="141"/>
      <c r="I327" s="37" t="s">
        <v>44</v>
      </c>
      <c r="J327" s="127"/>
      <c r="W327" s="59" t="str">
        <f>CONCATENATE(E$326," ",I327,"")</f>
        <v>BP xl perf</v>
      </c>
      <c r="X327" s="199"/>
      <c r="Y327" s="166"/>
      <c r="Z327" s="208"/>
      <c r="AA327" s="166"/>
      <c r="AB327" s="208"/>
      <c r="AC327" s="199"/>
      <c r="AD327" s="37"/>
      <c r="AE327" s="199"/>
      <c r="AF327" s="199"/>
      <c r="AG327" s="208"/>
      <c r="AH327" s="208"/>
      <c r="AI327" s="208"/>
      <c r="AJ327" s="199"/>
      <c r="AK327" s="199"/>
      <c r="AL327" s="208"/>
      <c r="AM327" s="199"/>
      <c r="AN327" s="195"/>
      <c r="AO327" s="195"/>
      <c r="AP327" s="210"/>
      <c r="AQ327" s="200"/>
      <c r="AR327" s="200"/>
      <c r="AU327" s="211"/>
      <c r="AV327" s="211"/>
      <c r="AW327" s="208"/>
      <c r="AX327" s="208"/>
      <c r="AY327" s="208"/>
      <c r="AZ327" s="208"/>
      <c r="BC327" s="165"/>
      <c r="BD327" s="200"/>
      <c r="BE327" s="200"/>
      <c r="BF327" s="165"/>
      <c r="BG327" s="165"/>
      <c r="BH327" s="199"/>
      <c r="BI327" s="199"/>
      <c r="BJ327" s="199"/>
      <c r="BK327" s="165"/>
      <c r="BM327" s="208"/>
      <c r="BN327" s="221"/>
      <c r="BP327" s="225"/>
      <c r="BQ327" s="225"/>
      <c r="BR327" s="225"/>
      <c r="BS327" s="225"/>
      <c r="BT327" s="225"/>
      <c r="BU327" s="225"/>
      <c r="BV327" s="225"/>
      <c r="BW327" s="225"/>
      <c r="BX327" s="225"/>
      <c r="BY327" s="206"/>
      <c r="BZ327" s="206"/>
      <c r="CA327" s="206"/>
      <c r="CB327" s="206"/>
      <c r="CC327" s="206"/>
      <c r="CD327" s="206"/>
      <c r="CE327" s="206"/>
      <c r="CF327" s="206"/>
      <c r="CG327" s="206"/>
      <c r="CH327" s="206"/>
      <c r="CI327" s="206"/>
      <c r="CJ327" s="206"/>
      <c r="CK327" s="206"/>
      <c r="CL327" s="206"/>
      <c r="CM327" s="206"/>
      <c r="CN327" s="206"/>
      <c r="CO327" s="206"/>
      <c r="CP327" s="206"/>
      <c r="CQ327" s="206"/>
      <c r="CR327" s="206"/>
      <c r="CS327" s="206"/>
    </row>
    <row r="328" spans="1:101" s="162" customFormat="1" ht="14.5" x14ac:dyDescent="0.7">
      <c r="BO328" s="219"/>
      <c r="BP328" s="215"/>
      <c r="BQ328" s="215"/>
      <c r="BR328" s="215"/>
      <c r="BS328" s="215"/>
      <c r="BT328" s="215"/>
      <c r="BU328" s="215"/>
      <c r="BV328" s="215"/>
      <c r="BW328" s="215"/>
      <c r="BX328" s="215"/>
      <c r="BY328" s="215"/>
      <c r="BZ328" s="215"/>
      <c r="CA328" s="215"/>
      <c r="CB328" s="215"/>
      <c r="CC328" s="215"/>
      <c r="CD328" s="215"/>
      <c r="CE328" s="215"/>
      <c r="CF328" s="215"/>
      <c r="CG328" s="215"/>
      <c r="CH328" s="215"/>
      <c r="CI328" s="215"/>
      <c r="CJ328" s="215"/>
      <c r="CK328" s="215"/>
      <c r="CL328" s="215"/>
      <c r="CM328" s="215"/>
      <c r="CN328" s="215"/>
      <c r="CO328" s="215"/>
      <c r="CP328" s="215"/>
      <c r="CQ328" s="215"/>
      <c r="CR328" s="215"/>
      <c r="CS328" s="215"/>
    </row>
    <row r="329" spans="1:101" ht="15" customHeight="1" x14ac:dyDescent="0.75">
      <c r="C329" s="497" t="s">
        <v>146</v>
      </c>
      <c r="D329" s="499" t="s">
        <v>147</v>
      </c>
      <c r="E329" s="167" t="s">
        <v>148</v>
      </c>
      <c r="F329" s="180"/>
      <c r="G329" s="98"/>
      <c r="H329" s="131"/>
      <c r="I329" s="149"/>
      <c r="J329" s="127"/>
      <c r="K329" s="12"/>
      <c r="L329" s="23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59" t="str">
        <f>CONCATENATE(E329," ",I329,"")</f>
        <v xml:space="preserve">NW85 </v>
      </c>
      <c r="X329" s="199"/>
      <c r="Y329" s="166"/>
      <c r="Z329" s="166"/>
      <c r="AA329" s="166"/>
      <c r="AB329" s="166"/>
      <c r="AC329" s="208"/>
      <c r="AD329" s="199"/>
      <c r="AE329" s="199"/>
      <c r="AF329" s="199"/>
      <c r="AG329" s="199"/>
      <c r="AH329" s="199"/>
      <c r="AI329" s="199"/>
      <c r="AJ329" s="199"/>
      <c r="AK329" s="199"/>
      <c r="AL329" s="199"/>
      <c r="AM329" s="199"/>
      <c r="AN329" s="195"/>
      <c r="AO329" s="195"/>
      <c r="AP329" s="210"/>
      <c r="AQ329" s="200"/>
      <c r="AR329" s="200"/>
      <c r="AU329" s="211"/>
      <c r="AV329" s="211"/>
      <c r="AW329" s="211"/>
      <c r="AX329" s="211"/>
      <c r="AY329" s="211"/>
      <c r="AZ329" s="211"/>
      <c r="BC329" s="169"/>
      <c r="BD329" s="169"/>
      <c r="BE329" s="200"/>
      <c r="BH329" s="199"/>
      <c r="BI329" s="199"/>
      <c r="BJ329" s="199"/>
      <c r="BK329" s="200"/>
      <c r="BM329" s="211"/>
      <c r="BN329" s="222"/>
      <c r="BP329" s="225"/>
      <c r="BQ329" s="225"/>
      <c r="BR329" s="225"/>
      <c r="BS329" s="225"/>
      <c r="BT329" s="225"/>
      <c r="BU329" s="225"/>
      <c r="BV329" s="225"/>
      <c r="BW329" s="225"/>
      <c r="BX329" s="225"/>
      <c r="BY329" s="206"/>
      <c r="BZ329" s="206"/>
      <c r="CA329" s="206"/>
      <c r="CB329" s="206"/>
      <c r="CC329" s="206"/>
      <c r="CD329" s="206"/>
      <c r="CE329" s="206"/>
      <c r="CF329" s="206"/>
      <c r="CG329" s="206"/>
      <c r="CH329" s="206"/>
      <c r="CI329" s="206"/>
      <c r="CJ329" s="206"/>
      <c r="CK329" s="206"/>
      <c r="CL329" s="206"/>
      <c r="CM329" s="206"/>
      <c r="CN329" s="206"/>
      <c r="CO329" s="206"/>
      <c r="CP329" s="206"/>
      <c r="CQ329" s="206"/>
      <c r="CR329" s="206"/>
      <c r="CS329" s="206"/>
    </row>
    <row r="330" spans="1:101" x14ac:dyDescent="0.75">
      <c r="C330" s="498"/>
      <c r="D330" s="499"/>
      <c r="E330" s="167" t="s">
        <v>149</v>
      </c>
      <c r="F330" s="181"/>
      <c r="G330" s="103"/>
      <c r="H330" s="144"/>
      <c r="I330" s="149"/>
      <c r="J330" s="127"/>
      <c r="L330" s="67"/>
      <c r="W330" s="59" t="str">
        <f>CONCATENATE(E330," ",I330,"")</f>
        <v xml:space="preserve">NW170 </v>
      </c>
      <c r="X330" s="199"/>
      <c r="Y330" s="166"/>
      <c r="Z330" s="166"/>
      <c r="AA330" s="166"/>
      <c r="AB330" s="166"/>
      <c r="AC330" s="208"/>
      <c r="AD330" s="199"/>
      <c r="AE330" s="199"/>
      <c r="AF330" s="199"/>
      <c r="AG330" s="199"/>
      <c r="AH330" s="199"/>
      <c r="AI330" s="199"/>
      <c r="AJ330" s="199"/>
      <c r="AK330" s="199"/>
      <c r="AL330" s="199"/>
      <c r="AM330" s="199"/>
      <c r="AN330" s="195"/>
      <c r="AO330" s="195"/>
      <c r="AP330" s="210"/>
      <c r="AQ330" s="200"/>
      <c r="AR330" s="200"/>
      <c r="AU330" s="211"/>
      <c r="AV330" s="211"/>
      <c r="AW330" s="211"/>
      <c r="AX330" s="211"/>
      <c r="AY330" s="211"/>
      <c r="AZ330" s="211"/>
      <c r="BC330" s="169"/>
      <c r="BD330" s="169"/>
      <c r="BE330" s="200"/>
      <c r="BH330" s="199"/>
      <c r="BI330" s="199"/>
      <c r="BJ330" s="199"/>
      <c r="BK330" s="200"/>
      <c r="BM330" s="211"/>
      <c r="BN330" s="222"/>
      <c r="BP330" s="225"/>
      <c r="BQ330" s="225"/>
      <c r="BR330" s="225"/>
      <c r="BS330" s="225"/>
      <c r="BT330" s="225"/>
      <c r="BU330" s="225"/>
      <c r="BV330" s="225"/>
      <c r="BW330" s="225"/>
      <c r="BX330" s="225"/>
      <c r="BY330" s="206"/>
      <c r="BZ330" s="206"/>
      <c r="CA330" s="206"/>
      <c r="CB330" s="206"/>
      <c r="CC330" s="206"/>
      <c r="CD330" s="206"/>
      <c r="CE330" s="206"/>
      <c r="CF330" s="206"/>
      <c r="CG330" s="206"/>
      <c r="CH330" s="206"/>
      <c r="CI330" s="206"/>
      <c r="CJ330" s="206"/>
      <c r="CK330" s="206"/>
      <c r="CL330" s="206"/>
      <c r="CM330" s="206"/>
      <c r="CN330" s="206"/>
      <c r="CO330" s="206"/>
      <c r="CP330" s="206"/>
      <c r="CQ330" s="206"/>
      <c r="CR330" s="206"/>
      <c r="CS330" s="206"/>
    </row>
    <row r="331" spans="1:101" s="217" customFormat="1" x14ac:dyDescent="0.75">
      <c r="C331" s="498"/>
      <c r="D331" s="499"/>
      <c r="E331" s="205" t="s">
        <v>150</v>
      </c>
      <c r="F331" s="182"/>
      <c r="G331" s="99"/>
      <c r="H331" s="130"/>
      <c r="I331" s="149"/>
      <c r="J331" s="127"/>
      <c r="K331" s="13"/>
      <c r="L331" s="24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59" t="str">
        <f>CONCATENATE(E331," ",I331,"")</f>
        <v xml:space="preserve">NW600 </v>
      </c>
      <c r="X331" s="199"/>
      <c r="Y331" s="166"/>
      <c r="Z331" s="166"/>
      <c r="AA331" s="166"/>
      <c r="AB331" s="166"/>
      <c r="AC331" s="208"/>
      <c r="AD331" s="199"/>
      <c r="AE331" s="199"/>
      <c r="AF331" s="199"/>
      <c r="AG331" s="199"/>
      <c r="AH331" s="199"/>
      <c r="AI331" s="199"/>
      <c r="AJ331" s="199"/>
      <c r="AK331" s="199"/>
      <c r="AL331" s="199"/>
      <c r="AM331" s="199"/>
      <c r="AN331" s="195"/>
      <c r="AO331" s="195"/>
      <c r="AP331" s="210"/>
      <c r="AQ331" s="200"/>
      <c r="AR331" s="200"/>
      <c r="AS331" s="211"/>
      <c r="AT331" s="211"/>
      <c r="AU331" s="211"/>
      <c r="AV331" s="211"/>
      <c r="AW331" s="211"/>
      <c r="AX331" s="211"/>
      <c r="AY331" s="211"/>
      <c r="AZ331" s="211"/>
      <c r="BA331" s="211"/>
      <c r="BB331" s="211"/>
      <c r="BC331" s="169"/>
      <c r="BD331" s="169"/>
      <c r="BE331" s="200"/>
      <c r="BF331" s="211"/>
      <c r="BG331" s="211"/>
      <c r="BH331" s="199"/>
      <c r="BI331" s="199"/>
      <c r="BJ331" s="199"/>
      <c r="BK331" s="200"/>
      <c r="BL331" s="211"/>
      <c r="BM331" s="211"/>
      <c r="BN331" s="226"/>
      <c r="BO331" s="220"/>
      <c r="BP331" s="225"/>
      <c r="BQ331" s="225"/>
      <c r="BR331" s="225"/>
      <c r="BS331" s="225"/>
      <c r="BT331" s="225"/>
      <c r="BU331" s="225"/>
      <c r="BV331" s="225"/>
      <c r="BW331" s="225"/>
      <c r="BX331" s="225"/>
      <c r="BY331" s="206"/>
      <c r="BZ331" s="206"/>
      <c r="CA331" s="206"/>
      <c r="CB331" s="206"/>
      <c r="CC331" s="206"/>
      <c r="CD331" s="206"/>
      <c r="CE331" s="206"/>
      <c r="CF331" s="206"/>
      <c r="CG331" s="206"/>
      <c r="CH331" s="206"/>
      <c r="CI331" s="206"/>
      <c r="CJ331" s="206"/>
      <c r="CK331" s="206"/>
      <c r="CL331" s="206"/>
      <c r="CM331" s="206"/>
      <c r="CN331" s="206"/>
      <c r="CO331" s="206"/>
      <c r="CP331" s="206"/>
      <c r="CQ331" s="206"/>
      <c r="CR331" s="206"/>
      <c r="CS331" s="206"/>
    </row>
    <row r="332" spans="1:101" x14ac:dyDescent="0.75">
      <c r="A332" s="206"/>
      <c r="B332" s="206"/>
      <c r="C332" s="214"/>
      <c r="D332" s="206"/>
      <c r="E332" s="206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6"/>
      <c r="AO332" s="216"/>
      <c r="AP332" s="206"/>
      <c r="AQ332" s="206"/>
      <c r="AR332" s="206"/>
      <c r="AS332" s="206"/>
      <c r="AT332" s="206"/>
      <c r="AU332" s="206"/>
      <c r="AV332" s="206"/>
      <c r="AW332" s="206"/>
      <c r="AX332" s="206"/>
      <c r="AY332" s="206"/>
      <c r="AZ332" s="206"/>
      <c r="BA332" s="206"/>
      <c r="BB332" s="206"/>
      <c r="BC332" s="206"/>
      <c r="BD332" s="206"/>
      <c r="BE332" s="206"/>
      <c r="BF332" s="206"/>
      <c r="BG332" s="206"/>
      <c r="BH332" s="215"/>
      <c r="BI332" s="215"/>
      <c r="BJ332" s="225"/>
      <c r="BK332" s="206"/>
      <c r="BL332" s="206"/>
      <c r="BM332" s="206"/>
      <c r="BN332" s="227"/>
      <c r="BP332" s="225"/>
      <c r="BQ332" s="225"/>
      <c r="BR332" s="225"/>
      <c r="BS332" s="225"/>
      <c r="BT332" s="225"/>
      <c r="BU332" s="225"/>
      <c r="BV332" s="225"/>
      <c r="BW332" s="225"/>
      <c r="BX332" s="225"/>
      <c r="BY332" s="206"/>
      <c r="BZ332" s="206"/>
      <c r="CA332" s="206"/>
      <c r="CB332" s="206"/>
      <c r="CC332" s="206"/>
      <c r="CD332" s="206"/>
      <c r="CE332" s="206"/>
      <c r="CF332" s="206"/>
      <c r="CG332" s="206"/>
      <c r="CH332" s="206"/>
      <c r="CI332" s="206"/>
      <c r="CJ332" s="206"/>
      <c r="CK332" s="206"/>
      <c r="CL332" s="206"/>
      <c r="CM332" s="206"/>
      <c r="CN332" s="206"/>
      <c r="CO332" s="206"/>
      <c r="CP332" s="206"/>
      <c r="CQ332" s="206"/>
      <c r="CR332" s="206"/>
      <c r="CS332" s="206"/>
    </row>
    <row r="333" spans="1:101" x14ac:dyDescent="0.75">
      <c r="A333" s="206"/>
      <c r="B333" s="206"/>
      <c r="C333" s="214"/>
      <c r="D333" s="206"/>
      <c r="E333" s="206"/>
      <c r="F333" s="206"/>
      <c r="G333" s="206"/>
      <c r="H333" s="206"/>
      <c r="I333" s="206"/>
      <c r="J333" s="206"/>
      <c r="K333" s="206"/>
      <c r="L333" s="206"/>
      <c r="M333" s="206"/>
      <c r="N333" s="206"/>
      <c r="O333" s="206"/>
      <c r="P333" s="206"/>
      <c r="Q333" s="206"/>
      <c r="R333" s="206"/>
      <c r="S333" s="206"/>
      <c r="T333" s="206"/>
      <c r="U333" s="206"/>
      <c r="V333" s="206"/>
      <c r="W333" s="206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6"/>
      <c r="AO333" s="216"/>
      <c r="AP333" s="206"/>
      <c r="AQ333" s="206"/>
      <c r="AR333" s="206"/>
      <c r="AS333" s="206"/>
      <c r="AT333" s="206"/>
      <c r="AU333" s="206"/>
      <c r="AV333" s="206"/>
      <c r="AW333" s="206"/>
      <c r="AX333" s="206"/>
      <c r="AY333" s="206"/>
      <c r="AZ333" s="206"/>
      <c r="BA333" s="206"/>
      <c r="BB333" s="206"/>
      <c r="BC333" s="206"/>
      <c r="BD333" s="206"/>
      <c r="BE333" s="206"/>
      <c r="BF333" s="206"/>
      <c r="BG333" s="206"/>
      <c r="BH333" s="215"/>
      <c r="BI333" s="215"/>
      <c r="BJ333" s="5"/>
      <c r="BK333" s="206"/>
      <c r="BL333" s="206"/>
      <c r="BM333" s="206"/>
      <c r="BN333" s="206"/>
      <c r="BP333" s="5"/>
      <c r="BQ333" s="5"/>
      <c r="BR333" s="5"/>
      <c r="BS333" s="5"/>
      <c r="BT333" s="5"/>
      <c r="BU333" s="5"/>
      <c r="BV333" s="5"/>
      <c r="BW333" s="5"/>
      <c r="BX333" s="5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</row>
    <row r="334" spans="1:101" x14ac:dyDescent="0.75">
      <c r="A334" s="206"/>
      <c r="B334" s="206"/>
      <c r="C334" s="214"/>
      <c r="D334" s="206"/>
      <c r="E334" s="206"/>
      <c r="F334" s="206"/>
      <c r="G334" s="206"/>
      <c r="H334" s="206"/>
      <c r="I334" s="206"/>
      <c r="J334" s="206"/>
      <c r="K334" s="206"/>
      <c r="L334" s="206"/>
      <c r="M334" s="206"/>
      <c r="N334" s="206"/>
      <c r="O334" s="206"/>
      <c r="P334" s="206"/>
      <c r="Q334" s="206"/>
      <c r="R334" s="206"/>
      <c r="S334" s="206"/>
      <c r="T334" s="206"/>
      <c r="U334" s="206"/>
      <c r="V334" s="206"/>
      <c r="W334" s="206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6"/>
      <c r="AO334" s="216"/>
      <c r="AP334" s="206"/>
      <c r="AQ334" s="206"/>
      <c r="AR334" s="206"/>
      <c r="AS334" s="206"/>
      <c r="AT334" s="206"/>
      <c r="AU334" s="206"/>
      <c r="AV334" s="206"/>
      <c r="AW334" s="206"/>
      <c r="AX334" s="206"/>
      <c r="AY334" s="206"/>
      <c r="AZ334" s="206"/>
      <c r="BA334" s="206"/>
      <c r="BB334" s="206"/>
      <c r="BC334" s="206"/>
      <c r="BD334" s="206"/>
      <c r="BE334" s="206"/>
      <c r="BF334" s="206"/>
      <c r="BG334" s="206"/>
      <c r="BH334" s="215"/>
      <c r="BI334" s="215"/>
      <c r="BJ334" s="5"/>
      <c r="BK334" s="206"/>
      <c r="BL334" s="206"/>
      <c r="BM334" s="206"/>
      <c r="BN334" s="206"/>
      <c r="BP334" s="5"/>
      <c r="BQ334" s="5"/>
      <c r="BR334" s="5"/>
      <c r="BS334" s="5"/>
      <c r="BT334" s="5"/>
      <c r="BU334" s="5"/>
      <c r="BV334" s="5"/>
      <c r="BW334" s="5"/>
      <c r="BX334" s="5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</row>
    <row r="335" spans="1:101" x14ac:dyDescent="0.75">
      <c r="A335" s="206"/>
      <c r="B335" s="206"/>
      <c r="C335" s="214"/>
      <c r="D335" s="206"/>
      <c r="E335" s="206"/>
      <c r="F335" s="206"/>
      <c r="G335" s="206"/>
      <c r="H335" s="206"/>
      <c r="I335" s="206"/>
      <c r="J335" s="206"/>
      <c r="K335" s="206"/>
      <c r="L335" s="206"/>
      <c r="M335" s="206"/>
      <c r="N335" s="206"/>
      <c r="O335" s="206"/>
      <c r="P335" s="206"/>
      <c r="Q335" s="206"/>
      <c r="R335" s="206"/>
      <c r="S335" s="206"/>
      <c r="T335" s="206"/>
      <c r="U335" s="206"/>
      <c r="V335" s="206"/>
      <c r="W335" s="206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6"/>
      <c r="AO335" s="216"/>
      <c r="AP335" s="206"/>
      <c r="AQ335" s="206"/>
      <c r="AR335" s="206"/>
      <c r="AS335" s="206"/>
      <c r="AT335" s="206"/>
      <c r="AU335" s="206"/>
      <c r="AV335" s="206"/>
      <c r="AW335" s="206"/>
      <c r="AX335" s="206"/>
      <c r="AY335" s="206"/>
      <c r="AZ335" s="206"/>
      <c r="BA335" s="206"/>
      <c r="BB335" s="206"/>
      <c r="BC335" s="206"/>
      <c r="BD335" s="206"/>
      <c r="BE335" s="206"/>
      <c r="BF335" s="206"/>
      <c r="BG335" s="206"/>
      <c r="BH335" s="215"/>
      <c r="BI335" s="215"/>
      <c r="BJ335" s="5"/>
      <c r="BK335" s="206"/>
      <c r="BL335" s="206"/>
      <c r="BM335" s="206"/>
      <c r="BN335" s="206"/>
      <c r="BP335" s="5"/>
      <c r="BQ335" s="5"/>
      <c r="BR335" s="5"/>
      <c r="BS335" s="5"/>
      <c r="BT335" s="5"/>
      <c r="BU335" s="5"/>
      <c r="BV335" s="5"/>
      <c r="BW335" s="5"/>
      <c r="BX335" s="5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</row>
    <row r="336" spans="1:101" x14ac:dyDescent="0.75">
      <c r="A336" s="206"/>
      <c r="B336" s="206"/>
      <c r="C336" s="214"/>
      <c r="D336" s="206"/>
      <c r="E336" s="206"/>
      <c r="F336" s="206"/>
      <c r="G336" s="206"/>
      <c r="H336" s="206"/>
      <c r="I336" s="206"/>
      <c r="J336" s="206"/>
      <c r="K336" s="206"/>
      <c r="L336" s="206"/>
      <c r="M336" s="206"/>
      <c r="N336" s="206"/>
      <c r="O336" s="206"/>
      <c r="P336" s="206"/>
      <c r="Q336" s="206"/>
      <c r="R336" s="206"/>
      <c r="S336" s="206"/>
      <c r="T336" s="206"/>
      <c r="U336" s="206"/>
      <c r="V336" s="206"/>
      <c r="W336" s="206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6"/>
      <c r="AO336" s="216"/>
      <c r="AP336" s="206"/>
      <c r="AQ336" s="206"/>
      <c r="AR336" s="206"/>
      <c r="AS336" s="206"/>
      <c r="AT336" s="206"/>
      <c r="AU336" s="206"/>
      <c r="AV336" s="206"/>
      <c r="AW336" s="206"/>
      <c r="AX336" s="206"/>
      <c r="AY336" s="206"/>
      <c r="AZ336" s="206"/>
      <c r="BA336" s="206"/>
      <c r="BB336" s="206"/>
      <c r="BC336" s="206"/>
      <c r="BD336" s="206"/>
      <c r="BE336" s="206"/>
      <c r="BF336" s="206"/>
      <c r="BG336" s="206"/>
      <c r="BH336" s="215"/>
      <c r="BI336" s="215"/>
      <c r="BJ336" s="5"/>
      <c r="BK336" s="206"/>
      <c r="BL336" s="206"/>
      <c r="BM336" s="206"/>
      <c r="BN336" s="206"/>
      <c r="BP336" s="5"/>
      <c r="BQ336" s="5"/>
      <c r="BR336" s="5"/>
      <c r="BS336" s="5"/>
      <c r="BT336" s="5"/>
      <c r="BU336" s="5"/>
      <c r="BV336" s="5"/>
      <c r="BW336" s="5"/>
      <c r="BX336" s="5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</row>
    <row r="337" spans="1:101" x14ac:dyDescent="0.75">
      <c r="A337" s="206"/>
      <c r="B337" s="206"/>
      <c r="C337" s="214"/>
      <c r="D337" s="206"/>
      <c r="E337" s="206"/>
      <c r="F337" s="206"/>
      <c r="G337" s="206"/>
      <c r="H337" s="206"/>
      <c r="I337" s="206"/>
      <c r="J337" s="206"/>
      <c r="K337" s="206"/>
      <c r="L337" s="206"/>
      <c r="M337" s="206"/>
      <c r="N337" s="206"/>
      <c r="O337" s="206"/>
      <c r="P337" s="206"/>
      <c r="Q337" s="206"/>
      <c r="R337" s="206"/>
      <c r="S337" s="206"/>
      <c r="T337" s="206"/>
      <c r="U337" s="206"/>
      <c r="V337" s="206"/>
      <c r="W337" s="206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6"/>
      <c r="AO337" s="216"/>
      <c r="AP337" s="206"/>
      <c r="AQ337" s="206"/>
      <c r="AR337" s="206"/>
      <c r="AS337" s="206"/>
      <c r="AT337" s="206"/>
      <c r="AU337" s="206"/>
      <c r="AV337" s="206"/>
      <c r="AW337" s="206"/>
      <c r="AX337" s="206"/>
      <c r="AY337" s="206"/>
      <c r="AZ337" s="206"/>
      <c r="BA337" s="206"/>
      <c r="BB337" s="206"/>
      <c r="BC337" s="206"/>
      <c r="BD337" s="206"/>
      <c r="BE337" s="206"/>
      <c r="BF337" s="206"/>
      <c r="BG337" s="206"/>
      <c r="BH337" s="215"/>
      <c r="BI337" s="215"/>
      <c r="BJ337" s="5"/>
      <c r="BK337" s="206"/>
      <c r="BL337" s="206"/>
      <c r="BM337" s="206"/>
      <c r="BN337" s="206"/>
      <c r="BP337" s="5"/>
      <c r="BQ337" s="5"/>
      <c r="BR337" s="5"/>
      <c r="BS337" s="5"/>
      <c r="BT337" s="5"/>
      <c r="BU337" s="5"/>
      <c r="BV337" s="5"/>
      <c r="BW337" s="5"/>
      <c r="BX337" s="5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</row>
    <row r="338" spans="1:101" x14ac:dyDescent="0.75">
      <c r="A338" s="206"/>
      <c r="B338" s="206"/>
      <c r="C338" s="214"/>
      <c r="D338" s="206"/>
      <c r="E338" s="206"/>
      <c r="F338" s="206"/>
      <c r="G338" s="206"/>
      <c r="H338" s="206"/>
      <c r="I338" s="206"/>
      <c r="J338" s="206"/>
      <c r="K338" s="206"/>
      <c r="L338" s="206"/>
      <c r="M338" s="206"/>
      <c r="N338" s="206"/>
      <c r="O338" s="206"/>
      <c r="P338" s="206"/>
      <c r="Q338" s="206"/>
      <c r="R338" s="206"/>
      <c r="S338" s="206"/>
      <c r="T338" s="206"/>
      <c r="U338" s="206"/>
      <c r="V338" s="206"/>
      <c r="W338" s="206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6"/>
      <c r="AO338" s="216"/>
      <c r="AP338" s="206"/>
      <c r="AQ338" s="206"/>
      <c r="AR338" s="206"/>
      <c r="AS338" s="206"/>
      <c r="AT338" s="206"/>
      <c r="AU338" s="206"/>
      <c r="AV338" s="206"/>
      <c r="AW338" s="206"/>
      <c r="AX338" s="206"/>
      <c r="AY338" s="206"/>
      <c r="AZ338" s="206"/>
      <c r="BA338" s="206"/>
      <c r="BB338" s="206"/>
      <c r="BC338" s="206"/>
      <c r="BD338" s="206"/>
      <c r="BE338" s="206"/>
      <c r="BF338" s="206"/>
      <c r="BG338" s="206"/>
      <c r="BH338" s="215"/>
      <c r="BI338" s="215"/>
      <c r="BJ338" s="5"/>
      <c r="BK338" s="206"/>
      <c r="BL338" s="206"/>
      <c r="BM338" s="206"/>
      <c r="BN338" s="206"/>
      <c r="BP338" s="5"/>
      <c r="BQ338" s="5"/>
      <c r="BR338" s="5"/>
      <c r="BS338" s="5"/>
      <c r="BT338" s="5"/>
      <c r="BU338" s="5"/>
      <c r="BV338" s="5"/>
      <c r="BW338" s="5"/>
      <c r="BX338" s="5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</row>
    <row r="339" spans="1:101" x14ac:dyDescent="0.75">
      <c r="A339" s="206"/>
      <c r="B339" s="206"/>
      <c r="C339" s="214"/>
      <c r="D339" s="206"/>
      <c r="E339" s="206"/>
      <c r="F339" s="206"/>
      <c r="G339" s="206"/>
      <c r="H339" s="206"/>
      <c r="I339" s="206"/>
      <c r="J339" s="206"/>
      <c r="K339" s="206"/>
      <c r="L339" s="206"/>
      <c r="M339" s="206"/>
      <c r="N339" s="206"/>
      <c r="O339" s="206"/>
      <c r="P339" s="206"/>
      <c r="Q339" s="206"/>
      <c r="R339" s="206"/>
      <c r="S339" s="206"/>
      <c r="T339" s="206"/>
      <c r="U339" s="206"/>
      <c r="V339" s="206"/>
      <c r="W339" s="206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6"/>
      <c r="AO339" s="216"/>
      <c r="AP339" s="206"/>
      <c r="AQ339" s="206"/>
      <c r="AR339" s="206"/>
      <c r="AS339" s="206"/>
      <c r="AT339" s="206"/>
      <c r="AU339" s="206"/>
      <c r="AV339" s="206"/>
      <c r="AW339" s="206"/>
      <c r="AX339" s="206"/>
      <c r="AY339" s="206"/>
      <c r="AZ339" s="206"/>
      <c r="BA339" s="206"/>
      <c r="BB339" s="206"/>
      <c r="BC339" s="206"/>
      <c r="BD339" s="206"/>
      <c r="BE339" s="206"/>
      <c r="BF339" s="206"/>
      <c r="BG339" s="206"/>
      <c r="BH339" s="215"/>
      <c r="BI339" s="215"/>
      <c r="BJ339" s="5"/>
      <c r="BK339" s="206"/>
      <c r="BL339" s="206"/>
      <c r="BM339" s="206"/>
      <c r="BN339" s="206"/>
      <c r="BP339" s="5"/>
      <c r="BQ339" s="5"/>
      <c r="BR339" s="5"/>
      <c r="BS339" s="5"/>
      <c r="BT339" s="5"/>
      <c r="BU339" s="5"/>
      <c r="BV339" s="5"/>
      <c r="BW339" s="5"/>
      <c r="BX339" s="5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</row>
    <row r="340" spans="1:101" x14ac:dyDescent="0.75">
      <c r="A340" s="206"/>
      <c r="B340" s="206"/>
      <c r="C340" s="214"/>
      <c r="D340" s="206"/>
      <c r="E340" s="206"/>
      <c r="F340" s="206"/>
      <c r="G340" s="206"/>
      <c r="H340" s="206"/>
      <c r="I340" s="206"/>
      <c r="J340" s="206"/>
      <c r="K340" s="206"/>
      <c r="L340" s="206"/>
      <c r="M340" s="206"/>
      <c r="N340" s="206"/>
      <c r="O340" s="206"/>
      <c r="P340" s="206"/>
      <c r="Q340" s="206"/>
      <c r="R340" s="206"/>
      <c r="S340" s="206"/>
      <c r="T340" s="206"/>
      <c r="U340" s="206"/>
      <c r="V340" s="206"/>
      <c r="W340" s="206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6"/>
      <c r="AO340" s="216"/>
      <c r="AP340" s="206"/>
      <c r="AQ340" s="206"/>
      <c r="AR340" s="206"/>
      <c r="AS340" s="206"/>
      <c r="AT340" s="206"/>
      <c r="AU340" s="206"/>
      <c r="AV340" s="206"/>
      <c r="AW340" s="206"/>
      <c r="AX340" s="206"/>
      <c r="AY340" s="206"/>
      <c r="AZ340" s="206"/>
      <c r="BA340" s="206"/>
      <c r="BB340" s="206"/>
      <c r="BC340" s="206"/>
      <c r="BD340" s="206"/>
      <c r="BE340" s="206"/>
      <c r="BF340" s="206"/>
      <c r="BG340" s="206"/>
      <c r="BH340" s="215"/>
      <c r="BI340" s="215"/>
      <c r="BJ340" s="5"/>
      <c r="BK340" s="206"/>
      <c r="BL340" s="206"/>
      <c r="BM340" s="206"/>
      <c r="BN340" s="206"/>
      <c r="BP340" s="5"/>
      <c r="BQ340" s="5"/>
      <c r="BR340" s="5"/>
      <c r="BS340" s="5"/>
      <c r="BT340" s="5"/>
      <c r="BU340" s="5"/>
      <c r="BV340" s="5"/>
      <c r="BW340" s="5"/>
      <c r="BX340" s="5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</row>
    <row r="341" spans="1:101" x14ac:dyDescent="0.75">
      <c r="A341" s="206"/>
      <c r="B341" s="206"/>
      <c r="C341" s="214"/>
      <c r="D341" s="206"/>
      <c r="E341" s="206"/>
      <c r="F341" s="206"/>
      <c r="G341" s="206"/>
      <c r="H341" s="206"/>
      <c r="I341" s="206"/>
      <c r="J341" s="206"/>
      <c r="K341" s="206"/>
      <c r="L341" s="206"/>
      <c r="M341" s="206"/>
      <c r="N341" s="206"/>
      <c r="O341" s="206"/>
      <c r="P341" s="206"/>
      <c r="Q341" s="206"/>
      <c r="R341" s="206"/>
      <c r="S341" s="206"/>
      <c r="T341" s="206"/>
      <c r="U341" s="206"/>
      <c r="V341" s="206"/>
      <c r="W341" s="206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6"/>
      <c r="AO341" s="216"/>
      <c r="AP341" s="206"/>
      <c r="AQ341" s="206"/>
      <c r="AR341" s="206"/>
      <c r="AS341" s="206"/>
      <c r="AT341" s="206"/>
      <c r="AU341" s="206"/>
      <c r="AV341" s="206"/>
      <c r="AW341" s="206"/>
      <c r="AX341" s="206"/>
      <c r="AY341" s="206"/>
      <c r="AZ341" s="206"/>
      <c r="BA341" s="206"/>
      <c r="BB341" s="206"/>
      <c r="BC341" s="206"/>
      <c r="BD341" s="206"/>
      <c r="BE341" s="206"/>
      <c r="BF341" s="206"/>
      <c r="BG341" s="206"/>
      <c r="BH341" s="215"/>
      <c r="BI341" s="215"/>
      <c r="BJ341" s="5"/>
      <c r="BK341" s="206"/>
      <c r="BL341" s="206"/>
      <c r="BM341" s="206"/>
      <c r="BN341" s="206"/>
      <c r="BP341" s="5"/>
      <c r="BQ341" s="5"/>
      <c r="BR341" s="5"/>
      <c r="BS341" s="5"/>
      <c r="BT341" s="5"/>
      <c r="BU341" s="5"/>
      <c r="BV341" s="5"/>
      <c r="BW341" s="5"/>
      <c r="BX341" s="5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</row>
    <row r="342" spans="1:101" x14ac:dyDescent="0.75">
      <c r="A342" s="206"/>
      <c r="B342" s="206"/>
      <c r="C342" s="214"/>
      <c r="D342" s="206"/>
      <c r="E342" s="206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6"/>
      <c r="AO342" s="216"/>
      <c r="AP342" s="206"/>
      <c r="AQ342" s="206"/>
      <c r="AR342" s="206"/>
      <c r="AS342" s="206"/>
      <c r="AT342" s="206"/>
      <c r="AU342" s="206"/>
      <c r="AV342" s="206"/>
      <c r="AW342" s="206"/>
      <c r="AX342" s="206"/>
      <c r="AY342" s="206"/>
      <c r="AZ342" s="206"/>
      <c r="BA342" s="206"/>
      <c r="BB342" s="206"/>
      <c r="BC342" s="206"/>
      <c r="BD342" s="206"/>
      <c r="BE342" s="206"/>
      <c r="BF342" s="206"/>
      <c r="BG342" s="206"/>
      <c r="BH342" s="215"/>
      <c r="BI342" s="215"/>
      <c r="BJ342" s="5"/>
      <c r="BK342" s="206"/>
      <c r="BL342" s="206"/>
      <c r="BM342" s="206"/>
      <c r="BN342" s="206"/>
      <c r="BP342" s="5"/>
      <c r="BQ342" s="5"/>
      <c r="BR342" s="5"/>
      <c r="BS342" s="5"/>
      <c r="BT342" s="5"/>
      <c r="BU342" s="5"/>
      <c r="BV342" s="5"/>
      <c r="BW342" s="5"/>
      <c r="BX342" s="5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</row>
    <row r="343" spans="1:101" x14ac:dyDescent="0.75">
      <c r="A343" s="206"/>
      <c r="B343" s="206"/>
      <c r="C343" s="214"/>
      <c r="D343" s="206"/>
      <c r="E343" s="206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6"/>
      <c r="AO343" s="216"/>
      <c r="AP343" s="206"/>
      <c r="AQ343" s="206"/>
      <c r="AR343" s="206"/>
      <c r="AS343" s="206"/>
      <c r="AT343" s="206"/>
      <c r="AU343" s="206"/>
      <c r="AV343" s="206"/>
      <c r="AW343" s="206"/>
      <c r="AX343" s="206"/>
      <c r="AY343" s="206"/>
      <c r="AZ343" s="206"/>
      <c r="BA343" s="206"/>
      <c r="BB343" s="206"/>
      <c r="BC343" s="206"/>
      <c r="BD343" s="206"/>
      <c r="BE343" s="206"/>
      <c r="BF343" s="206"/>
      <c r="BG343" s="206"/>
      <c r="BH343" s="215"/>
      <c r="BI343" s="215"/>
      <c r="BJ343" s="5"/>
      <c r="BK343" s="206"/>
      <c r="BL343" s="206"/>
      <c r="BM343" s="206"/>
      <c r="BN343" s="206"/>
      <c r="BP343" s="5"/>
      <c r="BQ343" s="5"/>
      <c r="BR343" s="5"/>
      <c r="BS343" s="5"/>
      <c r="BT343" s="5"/>
      <c r="BU343" s="5"/>
      <c r="BV343" s="5"/>
      <c r="BW343" s="5"/>
      <c r="BX343" s="5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</row>
    <row r="344" spans="1:101" x14ac:dyDescent="0.75">
      <c r="A344" s="206"/>
      <c r="B344" s="206"/>
      <c r="C344" s="214"/>
      <c r="D344" s="206"/>
      <c r="E344" s="206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6"/>
      <c r="AO344" s="216"/>
      <c r="AP344" s="206"/>
      <c r="AQ344" s="206"/>
      <c r="AR344" s="206"/>
      <c r="AS344" s="206"/>
      <c r="AT344" s="206"/>
      <c r="AU344" s="206"/>
      <c r="AV344" s="206"/>
      <c r="AW344" s="206"/>
      <c r="AX344" s="206"/>
      <c r="AY344" s="206"/>
      <c r="AZ344" s="206"/>
      <c r="BA344" s="206"/>
      <c r="BB344" s="206"/>
      <c r="BC344" s="206"/>
      <c r="BD344" s="206"/>
      <c r="BE344" s="206"/>
      <c r="BF344" s="206"/>
      <c r="BG344" s="206"/>
      <c r="BH344" s="215"/>
      <c r="BI344" s="215"/>
      <c r="BJ344" s="5"/>
      <c r="BK344" s="206"/>
      <c r="BL344" s="206"/>
      <c r="BM344" s="206"/>
      <c r="BN344" s="206"/>
      <c r="BP344" s="5"/>
      <c r="BQ344" s="5"/>
      <c r="BR344" s="5"/>
      <c r="BS344" s="5"/>
      <c r="BT344" s="5"/>
      <c r="BU344" s="5"/>
      <c r="BV344" s="5"/>
      <c r="BW344" s="5"/>
      <c r="BX344" s="5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</row>
    <row r="345" spans="1:101" x14ac:dyDescent="0.75">
      <c r="A345" s="206"/>
      <c r="B345" s="206"/>
      <c r="C345" s="214"/>
      <c r="D345" s="206"/>
      <c r="E345" s="206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6"/>
      <c r="AO345" s="216"/>
      <c r="AP345" s="206"/>
      <c r="AQ345" s="206"/>
      <c r="AR345" s="206"/>
      <c r="AS345" s="206"/>
      <c r="AT345" s="206"/>
      <c r="AU345" s="206"/>
      <c r="AV345" s="206"/>
      <c r="AW345" s="206"/>
      <c r="AX345" s="206"/>
      <c r="AY345" s="206"/>
      <c r="AZ345" s="206"/>
      <c r="BA345" s="206"/>
      <c r="BB345" s="206"/>
      <c r="BC345" s="206"/>
      <c r="BD345" s="206"/>
      <c r="BE345" s="206"/>
      <c r="BF345" s="206"/>
      <c r="BG345" s="206"/>
      <c r="BH345" s="215"/>
      <c r="BI345" s="215"/>
      <c r="BJ345" s="5"/>
      <c r="BK345" s="206"/>
      <c r="BL345" s="206"/>
      <c r="BM345" s="206"/>
      <c r="BN345" s="206"/>
      <c r="BP345" s="5"/>
      <c r="BQ345" s="5"/>
      <c r="BR345" s="5"/>
      <c r="BS345" s="5"/>
      <c r="BT345" s="5"/>
      <c r="BU345" s="5"/>
      <c r="BV345" s="5"/>
      <c r="BW345" s="5"/>
      <c r="BX345" s="5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</row>
    <row r="346" spans="1:101" x14ac:dyDescent="0.75">
      <c r="A346" s="206"/>
      <c r="B346" s="206"/>
      <c r="C346" s="214"/>
      <c r="D346" s="206"/>
      <c r="E346" s="206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6"/>
      <c r="AO346" s="216"/>
      <c r="AP346" s="206"/>
      <c r="AQ346" s="206"/>
      <c r="AR346" s="206"/>
      <c r="AS346" s="206"/>
      <c r="AT346" s="206"/>
      <c r="AU346" s="206"/>
      <c r="AV346" s="206"/>
      <c r="AW346" s="206"/>
      <c r="AX346" s="206"/>
      <c r="AY346" s="206"/>
      <c r="AZ346" s="206"/>
      <c r="BA346" s="206"/>
      <c r="BB346" s="206"/>
      <c r="BC346" s="206"/>
      <c r="BD346" s="206"/>
      <c r="BE346" s="206"/>
      <c r="BF346" s="206"/>
      <c r="BG346" s="206"/>
      <c r="BH346" s="215"/>
      <c r="BI346" s="215"/>
      <c r="BJ346" s="5"/>
      <c r="BK346" s="206"/>
      <c r="BL346" s="206"/>
      <c r="BM346" s="206"/>
      <c r="BN346" s="206"/>
      <c r="BP346" s="5"/>
      <c r="BQ346" s="5"/>
      <c r="BR346" s="5"/>
      <c r="BS346" s="5"/>
      <c r="BT346" s="5"/>
      <c r="BU346" s="5"/>
      <c r="BV346" s="5"/>
      <c r="BW346" s="5"/>
      <c r="BX346" s="5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</row>
    <row r="347" spans="1:101" x14ac:dyDescent="0.75">
      <c r="A347" s="206"/>
      <c r="B347" s="206"/>
      <c r="C347" s="214"/>
      <c r="D347" s="206"/>
      <c r="E347" s="206"/>
      <c r="F347" s="206"/>
      <c r="G347" s="206"/>
      <c r="H347" s="206"/>
      <c r="I347" s="206"/>
      <c r="J347" s="206"/>
      <c r="K347" s="206"/>
      <c r="L347" s="206"/>
      <c r="M347" s="206"/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6"/>
      <c r="AO347" s="216"/>
      <c r="AP347" s="206"/>
      <c r="AQ347" s="206"/>
      <c r="AR347" s="206"/>
      <c r="AS347" s="206"/>
      <c r="AT347" s="206"/>
      <c r="AU347" s="206"/>
      <c r="AV347" s="206"/>
      <c r="AW347" s="206"/>
      <c r="AX347" s="206"/>
      <c r="AY347" s="206"/>
      <c r="AZ347" s="206"/>
      <c r="BA347" s="206"/>
      <c r="BB347" s="206"/>
      <c r="BC347" s="206"/>
      <c r="BD347" s="206"/>
      <c r="BE347" s="206"/>
      <c r="BF347" s="206"/>
      <c r="BG347" s="206"/>
      <c r="BH347" s="215"/>
      <c r="BI347" s="215"/>
      <c r="BJ347" s="5"/>
      <c r="BK347" s="206"/>
      <c r="BL347" s="206"/>
      <c r="BM347" s="206"/>
      <c r="BN347" s="206"/>
      <c r="BP347" s="5"/>
      <c r="BQ347" s="5"/>
      <c r="BR347" s="5"/>
      <c r="BS347" s="5"/>
      <c r="BT347" s="5"/>
      <c r="BU347" s="5"/>
      <c r="BV347" s="5"/>
      <c r="BW347" s="5"/>
      <c r="BX347" s="5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</row>
    <row r="348" spans="1:101" x14ac:dyDescent="0.75">
      <c r="A348" s="206"/>
      <c r="B348" s="206"/>
      <c r="C348" s="214"/>
      <c r="D348" s="206"/>
      <c r="E348" s="206"/>
      <c r="F348" s="206"/>
      <c r="G348" s="206"/>
      <c r="H348" s="206"/>
      <c r="I348" s="206"/>
      <c r="J348" s="206"/>
      <c r="K348" s="206"/>
      <c r="L348" s="206"/>
      <c r="M348" s="206"/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6"/>
      <c r="AO348" s="216"/>
      <c r="AP348" s="206"/>
      <c r="AQ348" s="206"/>
      <c r="AR348" s="206"/>
      <c r="AS348" s="206"/>
      <c r="AT348" s="206"/>
      <c r="AU348" s="206"/>
      <c r="AV348" s="206"/>
      <c r="AW348" s="206"/>
      <c r="AX348" s="206"/>
      <c r="AY348" s="206"/>
      <c r="AZ348" s="206"/>
      <c r="BA348" s="206"/>
      <c r="BB348" s="206"/>
      <c r="BC348" s="206"/>
      <c r="BD348" s="206"/>
      <c r="BE348" s="206"/>
      <c r="BF348" s="206"/>
      <c r="BG348" s="206"/>
      <c r="BH348" s="215"/>
      <c r="BI348" s="215"/>
      <c r="BJ348" s="5"/>
      <c r="BK348" s="206"/>
      <c r="BL348" s="206"/>
      <c r="BM348" s="206"/>
      <c r="BN348" s="206"/>
      <c r="BP348" s="5"/>
      <c r="BQ348" s="5"/>
      <c r="BR348" s="5"/>
      <c r="BS348" s="5"/>
      <c r="BT348" s="5"/>
      <c r="BU348" s="5"/>
      <c r="BV348" s="5"/>
      <c r="BW348" s="5"/>
      <c r="BX348" s="5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</row>
    <row r="349" spans="1:101" x14ac:dyDescent="0.75">
      <c r="A349" s="206"/>
      <c r="B349" s="206"/>
      <c r="C349" s="214"/>
      <c r="D349" s="206"/>
      <c r="E349" s="206"/>
      <c r="F349" s="206"/>
      <c r="G349" s="206"/>
      <c r="H349" s="206"/>
      <c r="I349" s="206"/>
      <c r="J349" s="206"/>
      <c r="K349" s="206"/>
      <c r="L349" s="206"/>
      <c r="M349" s="206"/>
      <c r="N349" s="206"/>
      <c r="O349" s="206"/>
      <c r="P349" s="206"/>
      <c r="Q349" s="206"/>
      <c r="R349" s="206"/>
      <c r="S349" s="206"/>
      <c r="T349" s="206"/>
      <c r="U349" s="206"/>
      <c r="V349" s="206"/>
      <c r="W349" s="206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6"/>
      <c r="AO349" s="216"/>
      <c r="AP349" s="206"/>
      <c r="AQ349" s="206"/>
      <c r="AR349" s="206"/>
      <c r="AS349" s="206"/>
      <c r="AT349" s="206"/>
      <c r="AU349" s="206"/>
      <c r="AV349" s="206"/>
      <c r="AW349" s="206"/>
      <c r="AX349" s="206"/>
      <c r="AY349" s="206"/>
      <c r="AZ349" s="206"/>
      <c r="BA349" s="206"/>
      <c r="BB349" s="206"/>
      <c r="BC349" s="206"/>
      <c r="BD349" s="206"/>
      <c r="BE349" s="206"/>
      <c r="BF349" s="206"/>
      <c r="BG349" s="206"/>
      <c r="BH349" s="215"/>
      <c r="BI349" s="215"/>
      <c r="BJ349" s="5"/>
      <c r="BK349" s="206"/>
      <c r="BL349" s="206"/>
      <c r="BM349" s="206"/>
      <c r="BN349" s="206"/>
      <c r="BP349" s="5"/>
      <c r="BQ349" s="5"/>
      <c r="BR349" s="5"/>
      <c r="BS349" s="5"/>
      <c r="BT349" s="5"/>
      <c r="BU349" s="5"/>
      <c r="BV349" s="5"/>
      <c r="BW349" s="5"/>
      <c r="BX349" s="5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</row>
    <row r="350" spans="1:101" x14ac:dyDescent="0.75">
      <c r="A350" s="206"/>
      <c r="B350" s="206"/>
      <c r="C350" s="214"/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6"/>
      <c r="AO350" s="216"/>
      <c r="AP350" s="206"/>
      <c r="AQ350" s="206"/>
      <c r="AR350" s="206"/>
      <c r="AS350" s="206"/>
      <c r="AT350" s="206"/>
      <c r="AU350" s="206"/>
      <c r="AV350" s="206"/>
      <c r="AW350" s="206"/>
      <c r="AX350" s="206"/>
      <c r="AY350" s="206"/>
      <c r="AZ350" s="206"/>
      <c r="BA350" s="206"/>
      <c r="BB350" s="206"/>
      <c r="BC350" s="206"/>
      <c r="BD350" s="206"/>
      <c r="BE350" s="206"/>
      <c r="BF350" s="206"/>
      <c r="BG350" s="206"/>
      <c r="BH350" s="215"/>
      <c r="BI350" s="215"/>
      <c r="BJ350" s="5"/>
      <c r="BK350" s="206"/>
      <c r="BL350" s="206"/>
      <c r="BM350" s="206"/>
      <c r="BN350" s="206"/>
      <c r="BP350" s="5"/>
      <c r="BQ350" s="5"/>
      <c r="BR350" s="5"/>
      <c r="BS350" s="5"/>
      <c r="BT350" s="5"/>
      <c r="BU350" s="5"/>
      <c r="BV350" s="5"/>
      <c r="BW350" s="5"/>
      <c r="BX350" s="5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</row>
    <row r="351" spans="1:101" x14ac:dyDescent="0.75">
      <c r="A351" s="206"/>
      <c r="B351" s="206"/>
      <c r="C351" s="214"/>
      <c r="D351" s="206"/>
      <c r="E351" s="206"/>
      <c r="F351" s="206"/>
      <c r="G351" s="206"/>
      <c r="H351" s="206"/>
      <c r="I351" s="206"/>
      <c r="J351" s="206"/>
      <c r="K351" s="206"/>
      <c r="L351" s="206"/>
      <c r="M351" s="206"/>
      <c r="N351" s="206"/>
      <c r="O351" s="206"/>
      <c r="P351" s="206"/>
      <c r="Q351" s="206"/>
      <c r="R351" s="206"/>
      <c r="S351" s="206"/>
      <c r="T351" s="206"/>
      <c r="U351" s="206"/>
      <c r="V351" s="206"/>
      <c r="W351" s="206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6"/>
      <c r="AO351" s="216"/>
      <c r="AP351" s="206"/>
      <c r="AQ351" s="206"/>
      <c r="AR351" s="206"/>
      <c r="AS351" s="206"/>
      <c r="AT351" s="206"/>
      <c r="AU351" s="206"/>
      <c r="AV351" s="206"/>
      <c r="AW351" s="206"/>
      <c r="AX351" s="206"/>
      <c r="AY351" s="206"/>
      <c r="AZ351" s="206"/>
      <c r="BA351" s="206"/>
      <c r="BB351" s="206"/>
      <c r="BC351" s="206"/>
      <c r="BD351" s="206"/>
      <c r="BE351" s="206"/>
      <c r="BF351" s="206"/>
      <c r="BG351" s="206"/>
      <c r="BH351" s="215"/>
      <c r="BI351" s="215"/>
      <c r="BJ351" s="5"/>
      <c r="BK351" s="206"/>
      <c r="BL351" s="206"/>
      <c r="BM351" s="206"/>
      <c r="BN351" s="206"/>
      <c r="BP351" s="5"/>
      <c r="BQ351" s="5"/>
      <c r="BR351" s="5"/>
      <c r="BS351" s="5"/>
      <c r="BT351" s="5"/>
      <c r="BU351" s="5"/>
      <c r="BV351" s="5"/>
      <c r="BW351" s="5"/>
      <c r="BX351" s="5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</row>
    <row r="352" spans="1:101" x14ac:dyDescent="0.75">
      <c r="A352" s="206"/>
      <c r="B352" s="206"/>
      <c r="C352" s="214"/>
      <c r="D352" s="206"/>
      <c r="E352" s="206"/>
      <c r="F352" s="206"/>
      <c r="G352" s="206"/>
      <c r="H352" s="206"/>
      <c r="I352" s="206"/>
      <c r="J352" s="206"/>
      <c r="K352" s="206"/>
      <c r="L352" s="206"/>
      <c r="M352" s="206"/>
      <c r="N352" s="206"/>
      <c r="O352" s="206"/>
      <c r="P352" s="206"/>
      <c r="Q352" s="206"/>
      <c r="R352" s="206"/>
      <c r="S352" s="206"/>
      <c r="T352" s="206"/>
      <c r="U352" s="206"/>
      <c r="V352" s="206"/>
      <c r="W352" s="206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6"/>
      <c r="AO352" s="216"/>
      <c r="AP352" s="206"/>
      <c r="AQ352" s="206"/>
      <c r="AR352" s="206"/>
      <c r="AS352" s="206"/>
      <c r="AT352" s="206"/>
      <c r="AU352" s="206"/>
      <c r="AV352" s="206"/>
      <c r="AW352" s="206"/>
      <c r="AX352" s="206"/>
      <c r="AY352" s="206"/>
      <c r="AZ352" s="206"/>
      <c r="BA352" s="206"/>
      <c r="BB352" s="206"/>
      <c r="BC352" s="206"/>
      <c r="BD352" s="206"/>
      <c r="BE352" s="206"/>
      <c r="BF352" s="206"/>
      <c r="BG352" s="206"/>
      <c r="BH352" s="215"/>
      <c r="BI352" s="215"/>
      <c r="BJ352" s="5"/>
      <c r="BK352" s="206"/>
      <c r="BL352" s="206"/>
      <c r="BM352" s="206"/>
      <c r="BN352" s="206"/>
      <c r="BP352" s="5"/>
      <c r="BQ352" s="5"/>
      <c r="BR352" s="5"/>
      <c r="BS352" s="5"/>
      <c r="BT352" s="5"/>
      <c r="BU352" s="5"/>
      <c r="BV352" s="5"/>
      <c r="BW352" s="5"/>
      <c r="BX352" s="5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</row>
    <row r="353" spans="1:101" x14ac:dyDescent="0.75">
      <c r="A353" s="206"/>
      <c r="B353" s="206"/>
      <c r="C353" s="214"/>
      <c r="D353" s="206"/>
      <c r="E353" s="206"/>
      <c r="F353" s="206"/>
      <c r="G353" s="206"/>
      <c r="H353" s="206"/>
      <c r="I353" s="206"/>
      <c r="J353" s="206"/>
      <c r="K353" s="206"/>
      <c r="L353" s="206"/>
      <c r="M353" s="206"/>
      <c r="N353" s="206"/>
      <c r="O353" s="206"/>
      <c r="P353" s="206"/>
      <c r="Q353" s="206"/>
      <c r="R353" s="206"/>
      <c r="S353" s="206"/>
      <c r="T353" s="206"/>
      <c r="U353" s="206"/>
      <c r="V353" s="206"/>
      <c r="W353" s="206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6"/>
      <c r="AO353" s="216"/>
      <c r="AP353" s="206"/>
      <c r="AQ353" s="206"/>
      <c r="AR353" s="206"/>
      <c r="AS353" s="206"/>
      <c r="AT353" s="206"/>
      <c r="AU353" s="206"/>
      <c r="AV353" s="206"/>
      <c r="AW353" s="206"/>
      <c r="AX353" s="206"/>
      <c r="AY353" s="206"/>
      <c r="AZ353" s="206"/>
      <c r="BA353" s="206"/>
      <c r="BB353" s="206"/>
      <c r="BC353" s="206"/>
      <c r="BD353" s="206"/>
      <c r="BE353" s="206"/>
      <c r="BF353" s="206"/>
      <c r="BG353" s="206"/>
      <c r="BH353" s="215"/>
      <c r="BI353" s="215"/>
      <c r="BJ353" s="5"/>
      <c r="BK353" s="206"/>
      <c r="BL353" s="206"/>
      <c r="BM353" s="206"/>
      <c r="BN353" s="206"/>
      <c r="BP353" s="5"/>
      <c r="BQ353" s="5"/>
      <c r="BR353" s="5"/>
      <c r="BS353" s="5"/>
      <c r="BT353" s="5"/>
      <c r="BU353" s="5"/>
      <c r="BV353" s="5"/>
      <c r="BW353" s="5"/>
      <c r="BX353" s="5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</row>
    <row r="354" spans="1:101" x14ac:dyDescent="0.75">
      <c r="A354" s="206"/>
      <c r="B354" s="206"/>
      <c r="C354" s="214"/>
      <c r="D354" s="206"/>
      <c r="E354" s="206"/>
      <c r="F354" s="206"/>
      <c r="G354" s="206"/>
      <c r="H354" s="206"/>
      <c r="I354" s="206"/>
      <c r="J354" s="206"/>
      <c r="K354" s="206"/>
      <c r="L354" s="206"/>
      <c r="M354" s="206"/>
      <c r="N354" s="206"/>
      <c r="O354" s="206"/>
      <c r="P354" s="206"/>
      <c r="Q354" s="206"/>
      <c r="R354" s="206"/>
      <c r="S354" s="206"/>
      <c r="T354" s="206"/>
      <c r="U354" s="206"/>
      <c r="V354" s="206"/>
      <c r="W354" s="206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6"/>
      <c r="AO354" s="216"/>
      <c r="AP354" s="206"/>
      <c r="AQ354" s="206"/>
      <c r="AR354" s="206"/>
      <c r="AS354" s="206"/>
      <c r="AT354" s="206"/>
      <c r="AU354" s="206"/>
      <c r="AV354" s="206"/>
      <c r="AW354" s="206"/>
      <c r="AX354" s="206"/>
      <c r="AY354" s="206"/>
      <c r="AZ354" s="206"/>
      <c r="BA354" s="206"/>
      <c r="BB354" s="206"/>
      <c r="BC354" s="206"/>
      <c r="BD354" s="206"/>
      <c r="BE354" s="206"/>
      <c r="BF354" s="206"/>
      <c r="BG354" s="206"/>
      <c r="BH354" s="215"/>
      <c r="BI354" s="215"/>
      <c r="BJ354" s="5"/>
      <c r="BK354" s="206"/>
      <c r="BL354" s="206"/>
      <c r="BM354" s="206"/>
      <c r="BN354" s="206"/>
      <c r="BP354" s="5"/>
      <c r="BQ354" s="5"/>
      <c r="BR354" s="5"/>
      <c r="BS354" s="5"/>
      <c r="BT354" s="5"/>
      <c r="BU354" s="5"/>
      <c r="BV354" s="5"/>
      <c r="BW354" s="5"/>
      <c r="BX354" s="5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</row>
    <row r="355" spans="1:101" x14ac:dyDescent="0.75">
      <c r="A355" s="206"/>
      <c r="B355" s="206"/>
      <c r="C355" s="214"/>
      <c r="D355" s="206"/>
      <c r="E355" s="206"/>
      <c r="F355" s="206"/>
      <c r="G355" s="206"/>
      <c r="H355" s="206"/>
      <c r="I355" s="206"/>
      <c r="J355" s="206"/>
      <c r="K355" s="206"/>
      <c r="L355" s="206"/>
      <c r="M355" s="206"/>
      <c r="N355" s="206"/>
      <c r="O355" s="206"/>
      <c r="P355" s="206"/>
      <c r="Q355" s="206"/>
      <c r="R355" s="206"/>
      <c r="S355" s="206"/>
      <c r="T355" s="206"/>
      <c r="U355" s="206"/>
      <c r="V355" s="206"/>
      <c r="W355" s="206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6"/>
      <c r="AO355" s="216"/>
      <c r="AP355" s="206"/>
      <c r="AQ355" s="206"/>
      <c r="AR355" s="206"/>
      <c r="AS355" s="206"/>
      <c r="AT355" s="206"/>
      <c r="AU355" s="206"/>
      <c r="AV355" s="206"/>
      <c r="AW355" s="206"/>
      <c r="AX355" s="206"/>
      <c r="AY355" s="206"/>
      <c r="AZ355" s="206"/>
      <c r="BA355" s="206"/>
      <c r="BB355" s="206"/>
      <c r="BC355" s="206"/>
      <c r="BD355" s="206"/>
      <c r="BE355" s="206"/>
      <c r="BF355" s="206"/>
      <c r="BG355" s="206"/>
      <c r="BH355" s="215"/>
      <c r="BI355" s="215"/>
      <c r="BJ355" s="5"/>
      <c r="BK355" s="206"/>
      <c r="BL355" s="206"/>
      <c r="BM355" s="206"/>
      <c r="BN355" s="206"/>
      <c r="BP355" s="5"/>
      <c r="BQ355" s="5"/>
      <c r="BR355" s="5"/>
      <c r="BS355" s="5"/>
      <c r="BT355" s="5"/>
      <c r="BU355" s="5"/>
      <c r="BV355" s="5"/>
      <c r="BW355" s="5"/>
      <c r="BX355" s="5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</row>
    <row r="356" spans="1:101" x14ac:dyDescent="0.75">
      <c r="A356" s="206"/>
      <c r="B356" s="206"/>
      <c r="C356" s="214"/>
      <c r="D356" s="206"/>
      <c r="E356" s="206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6"/>
      <c r="AO356" s="216"/>
      <c r="AP356" s="206"/>
      <c r="AQ356" s="206"/>
      <c r="AR356" s="206"/>
      <c r="AS356" s="206"/>
      <c r="AT356" s="206"/>
      <c r="AU356" s="206"/>
      <c r="AV356" s="206"/>
      <c r="AW356" s="206"/>
      <c r="AX356" s="206"/>
      <c r="AY356" s="206"/>
      <c r="AZ356" s="206"/>
      <c r="BA356" s="206"/>
      <c r="BB356" s="206"/>
      <c r="BC356" s="206"/>
      <c r="BD356" s="206"/>
      <c r="BE356" s="206"/>
      <c r="BF356" s="206"/>
      <c r="BG356" s="206"/>
      <c r="BH356" s="215"/>
      <c r="BI356" s="215"/>
      <c r="BJ356" s="5"/>
      <c r="BK356" s="206"/>
      <c r="BL356" s="206"/>
      <c r="BM356" s="206"/>
      <c r="BN356" s="206"/>
      <c r="BP356" s="5"/>
      <c r="BQ356" s="5"/>
      <c r="BR356" s="5"/>
      <c r="BS356" s="5"/>
      <c r="BT356" s="5"/>
      <c r="BU356" s="5"/>
      <c r="BV356" s="5"/>
      <c r="BW356" s="5"/>
      <c r="BX356" s="5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</row>
    <row r="357" spans="1:101" x14ac:dyDescent="0.75">
      <c r="A357" s="206"/>
      <c r="B357" s="206"/>
      <c r="C357" s="214"/>
      <c r="D357" s="206"/>
      <c r="E357" s="206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6"/>
      <c r="AO357" s="216"/>
      <c r="AP357" s="206"/>
      <c r="AQ357" s="206"/>
      <c r="AR357" s="206"/>
      <c r="AS357" s="206"/>
      <c r="AT357" s="206"/>
      <c r="AU357" s="206"/>
      <c r="AV357" s="206"/>
      <c r="AW357" s="206"/>
      <c r="AX357" s="206"/>
      <c r="AY357" s="206"/>
      <c r="AZ357" s="206"/>
      <c r="BA357" s="206"/>
      <c r="BB357" s="206"/>
      <c r="BC357" s="206"/>
      <c r="BD357" s="206"/>
      <c r="BE357" s="206"/>
      <c r="BF357" s="206"/>
      <c r="BG357" s="206"/>
      <c r="BH357" s="215"/>
      <c r="BI357" s="215"/>
      <c r="BJ357" s="5"/>
      <c r="BK357" s="206"/>
      <c r="BL357" s="206"/>
      <c r="BM357" s="206"/>
      <c r="BN357" s="206"/>
      <c r="BP357" s="5"/>
      <c r="BQ357" s="5"/>
      <c r="BR357" s="5"/>
      <c r="BS357" s="5"/>
      <c r="BT357" s="5"/>
      <c r="BU357" s="5"/>
      <c r="BV357" s="5"/>
      <c r="BW357" s="5"/>
      <c r="BX357" s="5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</row>
    <row r="358" spans="1:101" x14ac:dyDescent="0.75">
      <c r="A358" s="206"/>
      <c r="B358" s="206"/>
      <c r="C358" s="214"/>
      <c r="D358" s="206"/>
      <c r="E358" s="206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6"/>
      <c r="AO358" s="216"/>
      <c r="AP358" s="206"/>
      <c r="AQ358" s="206"/>
      <c r="AR358" s="206"/>
      <c r="AS358" s="206"/>
      <c r="AT358" s="206"/>
      <c r="AU358" s="206"/>
      <c r="AV358" s="206"/>
      <c r="AW358" s="206"/>
      <c r="AX358" s="206"/>
      <c r="AY358" s="206"/>
      <c r="AZ358" s="206"/>
      <c r="BA358" s="206"/>
      <c r="BB358" s="206"/>
      <c r="BC358" s="206"/>
      <c r="BD358" s="206"/>
      <c r="BE358" s="206"/>
      <c r="BF358" s="206"/>
      <c r="BG358" s="206"/>
      <c r="BH358" s="215"/>
      <c r="BI358" s="215"/>
      <c r="BJ358" s="5"/>
      <c r="BK358" s="206"/>
      <c r="BL358" s="206"/>
      <c r="BM358" s="206"/>
      <c r="BN358" s="206"/>
      <c r="BP358" s="5"/>
      <c r="BQ358" s="5"/>
      <c r="BR358" s="5"/>
      <c r="BS358" s="5"/>
      <c r="BT358" s="5"/>
      <c r="BU358" s="5"/>
      <c r="BV358" s="5"/>
      <c r="BW358" s="5"/>
      <c r="BX358" s="5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</row>
    <row r="359" spans="1:101" x14ac:dyDescent="0.75">
      <c r="A359" s="206"/>
      <c r="B359" s="206"/>
      <c r="C359" s="214"/>
      <c r="D359" s="206"/>
      <c r="E359" s="206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6"/>
      <c r="AO359" s="216"/>
      <c r="AP359" s="206"/>
      <c r="AQ359" s="206"/>
      <c r="AR359" s="206"/>
      <c r="AS359" s="206"/>
      <c r="AT359" s="206"/>
      <c r="AU359" s="206"/>
      <c r="AV359" s="206"/>
      <c r="AW359" s="206"/>
      <c r="AX359" s="206"/>
      <c r="AY359" s="206"/>
      <c r="AZ359" s="206"/>
      <c r="BA359" s="206"/>
      <c r="BB359" s="206"/>
      <c r="BC359" s="206"/>
      <c r="BD359" s="206"/>
      <c r="BE359" s="206"/>
      <c r="BF359" s="206"/>
      <c r="BG359" s="206"/>
      <c r="BH359" s="215"/>
      <c r="BI359" s="215"/>
      <c r="BJ359" s="5"/>
      <c r="BK359" s="206"/>
      <c r="BL359" s="206"/>
      <c r="BM359" s="206"/>
      <c r="BN359" s="206"/>
      <c r="BP359" s="5"/>
      <c r="BQ359" s="5"/>
      <c r="BR359" s="5"/>
      <c r="BS359" s="5"/>
      <c r="BT359" s="5"/>
      <c r="BU359" s="5"/>
      <c r="BV359" s="5"/>
      <c r="BW359" s="5"/>
      <c r="BX359" s="5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</row>
    <row r="360" spans="1:101" x14ac:dyDescent="0.75">
      <c r="A360" s="206"/>
      <c r="B360" s="206"/>
      <c r="C360" s="214"/>
      <c r="D360" s="206"/>
      <c r="E360" s="206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6"/>
      <c r="AO360" s="216"/>
      <c r="AP360" s="206"/>
      <c r="AQ360" s="206"/>
      <c r="AR360" s="206"/>
      <c r="AS360" s="206"/>
      <c r="AT360" s="206"/>
      <c r="AU360" s="206"/>
      <c r="AV360" s="206"/>
      <c r="AW360" s="206"/>
      <c r="AX360" s="206"/>
      <c r="AY360" s="206"/>
      <c r="AZ360" s="206"/>
      <c r="BA360" s="206"/>
      <c r="BB360" s="206"/>
      <c r="BC360" s="206"/>
      <c r="BD360" s="206"/>
      <c r="BE360" s="206"/>
      <c r="BF360" s="206"/>
      <c r="BG360" s="206"/>
      <c r="BH360" s="215"/>
      <c r="BI360" s="215"/>
      <c r="BJ360" s="5"/>
      <c r="BK360" s="206"/>
      <c r="BL360" s="206"/>
      <c r="BM360" s="206"/>
      <c r="BN360" s="206"/>
      <c r="BP360" s="5"/>
      <c r="BQ360" s="5"/>
      <c r="BR360" s="5"/>
      <c r="BS360" s="5"/>
      <c r="BT360" s="5"/>
      <c r="BU360" s="5"/>
      <c r="BV360" s="5"/>
      <c r="BW360" s="5"/>
      <c r="BX360" s="5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</row>
    <row r="361" spans="1:101" x14ac:dyDescent="0.75">
      <c r="A361" s="206"/>
      <c r="B361" s="206"/>
      <c r="C361" s="214"/>
      <c r="D361" s="206"/>
      <c r="E361" s="206"/>
      <c r="F361" s="206"/>
      <c r="G361" s="206"/>
      <c r="H361" s="206"/>
      <c r="I361" s="206"/>
      <c r="J361" s="206"/>
      <c r="K361" s="206"/>
      <c r="L361" s="206"/>
      <c r="M361" s="206"/>
      <c r="N361" s="206"/>
      <c r="O361" s="206"/>
      <c r="P361" s="206"/>
      <c r="Q361" s="206"/>
      <c r="R361" s="206"/>
      <c r="S361" s="206"/>
      <c r="T361" s="206"/>
      <c r="U361" s="206"/>
      <c r="V361" s="206"/>
      <c r="W361" s="206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6"/>
      <c r="AO361" s="216"/>
      <c r="AP361" s="206"/>
      <c r="AQ361" s="206"/>
      <c r="AR361" s="206"/>
      <c r="AS361" s="206"/>
      <c r="AT361" s="206"/>
      <c r="AU361" s="206"/>
      <c r="AV361" s="206"/>
      <c r="AW361" s="206"/>
      <c r="AX361" s="206"/>
      <c r="AY361" s="206"/>
      <c r="AZ361" s="206"/>
      <c r="BA361" s="206"/>
      <c r="BB361" s="206"/>
      <c r="BC361" s="206"/>
      <c r="BD361" s="206"/>
      <c r="BE361" s="206"/>
      <c r="BF361" s="206"/>
      <c r="BG361" s="206"/>
      <c r="BH361" s="215"/>
      <c r="BI361" s="215"/>
      <c r="BJ361" s="5"/>
      <c r="BK361" s="206"/>
      <c r="BL361" s="206"/>
      <c r="BM361" s="206"/>
      <c r="BN361" s="206"/>
      <c r="BP361" s="5"/>
      <c r="BQ361" s="5"/>
      <c r="BR361" s="5"/>
      <c r="BS361" s="5"/>
      <c r="BT361" s="5"/>
      <c r="BU361" s="5"/>
      <c r="BV361" s="5"/>
      <c r="BW361" s="5"/>
      <c r="BX361" s="5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</row>
    <row r="362" spans="1:101" x14ac:dyDescent="0.75">
      <c r="A362" s="206"/>
      <c r="B362" s="206"/>
      <c r="C362" s="214"/>
      <c r="D362" s="206"/>
      <c r="E362" s="206"/>
      <c r="F362" s="206"/>
      <c r="G362" s="206"/>
      <c r="H362" s="206"/>
      <c r="I362" s="206"/>
      <c r="J362" s="206"/>
      <c r="K362" s="206"/>
      <c r="L362" s="206"/>
      <c r="M362" s="206"/>
      <c r="N362" s="206"/>
      <c r="O362" s="206"/>
      <c r="P362" s="206"/>
      <c r="Q362" s="206"/>
      <c r="R362" s="206"/>
      <c r="S362" s="206"/>
      <c r="T362" s="206"/>
      <c r="U362" s="206"/>
      <c r="V362" s="206"/>
      <c r="W362" s="206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6"/>
      <c r="AO362" s="216"/>
      <c r="AP362" s="206"/>
      <c r="AQ362" s="206"/>
      <c r="AR362" s="206"/>
      <c r="AS362" s="206"/>
      <c r="AT362" s="206"/>
      <c r="AU362" s="206"/>
      <c r="AV362" s="206"/>
      <c r="AW362" s="206"/>
      <c r="AX362" s="206"/>
      <c r="AY362" s="206"/>
      <c r="AZ362" s="206"/>
      <c r="BA362" s="206"/>
      <c r="BB362" s="206"/>
      <c r="BC362" s="206"/>
      <c r="BD362" s="206"/>
      <c r="BE362" s="206"/>
      <c r="BF362" s="206"/>
      <c r="BG362" s="206"/>
      <c r="BH362" s="215"/>
      <c r="BI362" s="215"/>
      <c r="BJ362" s="5"/>
      <c r="BK362" s="206"/>
      <c r="BL362" s="206"/>
      <c r="BM362" s="206"/>
      <c r="BN362" s="206"/>
      <c r="BP362" s="5"/>
      <c r="BQ362" s="5"/>
      <c r="BR362" s="5"/>
      <c r="BS362" s="5"/>
      <c r="BT362" s="5"/>
      <c r="BU362" s="5"/>
      <c r="BV362" s="5"/>
      <c r="BW362" s="5"/>
      <c r="BX362" s="5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</row>
    <row r="363" spans="1:101" x14ac:dyDescent="0.75">
      <c r="A363" s="206"/>
      <c r="B363" s="206"/>
      <c r="C363" s="214"/>
      <c r="D363" s="206"/>
      <c r="E363" s="206"/>
      <c r="F363" s="206"/>
      <c r="G363" s="206"/>
      <c r="H363" s="206"/>
      <c r="I363" s="206"/>
      <c r="J363" s="206"/>
      <c r="K363" s="206"/>
      <c r="L363" s="206"/>
      <c r="M363" s="206"/>
      <c r="N363" s="206"/>
      <c r="O363" s="206"/>
      <c r="P363" s="206"/>
      <c r="Q363" s="206"/>
      <c r="R363" s="206"/>
      <c r="S363" s="206"/>
      <c r="T363" s="206"/>
      <c r="U363" s="206"/>
      <c r="V363" s="206"/>
      <c r="W363" s="206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6"/>
      <c r="AO363" s="216"/>
      <c r="AP363" s="206"/>
      <c r="AQ363" s="206"/>
      <c r="AR363" s="206"/>
      <c r="AS363" s="206"/>
      <c r="AT363" s="206"/>
      <c r="AU363" s="206"/>
      <c r="AV363" s="206"/>
      <c r="AW363" s="206"/>
      <c r="AX363" s="206"/>
      <c r="AY363" s="206"/>
      <c r="AZ363" s="206"/>
      <c r="BA363" s="206"/>
      <c r="BB363" s="206"/>
      <c r="BC363" s="206"/>
      <c r="BD363" s="206"/>
      <c r="BE363" s="206"/>
      <c r="BF363" s="206"/>
      <c r="BG363" s="206"/>
      <c r="BH363" s="215"/>
      <c r="BI363" s="215"/>
      <c r="BJ363" s="5"/>
      <c r="BK363" s="206"/>
      <c r="BL363" s="206"/>
      <c r="BM363" s="206"/>
      <c r="BN363" s="206"/>
      <c r="BP363" s="5"/>
      <c r="BQ363" s="5"/>
      <c r="BR363" s="5"/>
      <c r="BS363" s="5"/>
      <c r="BT363" s="5"/>
      <c r="BU363" s="5"/>
      <c r="BV363" s="5"/>
      <c r="BW363" s="5"/>
      <c r="BX363" s="5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</row>
    <row r="364" spans="1:101" x14ac:dyDescent="0.75">
      <c r="A364" s="206"/>
      <c r="B364" s="206"/>
      <c r="C364" s="214"/>
      <c r="D364" s="206"/>
      <c r="E364" s="206"/>
      <c r="F364" s="206"/>
      <c r="G364" s="206"/>
      <c r="H364" s="206"/>
      <c r="I364" s="206"/>
      <c r="J364" s="206"/>
      <c r="K364" s="206"/>
      <c r="L364" s="206"/>
      <c r="M364" s="206"/>
      <c r="N364" s="206"/>
      <c r="O364" s="206"/>
      <c r="P364" s="206"/>
      <c r="Q364" s="206"/>
      <c r="R364" s="206"/>
      <c r="S364" s="206"/>
      <c r="T364" s="206"/>
      <c r="U364" s="206"/>
      <c r="V364" s="206"/>
      <c r="W364" s="206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6"/>
      <c r="AO364" s="216"/>
      <c r="AP364" s="206"/>
      <c r="AQ364" s="206"/>
      <c r="AR364" s="206"/>
      <c r="AS364" s="206"/>
      <c r="AT364" s="206"/>
      <c r="AU364" s="206"/>
      <c r="AV364" s="206"/>
      <c r="AW364" s="206"/>
      <c r="AX364" s="206"/>
      <c r="AY364" s="206"/>
      <c r="AZ364" s="206"/>
      <c r="BA364" s="206"/>
      <c r="BB364" s="206"/>
      <c r="BC364" s="206"/>
      <c r="BD364" s="206"/>
      <c r="BE364" s="206"/>
      <c r="BF364" s="206"/>
      <c r="BG364" s="206"/>
      <c r="BH364" s="215"/>
      <c r="BI364" s="215"/>
      <c r="BJ364" s="5"/>
      <c r="BK364" s="206"/>
      <c r="BL364" s="206"/>
      <c r="BM364" s="206"/>
      <c r="BN364" s="206"/>
      <c r="BP364" s="5"/>
      <c r="BQ364" s="5"/>
      <c r="BR364" s="5"/>
      <c r="BS364" s="5"/>
      <c r="BT364" s="5"/>
      <c r="BU364" s="5"/>
      <c r="BV364" s="5"/>
      <c r="BW364" s="5"/>
      <c r="BX364" s="5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</row>
    <row r="365" spans="1:101" x14ac:dyDescent="0.75">
      <c r="A365" s="206"/>
      <c r="B365" s="206"/>
      <c r="C365" s="214"/>
      <c r="D365" s="206"/>
      <c r="E365" s="206"/>
      <c r="F365" s="206"/>
      <c r="G365" s="206"/>
      <c r="H365" s="206"/>
      <c r="I365" s="206"/>
      <c r="J365" s="206"/>
      <c r="K365" s="206"/>
      <c r="L365" s="206"/>
      <c r="M365" s="206"/>
      <c r="N365" s="206"/>
      <c r="O365" s="206"/>
      <c r="P365" s="206"/>
      <c r="Q365" s="206"/>
      <c r="R365" s="206"/>
      <c r="S365" s="206"/>
      <c r="T365" s="206"/>
      <c r="U365" s="206"/>
      <c r="V365" s="206"/>
      <c r="W365" s="206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6"/>
      <c r="AO365" s="216"/>
      <c r="AP365" s="206"/>
      <c r="AQ365" s="206"/>
      <c r="AR365" s="206"/>
      <c r="AS365" s="206"/>
      <c r="AT365" s="206"/>
      <c r="AU365" s="206"/>
      <c r="AV365" s="206"/>
      <c r="AW365" s="206"/>
      <c r="AX365" s="206"/>
      <c r="AY365" s="206"/>
      <c r="AZ365" s="206"/>
      <c r="BA365" s="206"/>
      <c r="BB365" s="206"/>
      <c r="BC365" s="206"/>
      <c r="BD365" s="206"/>
      <c r="BE365" s="206"/>
      <c r="BF365" s="206"/>
      <c r="BG365" s="206"/>
      <c r="BH365" s="215"/>
      <c r="BI365" s="215"/>
      <c r="BJ365" s="5"/>
      <c r="BK365" s="206"/>
      <c r="BL365" s="206"/>
      <c r="BM365" s="206"/>
      <c r="BN365" s="206"/>
      <c r="BP365" s="5"/>
      <c r="BQ365" s="5"/>
      <c r="BR365" s="5"/>
      <c r="BS365" s="5"/>
      <c r="BT365" s="5"/>
      <c r="BU365" s="5"/>
      <c r="BV365" s="5"/>
      <c r="BW365" s="5"/>
      <c r="BX365" s="5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</row>
    <row r="366" spans="1:101" x14ac:dyDescent="0.75">
      <c r="A366" s="206"/>
      <c r="B366" s="206"/>
      <c r="C366" s="214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6"/>
      <c r="AO366" s="216"/>
      <c r="AP366" s="206"/>
      <c r="AQ366" s="206"/>
      <c r="AR366" s="206"/>
      <c r="AS366" s="206"/>
      <c r="AT366" s="206"/>
      <c r="AU366" s="206"/>
      <c r="AV366" s="206"/>
      <c r="AW366" s="206"/>
      <c r="AX366" s="206"/>
      <c r="AY366" s="206"/>
      <c r="AZ366" s="206"/>
      <c r="BA366" s="206"/>
      <c r="BB366" s="206"/>
      <c r="BC366" s="206"/>
      <c r="BD366" s="206"/>
      <c r="BE366" s="206"/>
      <c r="BF366" s="206"/>
      <c r="BG366" s="206"/>
      <c r="BH366" s="215"/>
      <c r="BI366" s="215"/>
      <c r="BJ366" s="5"/>
      <c r="BK366" s="206"/>
      <c r="BL366" s="206"/>
      <c r="BM366" s="206"/>
      <c r="BN366" s="206"/>
      <c r="BP366" s="5"/>
      <c r="BQ366" s="5"/>
      <c r="BR366" s="5"/>
      <c r="BS366" s="5"/>
      <c r="BT366" s="5"/>
      <c r="BU366" s="5"/>
      <c r="BV366" s="5"/>
      <c r="BW366" s="5"/>
      <c r="BX366" s="5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</row>
    <row r="367" spans="1:101" x14ac:dyDescent="0.75">
      <c r="A367" s="206"/>
      <c r="B367" s="206"/>
      <c r="C367" s="214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6"/>
      <c r="AO367" s="216"/>
      <c r="AP367" s="206"/>
      <c r="AQ367" s="206"/>
      <c r="AR367" s="206"/>
      <c r="AS367" s="206"/>
      <c r="AT367" s="206"/>
      <c r="AU367" s="206"/>
      <c r="AV367" s="206"/>
      <c r="AW367" s="206"/>
      <c r="AX367" s="206"/>
      <c r="AY367" s="206"/>
      <c r="AZ367" s="206"/>
      <c r="BA367" s="206"/>
      <c r="BB367" s="206"/>
      <c r="BC367" s="206"/>
      <c r="BD367" s="206"/>
      <c r="BE367" s="206"/>
      <c r="BF367" s="206"/>
      <c r="BG367" s="206"/>
      <c r="BH367" s="215"/>
      <c r="BI367" s="215"/>
      <c r="BJ367" s="5"/>
      <c r="BK367" s="206"/>
      <c r="BL367" s="206"/>
      <c r="BM367" s="206"/>
      <c r="BN367" s="206"/>
      <c r="BP367" s="5"/>
      <c r="BQ367" s="5"/>
      <c r="BR367" s="5"/>
      <c r="BS367" s="5"/>
      <c r="BT367" s="5"/>
      <c r="BU367" s="5"/>
      <c r="BV367" s="5"/>
      <c r="BW367" s="5"/>
      <c r="BX367" s="5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</row>
    <row r="368" spans="1:101" x14ac:dyDescent="0.75">
      <c r="A368" s="206"/>
      <c r="B368" s="206"/>
      <c r="C368" s="214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6"/>
      <c r="AO368" s="216"/>
      <c r="AP368" s="206"/>
      <c r="AQ368" s="206"/>
      <c r="AR368" s="206"/>
      <c r="AS368" s="206"/>
      <c r="AT368" s="206"/>
      <c r="AU368" s="206"/>
      <c r="AV368" s="206"/>
      <c r="AW368" s="206"/>
      <c r="AX368" s="206"/>
      <c r="AY368" s="206"/>
      <c r="AZ368" s="206"/>
      <c r="BA368" s="206"/>
      <c r="BB368" s="206"/>
      <c r="BC368" s="206"/>
      <c r="BD368" s="206"/>
      <c r="BE368" s="206"/>
      <c r="BF368" s="206"/>
      <c r="BG368" s="206"/>
      <c r="BH368" s="215"/>
      <c r="BI368" s="215"/>
      <c r="BJ368" s="5"/>
      <c r="BK368" s="206"/>
      <c r="BL368" s="206"/>
      <c r="BM368" s="206"/>
      <c r="BN368" s="206"/>
      <c r="BP368" s="5"/>
      <c r="BQ368" s="5"/>
      <c r="BR368" s="5"/>
      <c r="BS368" s="5"/>
      <c r="BT368" s="5"/>
      <c r="BU368" s="5"/>
      <c r="BV368" s="5"/>
      <c r="BW368" s="5"/>
      <c r="BX368" s="5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</row>
    <row r="369" spans="1:101" x14ac:dyDescent="0.75">
      <c r="A369" s="206"/>
      <c r="B369" s="206"/>
      <c r="C369" s="214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6"/>
      <c r="AO369" s="21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06"/>
      <c r="BE369" s="206"/>
      <c r="BF369" s="206"/>
      <c r="BG369" s="206"/>
      <c r="BH369" s="215"/>
      <c r="BI369" s="215"/>
      <c r="BJ369" s="5"/>
      <c r="BK369" s="206"/>
      <c r="BL369" s="206"/>
      <c r="BM369" s="206"/>
      <c r="BN369" s="206"/>
      <c r="BP369" s="5"/>
      <c r="BQ369" s="5"/>
      <c r="BR369" s="5"/>
      <c r="BS369" s="5"/>
      <c r="BT369" s="5"/>
      <c r="BU369" s="5"/>
      <c r="BV369" s="5"/>
      <c r="BW369" s="5"/>
      <c r="BX369" s="5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</row>
    <row r="370" spans="1:101" x14ac:dyDescent="0.75">
      <c r="A370" s="206"/>
      <c r="B370" s="206"/>
      <c r="C370" s="214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6"/>
      <c r="AO370" s="21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06"/>
      <c r="BE370" s="206"/>
      <c r="BF370" s="206"/>
      <c r="BG370" s="206"/>
      <c r="BH370" s="215"/>
      <c r="BI370" s="215"/>
      <c r="BJ370" s="5"/>
      <c r="BK370" s="206"/>
      <c r="BL370" s="206"/>
      <c r="BM370" s="206"/>
      <c r="BN370" s="206"/>
      <c r="BP370" s="5"/>
      <c r="BQ370" s="5"/>
      <c r="BR370" s="5"/>
      <c r="BS370" s="5"/>
      <c r="BT370" s="5"/>
      <c r="BU370" s="5"/>
      <c r="BV370" s="5"/>
      <c r="BW370" s="5"/>
      <c r="BX370" s="5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</row>
    <row r="371" spans="1:101" x14ac:dyDescent="0.75">
      <c r="A371" s="206"/>
      <c r="B371" s="206"/>
      <c r="C371" s="214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6"/>
      <c r="AO371" s="216"/>
      <c r="AP371" s="206"/>
      <c r="AQ371" s="206"/>
      <c r="AR371" s="206"/>
      <c r="AS371" s="206"/>
      <c r="AT371" s="206"/>
      <c r="AU371" s="206"/>
      <c r="AV371" s="206"/>
      <c r="AW371" s="206"/>
      <c r="AX371" s="206"/>
      <c r="AY371" s="206"/>
      <c r="AZ371" s="206"/>
      <c r="BA371" s="206"/>
      <c r="BB371" s="206"/>
      <c r="BC371" s="206"/>
      <c r="BD371" s="206"/>
      <c r="BE371" s="206"/>
      <c r="BF371" s="206"/>
      <c r="BG371" s="206"/>
      <c r="BH371" s="215"/>
      <c r="BI371" s="215"/>
      <c r="BJ371" s="5"/>
      <c r="BK371" s="206"/>
      <c r="BL371" s="206"/>
      <c r="BM371" s="206"/>
      <c r="BN371" s="206"/>
      <c r="BP371" s="5"/>
      <c r="BQ371" s="5"/>
      <c r="BR371" s="5"/>
      <c r="BS371" s="5"/>
      <c r="BT371" s="5"/>
      <c r="BU371" s="5"/>
      <c r="BV371" s="5"/>
      <c r="BW371" s="5"/>
      <c r="BX371" s="5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</row>
    <row r="372" spans="1:101" x14ac:dyDescent="0.75">
      <c r="A372" s="206"/>
      <c r="B372" s="206"/>
      <c r="C372" s="214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6"/>
      <c r="AO372" s="216"/>
      <c r="AP372" s="206"/>
      <c r="AQ372" s="206"/>
      <c r="AR372" s="206"/>
      <c r="AS372" s="206"/>
      <c r="AT372" s="206"/>
      <c r="AU372" s="206"/>
      <c r="AV372" s="206"/>
      <c r="AW372" s="206"/>
      <c r="AX372" s="206"/>
      <c r="AY372" s="206"/>
      <c r="AZ372" s="206"/>
      <c r="BA372" s="206"/>
      <c r="BB372" s="206"/>
      <c r="BC372" s="206"/>
      <c r="BD372" s="206"/>
      <c r="BE372" s="206"/>
      <c r="BF372" s="206"/>
      <c r="BG372" s="206"/>
      <c r="BH372" s="215"/>
      <c r="BI372" s="215"/>
      <c r="BJ372" s="5"/>
      <c r="BK372" s="206"/>
      <c r="BL372" s="206"/>
      <c r="BM372" s="206"/>
      <c r="BN372" s="206"/>
      <c r="BP372" s="5"/>
      <c r="BQ372" s="5"/>
      <c r="BR372" s="5"/>
      <c r="BS372" s="5"/>
      <c r="BT372" s="5"/>
      <c r="BU372" s="5"/>
      <c r="BV372" s="5"/>
      <c r="BW372" s="5"/>
      <c r="BX372" s="5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</row>
    <row r="373" spans="1:101" x14ac:dyDescent="0.75">
      <c r="AQ373" s="213"/>
      <c r="AR373" s="213"/>
      <c r="AS373" s="213"/>
      <c r="AT373" s="213"/>
      <c r="BA373" s="213"/>
      <c r="BB373" s="213"/>
      <c r="BF373" s="213"/>
      <c r="BG373" s="213"/>
      <c r="BK373" s="213"/>
      <c r="BL373" s="213"/>
    </row>
  </sheetData>
  <autoFilter ref="J1:J329" xr:uid="{CF10B847-76B2-41E9-9D5C-8A9B57C48860}"/>
  <mergeCells count="226">
    <mergeCell ref="BK3:BK16"/>
    <mergeCell ref="BF3:BF16"/>
    <mergeCell ref="BG3:BG16"/>
    <mergeCell ref="BA3:BA16"/>
    <mergeCell ref="BB3:BB16"/>
    <mergeCell ref="W3:W16"/>
    <mergeCell ref="I61:I68"/>
    <mergeCell ref="BD3:BD16"/>
    <mergeCell ref="BE3:BE16"/>
    <mergeCell ref="AP3:AP16"/>
    <mergeCell ref="AQ3:AQ16"/>
    <mergeCell ref="AR3:AR16"/>
    <mergeCell ref="AM3:AM16"/>
    <mergeCell ref="Y3:Y16"/>
    <mergeCell ref="Z3:Z16"/>
    <mergeCell ref="AP2:AW2"/>
    <mergeCell ref="AX2:BB2"/>
    <mergeCell ref="BC2:BG2"/>
    <mergeCell ref="AS3:AS16"/>
    <mergeCell ref="AT3:AT16"/>
    <mergeCell ref="AC2:AK2"/>
    <mergeCell ref="AA3:AA16"/>
    <mergeCell ref="AB3:AB16"/>
    <mergeCell ref="AC3:AC16"/>
    <mergeCell ref="AE3:AE16"/>
    <mergeCell ref="AI3:AI16"/>
    <mergeCell ref="AN3:AN16"/>
    <mergeCell ref="AO3:AO16"/>
    <mergeCell ref="BC3:BC16"/>
    <mergeCell ref="C17:C29"/>
    <mergeCell ref="D17:D29"/>
    <mergeCell ref="C31:C50"/>
    <mergeCell ref="D31:D50"/>
    <mergeCell ref="C52:C59"/>
    <mergeCell ref="D52:D59"/>
    <mergeCell ref="F28:F29"/>
    <mergeCell ref="F31:F32"/>
    <mergeCell ref="C329:C331"/>
    <mergeCell ref="F278:F279"/>
    <mergeCell ref="E276:E279"/>
    <mergeCell ref="D252:D279"/>
    <mergeCell ref="C238:C279"/>
    <mergeCell ref="F87:F102"/>
    <mergeCell ref="F231:F232"/>
    <mergeCell ref="F103:F144"/>
    <mergeCell ref="F33:F34"/>
    <mergeCell ref="F19:F20"/>
    <mergeCell ref="F21:F22"/>
    <mergeCell ref="F23:F24"/>
    <mergeCell ref="E17:E24"/>
    <mergeCell ref="F26:F27"/>
    <mergeCell ref="F58:F59"/>
    <mergeCell ref="F17:F18"/>
    <mergeCell ref="I276:I279"/>
    <mergeCell ref="H85:H86"/>
    <mergeCell ref="I145:I151"/>
    <mergeCell ref="I152:I158"/>
    <mergeCell ref="G87:G102"/>
    <mergeCell ref="E229:E236"/>
    <mergeCell ref="H238:H251"/>
    <mergeCell ref="G231:G232"/>
    <mergeCell ref="D61:D236"/>
    <mergeCell ref="F238:F239"/>
    <mergeCell ref="F240:F241"/>
    <mergeCell ref="E238:E241"/>
    <mergeCell ref="F229:F230"/>
    <mergeCell ref="F187:F207"/>
    <mergeCell ref="G187:G228"/>
    <mergeCell ref="G61:G84"/>
    <mergeCell ref="G85:G86"/>
    <mergeCell ref="G127:G128"/>
    <mergeCell ref="G103:G126"/>
    <mergeCell ref="G233:G234"/>
    <mergeCell ref="G235:G236"/>
    <mergeCell ref="H61:H84"/>
    <mergeCell ref="F61:F86"/>
    <mergeCell ref="H187:H228"/>
    <mergeCell ref="F166:F186"/>
    <mergeCell ref="H235:H236"/>
    <mergeCell ref="F233:F234"/>
    <mergeCell ref="F235:F236"/>
    <mergeCell ref="E61:E228"/>
    <mergeCell ref="E303:E304"/>
    <mergeCell ref="F39:F40"/>
    <mergeCell ref="F41:F42"/>
    <mergeCell ref="E26:E29"/>
    <mergeCell ref="E31:E34"/>
    <mergeCell ref="E35:E38"/>
    <mergeCell ref="E39:E42"/>
    <mergeCell ref="F35:F36"/>
    <mergeCell ref="F37:F38"/>
    <mergeCell ref="E52:E59"/>
    <mergeCell ref="F52:F53"/>
    <mergeCell ref="F54:F55"/>
    <mergeCell ref="E43:E50"/>
    <mergeCell ref="F43:F46"/>
    <mergeCell ref="F47:F50"/>
    <mergeCell ref="F56:F57"/>
    <mergeCell ref="H231:H232"/>
    <mergeCell ref="H233:H234"/>
    <mergeCell ref="E299:E300"/>
    <mergeCell ref="C61:C236"/>
    <mergeCell ref="E326:E327"/>
    <mergeCell ref="D322:D327"/>
    <mergeCell ref="E305:E306"/>
    <mergeCell ref="E307:E308"/>
    <mergeCell ref="E309:E310"/>
    <mergeCell ref="D305:D310"/>
    <mergeCell ref="D311:D316"/>
    <mergeCell ref="E311:E312"/>
    <mergeCell ref="E313:E314"/>
    <mergeCell ref="E320:E321"/>
    <mergeCell ref="E315:E316"/>
    <mergeCell ref="E322:E323"/>
    <mergeCell ref="E324:E325"/>
    <mergeCell ref="E252:E259"/>
    <mergeCell ref="C299:C316"/>
    <mergeCell ref="D299:D304"/>
    <mergeCell ref="C281:C288"/>
    <mergeCell ref="D281:D284"/>
    <mergeCell ref="C318:C327"/>
    <mergeCell ref="D318:D321"/>
    <mergeCell ref="E318:E319"/>
    <mergeCell ref="D238:D251"/>
    <mergeCell ref="D290:D297"/>
    <mergeCell ref="F208:F228"/>
    <mergeCell ref="F145:F165"/>
    <mergeCell ref="F256:F259"/>
    <mergeCell ref="H254:H255"/>
    <mergeCell ref="E301:E302"/>
    <mergeCell ref="I250:I251"/>
    <mergeCell ref="E250:E251"/>
    <mergeCell ref="H45:H46"/>
    <mergeCell ref="H47:H48"/>
    <mergeCell ref="H49:H50"/>
    <mergeCell ref="F246:F247"/>
    <mergeCell ref="F248:F249"/>
    <mergeCell ref="E246:E249"/>
    <mergeCell ref="E242:E245"/>
    <mergeCell ref="F242:F243"/>
    <mergeCell ref="F244:F245"/>
    <mergeCell ref="H266:H267"/>
    <mergeCell ref="H260:H261"/>
    <mergeCell ref="H262:H263"/>
    <mergeCell ref="H264:H265"/>
    <mergeCell ref="H252:H253"/>
    <mergeCell ref="G43:G50"/>
    <mergeCell ref="I222:I228"/>
    <mergeCell ref="I159:I165"/>
    <mergeCell ref="C290:C297"/>
    <mergeCell ref="E290:E291"/>
    <mergeCell ref="E292:E293"/>
    <mergeCell ref="E294:E295"/>
    <mergeCell ref="E296:E297"/>
    <mergeCell ref="I69:I76"/>
    <mergeCell ref="I77:I84"/>
    <mergeCell ref="D329:D331"/>
    <mergeCell ref="D285:D288"/>
    <mergeCell ref="F272:F275"/>
    <mergeCell ref="F268:F271"/>
    <mergeCell ref="F264:F267"/>
    <mergeCell ref="E260:E267"/>
    <mergeCell ref="F252:F255"/>
    <mergeCell ref="H268:H269"/>
    <mergeCell ref="H270:H271"/>
    <mergeCell ref="H272:H273"/>
    <mergeCell ref="F260:F263"/>
    <mergeCell ref="H256:H257"/>
    <mergeCell ref="H258:H259"/>
    <mergeCell ref="E268:E275"/>
    <mergeCell ref="H274:H275"/>
    <mergeCell ref="F276:F277"/>
    <mergeCell ref="I187:I193"/>
    <mergeCell ref="X1:BN1"/>
    <mergeCell ref="BI3:BI16"/>
    <mergeCell ref="AK3:AK16"/>
    <mergeCell ref="AF3:AF16"/>
    <mergeCell ref="AD3:AD16"/>
    <mergeCell ref="AG3:AG16"/>
    <mergeCell ref="AH3:AH16"/>
    <mergeCell ref="AL3:AL16"/>
    <mergeCell ref="AJ3:AJ16"/>
    <mergeCell ref="X3:X16"/>
    <mergeCell ref="BM3:BM16"/>
    <mergeCell ref="BH3:BH16"/>
    <mergeCell ref="BN3:BN16"/>
    <mergeCell ref="BJ3:BJ16"/>
    <mergeCell ref="BH2:BJ2"/>
    <mergeCell ref="BL3:BL16"/>
    <mergeCell ref="AU3:AU16"/>
    <mergeCell ref="AV3:AV16"/>
    <mergeCell ref="AW3:AW16"/>
    <mergeCell ref="AX3:AX16"/>
    <mergeCell ref="AY3:AY16"/>
    <mergeCell ref="AZ3:AZ16"/>
    <mergeCell ref="Y2:AB2"/>
    <mergeCell ref="AN2:AO2"/>
    <mergeCell ref="I201:I207"/>
    <mergeCell ref="I215:I221"/>
    <mergeCell ref="I194:I200"/>
    <mergeCell ref="I208:I214"/>
    <mergeCell ref="I180:I186"/>
    <mergeCell ref="I166:I172"/>
    <mergeCell ref="H17:H29"/>
    <mergeCell ref="H31:H42"/>
    <mergeCell ref="G31:G34"/>
    <mergeCell ref="I173:I179"/>
    <mergeCell ref="I111:I118"/>
    <mergeCell ref="I119:I126"/>
    <mergeCell ref="I103:I110"/>
    <mergeCell ref="I129:I136"/>
    <mergeCell ref="I137:I144"/>
    <mergeCell ref="I87:I94"/>
    <mergeCell ref="I95:I102"/>
    <mergeCell ref="G229:G230"/>
    <mergeCell ref="G52:G59"/>
    <mergeCell ref="H52:H59"/>
    <mergeCell ref="H229:H230"/>
    <mergeCell ref="G145:G186"/>
    <mergeCell ref="H87:H102"/>
    <mergeCell ref="G129:G144"/>
    <mergeCell ref="H43:H44"/>
    <mergeCell ref="H145:H186"/>
    <mergeCell ref="H129:H144"/>
    <mergeCell ref="H103:H126"/>
    <mergeCell ref="H127:H128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FFBB-B462-4951-A9C8-EC0131C9C89C}">
  <sheetPr codeName="Лист10"/>
  <dimension ref="C1:AH266"/>
  <sheetViews>
    <sheetView topLeftCell="T7" workbookViewId="0">
      <selection activeCell="AG19" sqref="AG19"/>
    </sheetView>
  </sheetViews>
  <sheetFormatPr defaultRowHeight="14.75" x14ac:dyDescent="0.75"/>
  <cols>
    <col min="3" max="3" width="15.7265625" bestFit="1" customWidth="1"/>
    <col min="5" max="5" width="22.86328125" style="33" bestFit="1" customWidth="1"/>
    <col min="7" max="7" width="13.40625" bestFit="1" customWidth="1"/>
    <col min="8" max="8" width="14" bestFit="1" customWidth="1"/>
    <col min="10" max="10" width="16.86328125" bestFit="1" customWidth="1"/>
    <col min="12" max="12" width="14" bestFit="1" customWidth="1"/>
    <col min="14" max="14" width="16.26953125" style="33" bestFit="1" customWidth="1"/>
    <col min="21" max="21" width="51.40625" bestFit="1" customWidth="1"/>
    <col min="22" max="22" width="10.54296875" style="246" bestFit="1" customWidth="1"/>
    <col min="23" max="24" width="10.54296875" style="246" customWidth="1"/>
    <col min="26" max="26" width="10.86328125" customWidth="1"/>
    <col min="27" max="27" width="19.1328125" bestFit="1" customWidth="1"/>
    <col min="28" max="28" width="23.86328125" bestFit="1" customWidth="1"/>
    <col min="30" max="30" width="22.26953125" customWidth="1"/>
    <col min="31" max="31" width="20.7265625" customWidth="1"/>
    <col min="32" max="32" width="13.7265625" customWidth="1"/>
  </cols>
  <sheetData>
    <row r="1" spans="3:34" ht="15.5" thickBot="1" x14ac:dyDescent="0.9">
      <c r="U1" t="s">
        <v>309</v>
      </c>
      <c r="V1" s="246" t="s">
        <v>315</v>
      </c>
      <c r="W1" s="246" t="s">
        <v>319</v>
      </c>
      <c r="Z1" s="562" t="s">
        <v>314</v>
      </c>
      <c r="AA1" s="563"/>
      <c r="AB1" s="564"/>
      <c r="AD1" t="s">
        <v>1928</v>
      </c>
    </row>
    <row r="2" spans="3:34" ht="15" customHeight="1" x14ac:dyDescent="0.75">
      <c r="D2">
        <v>5</v>
      </c>
      <c r="E2" s="27" t="s">
        <v>205</v>
      </c>
      <c r="G2" s="74"/>
      <c r="J2" s="14" t="s">
        <v>206</v>
      </c>
      <c r="N2" s="93" t="s">
        <v>237</v>
      </c>
      <c r="P2" s="92" t="s">
        <v>78</v>
      </c>
      <c r="R2" s="30" t="s">
        <v>89</v>
      </c>
      <c r="U2" s="243" t="s">
        <v>256</v>
      </c>
      <c r="V2" s="246">
        <v>1</v>
      </c>
      <c r="W2" s="246" t="s">
        <v>251</v>
      </c>
      <c r="Z2" s="252" t="s">
        <v>315</v>
      </c>
      <c r="AA2" s="253" t="s">
        <v>199</v>
      </c>
      <c r="AB2" s="254" t="s">
        <v>316</v>
      </c>
      <c r="AD2" s="565" t="s">
        <v>1936</v>
      </c>
      <c r="AE2" s="566"/>
      <c r="AF2" s="567"/>
    </row>
    <row r="3" spans="3:34" ht="15" customHeight="1" thickBot="1" x14ac:dyDescent="0.9">
      <c r="C3" s="26" t="s">
        <v>102</v>
      </c>
      <c r="D3">
        <v>6</v>
      </c>
      <c r="E3" s="28" t="s">
        <v>54</v>
      </c>
      <c r="G3" s="110" t="s">
        <v>54</v>
      </c>
      <c r="J3" s="14" t="s">
        <v>207</v>
      </c>
      <c r="N3" s="26" t="s">
        <v>69</v>
      </c>
      <c r="P3" s="92" t="s">
        <v>63</v>
      </c>
      <c r="R3" s="30" t="s">
        <v>41</v>
      </c>
      <c r="U3" s="244" t="s">
        <v>259</v>
      </c>
      <c r="V3" s="246">
        <v>1</v>
      </c>
      <c r="W3" s="246" t="s">
        <v>251</v>
      </c>
      <c r="Z3" s="248">
        <v>1</v>
      </c>
      <c r="AA3" s="79" t="s">
        <v>310</v>
      </c>
      <c r="AB3" s="247" t="s">
        <v>251</v>
      </c>
      <c r="AD3" s="308"/>
      <c r="AE3" s="309"/>
      <c r="AF3" s="310" t="s">
        <v>1930</v>
      </c>
      <c r="AH3" t="s">
        <v>1934</v>
      </c>
    </row>
    <row r="4" spans="3:34" ht="15" customHeight="1" x14ac:dyDescent="0.75">
      <c r="C4" s="26" t="s">
        <v>102</v>
      </c>
      <c r="D4">
        <v>2</v>
      </c>
      <c r="E4" s="26" t="s">
        <v>103</v>
      </c>
      <c r="G4" s="107" t="s">
        <v>103</v>
      </c>
      <c r="J4" s="14" t="s">
        <v>208</v>
      </c>
      <c r="N4" s="26" t="s">
        <v>91</v>
      </c>
      <c r="P4" s="92" t="s">
        <v>62</v>
      </c>
      <c r="R4" s="94" t="s">
        <v>57</v>
      </c>
      <c r="U4" s="244" t="s">
        <v>257</v>
      </c>
      <c r="V4" s="246">
        <v>1</v>
      </c>
      <c r="W4" s="246" t="s">
        <v>251</v>
      </c>
      <c r="Z4" s="248">
        <v>2</v>
      </c>
      <c r="AA4" s="79" t="s">
        <v>312</v>
      </c>
      <c r="AB4" s="247" t="s">
        <v>317</v>
      </c>
      <c r="AD4" s="303" t="s">
        <v>1929</v>
      </c>
      <c r="AE4" s="303" t="s">
        <v>1935</v>
      </c>
      <c r="AF4" s="303"/>
    </row>
    <row r="5" spans="3:34" ht="15.5" thickBot="1" x14ac:dyDescent="0.9">
      <c r="C5" s="26" t="s">
        <v>104</v>
      </c>
      <c r="D5">
        <v>7</v>
      </c>
      <c r="E5" s="26" t="s">
        <v>45</v>
      </c>
      <c r="G5" s="107" t="s">
        <v>45</v>
      </c>
      <c r="J5" s="14" t="s">
        <v>209</v>
      </c>
      <c r="N5" s="28" t="s">
        <v>70</v>
      </c>
      <c r="P5" s="92" t="s">
        <v>90</v>
      </c>
      <c r="R5" s="94" t="s">
        <v>58</v>
      </c>
      <c r="U5" s="245" t="s">
        <v>258</v>
      </c>
      <c r="V5" s="246">
        <v>1</v>
      </c>
      <c r="W5" s="246" t="s">
        <v>251</v>
      </c>
      <c r="Z5" s="248">
        <v>3</v>
      </c>
      <c r="AA5" s="79" t="s">
        <v>313</v>
      </c>
      <c r="AB5" s="247" t="s">
        <v>253</v>
      </c>
      <c r="AD5" s="303" t="s">
        <v>1937</v>
      </c>
      <c r="AE5" s="303"/>
      <c r="AF5" s="303" t="s">
        <v>1931</v>
      </c>
      <c r="AH5" s="311" t="s">
        <v>1940</v>
      </c>
    </row>
    <row r="6" spans="3:34" ht="15.5" thickBot="1" x14ac:dyDescent="0.9">
      <c r="C6" s="26" t="s">
        <v>104</v>
      </c>
      <c r="D6">
        <v>8</v>
      </c>
      <c r="E6" s="26" t="s">
        <v>210</v>
      </c>
      <c r="G6" s="107" t="s">
        <v>47</v>
      </c>
      <c r="J6" s="14" t="s">
        <v>211</v>
      </c>
      <c r="N6" s="26" t="s">
        <v>92</v>
      </c>
      <c r="P6" s="16"/>
      <c r="R6" s="16"/>
      <c r="U6" s="243" t="s">
        <v>273</v>
      </c>
      <c r="V6" s="246">
        <v>2</v>
      </c>
      <c r="W6" s="246" t="s">
        <v>260</v>
      </c>
      <c r="Z6" s="249">
        <v>4</v>
      </c>
      <c r="AA6" s="250" t="s">
        <v>311</v>
      </c>
      <c r="AB6" s="251" t="s">
        <v>318</v>
      </c>
      <c r="AD6" s="303" t="s">
        <v>1938</v>
      </c>
      <c r="AE6" s="303"/>
      <c r="AF6" s="303" t="s">
        <v>1932</v>
      </c>
      <c r="AH6" t="s">
        <v>1945</v>
      </c>
    </row>
    <row r="7" spans="3:34" ht="15" customHeight="1" x14ac:dyDescent="0.75">
      <c r="C7" s="26" t="s">
        <v>105</v>
      </c>
      <c r="D7">
        <v>9</v>
      </c>
      <c r="E7" s="26" t="s">
        <v>72</v>
      </c>
      <c r="G7" s="107" t="s">
        <v>72</v>
      </c>
      <c r="J7" s="14" t="s">
        <v>212</v>
      </c>
      <c r="N7" s="26" t="s">
        <v>88</v>
      </c>
      <c r="U7" s="244" t="s">
        <v>264</v>
      </c>
      <c r="V7" s="246">
        <v>2</v>
      </c>
      <c r="W7" s="246" t="s">
        <v>260</v>
      </c>
      <c r="AD7" s="303" t="s">
        <v>1939</v>
      </c>
      <c r="AE7" s="303"/>
      <c r="AF7" s="303" t="s">
        <v>1933</v>
      </c>
      <c r="AH7" t="s">
        <v>1946</v>
      </c>
    </row>
    <row r="8" spans="3:34" ht="15" customHeight="1" x14ac:dyDescent="0.75">
      <c r="C8" s="26" t="s">
        <v>105</v>
      </c>
      <c r="D8">
        <v>10</v>
      </c>
      <c r="E8" s="26" t="s">
        <v>213</v>
      </c>
      <c r="G8" s="74"/>
      <c r="H8" s="72"/>
      <c r="J8" s="14" t="s">
        <v>214</v>
      </c>
      <c r="U8" s="244" t="s">
        <v>265</v>
      </c>
      <c r="V8" s="246">
        <v>2</v>
      </c>
      <c r="W8" s="246" t="s">
        <v>260</v>
      </c>
    </row>
    <row r="9" spans="3:34" ht="15" customHeight="1" x14ac:dyDescent="0.75">
      <c r="C9" s="26" t="s">
        <v>106</v>
      </c>
      <c r="D9">
        <v>1</v>
      </c>
      <c r="E9" s="26" t="s">
        <v>50</v>
      </c>
      <c r="G9" s="107" t="s">
        <v>50</v>
      </c>
      <c r="J9" s="14" t="s">
        <v>215</v>
      </c>
      <c r="U9" s="244" t="s">
        <v>261</v>
      </c>
      <c r="V9" s="246">
        <v>2</v>
      </c>
      <c r="W9" s="246" t="s">
        <v>260</v>
      </c>
    </row>
    <row r="10" spans="3:34" ht="15" customHeight="1" thickBot="1" x14ac:dyDescent="0.9">
      <c r="C10" s="26" t="s">
        <v>106</v>
      </c>
      <c r="D10">
        <v>11</v>
      </c>
      <c r="E10" s="26" t="s">
        <v>68</v>
      </c>
      <c r="G10" s="107" t="s">
        <v>68</v>
      </c>
      <c r="U10" s="244" t="s">
        <v>262</v>
      </c>
      <c r="V10" s="246">
        <v>2</v>
      </c>
      <c r="W10" s="246" t="s">
        <v>260</v>
      </c>
    </row>
    <row r="11" spans="3:34" ht="15" customHeight="1" x14ac:dyDescent="0.75">
      <c r="C11" s="26" t="s">
        <v>216</v>
      </c>
      <c r="D11">
        <v>12</v>
      </c>
      <c r="E11" s="26" t="s">
        <v>93</v>
      </c>
      <c r="G11" s="107" t="s">
        <v>93</v>
      </c>
      <c r="H11" s="72"/>
      <c r="U11" s="244" t="s">
        <v>267</v>
      </c>
      <c r="V11" s="246">
        <v>2</v>
      </c>
      <c r="W11" s="246" t="s">
        <v>260</v>
      </c>
      <c r="AD11" s="568" t="s">
        <v>1941</v>
      </c>
      <c r="AE11" s="569"/>
      <c r="AF11" s="570"/>
    </row>
    <row r="12" spans="3:34" ht="15" customHeight="1" thickBot="1" x14ac:dyDescent="0.9">
      <c r="C12" s="26" t="s">
        <v>216</v>
      </c>
      <c r="D12">
        <v>13</v>
      </c>
      <c r="E12" s="26" t="s">
        <v>48</v>
      </c>
      <c r="G12" s="74"/>
      <c r="U12" s="244" t="s">
        <v>266</v>
      </c>
      <c r="V12" s="246">
        <v>2</v>
      </c>
      <c r="W12" s="246" t="s">
        <v>260</v>
      </c>
      <c r="AD12" s="305"/>
      <c r="AE12" s="306"/>
      <c r="AF12" s="307" t="s">
        <v>1930</v>
      </c>
    </row>
    <row r="13" spans="3:34" ht="15" customHeight="1" x14ac:dyDescent="0.75">
      <c r="C13" s="26" t="s">
        <v>217</v>
      </c>
      <c r="D13">
        <v>14</v>
      </c>
      <c r="E13" s="26" t="s">
        <v>218</v>
      </c>
      <c r="G13" s="74"/>
      <c r="U13" s="244" t="s">
        <v>263</v>
      </c>
      <c r="V13" s="246">
        <v>2</v>
      </c>
      <c r="W13" s="246" t="s">
        <v>260</v>
      </c>
      <c r="AD13" s="304" t="s">
        <v>1929</v>
      </c>
      <c r="AE13" s="304" t="s">
        <v>240</v>
      </c>
      <c r="AF13" s="304"/>
    </row>
    <row r="14" spans="3:34" ht="15" customHeight="1" x14ac:dyDescent="0.75">
      <c r="C14" s="26" t="s">
        <v>217</v>
      </c>
      <c r="D14">
        <v>15</v>
      </c>
      <c r="E14" s="26" t="s">
        <v>219</v>
      </c>
      <c r="G14" s="74"/>
      <c r="H14" s="72"/>
      <c r="U14" s="244" t="s">
        <v>268</v>
      </c>
      <c r="V14" s="246">
        <v>2</v>
      </c>
      <c r="W14" s="246" t="s">
        <v>260</v>
      </c>
      <c r="AD14" s="304" t="s">
        <v>1943</v>
      </c>
      <c r="AE14" s="304"/>
      <c r="AF14" s="304" t="s">
        <v>1935</v>
      </c>
      <c r="AH14">
        <v>1</v>
      </c>
    </row>
    <row r="15" spans="3:34" ht="15" customHeight="1" x14ac:dyDescent="0.75">
      <c r="C15" s="26" t="s">
        <v>220</v>
      </c>
      <c r="D15">
        <v>16</v>
      </c>
      <c r="E15" s="26" t="s">
        <v>46</v>
      </c>
      <c r="G15" s="108" t="s">
        <v>46</v>
      </c>
      <c r="H15" s="72"/>
      <c r="U15" s="244" t="s">
        <v>282</v>
      </c>
      <c r="V15" s="246">
        <v>2</v>
      </c>
      <c r="W15" s="246" t="s">
        <v>252</v>
      </c>
      <c r="AD15" s="304" t="s">
        <v>1944</v>
      </c>
      <c r="AE15" s="304"/>
      <c r="AF15" s="304" t="s">
        <v>1942</v>
      </c>
      <c r="AH15" s="311" t="s">
        <v>1947</v>
      </c>
    </row>
    <row r="16" spans="3:34" ht="15" customHeight="1" thickBot="1" x14ac:dyDescent="0.9">
      <c r="C16" s="27" t="s">
        <v>60</v>
      </c>
      <c r="D16">
        <v>17</v>
      </c>
      <c r="E16" s="27" t="s">
        <v>59</v>
      </c>
      <c r="G16" s="109" t="s">
        <v>59</v>
      </c>
      <c r="U16" s="245" t="s">
        <v>269</v>
      </c>
      <c r="V16" s="246">
        <v>2</v>
      </c>
      <c r="W16" s="246" t="s">
        <v>260</v>
      </c>
    </row>
    <row r="17" spans="3:32" ht="15" customHeight="1" x14ac:dyDescent="0.75">
      <c r="C17" s="26" t="s">
        <v>110</v>
      </c>
      <c r="D17">
        <v>18</v>
      </c>
      <c r="E17" s="31" t="s">
        <v>49</v>
      </c>
      <c r="G17" s="74"/>
      <c r="U17" s="243" t="s">
        <v>271</v>
      </c>
      <c r="V17" s="246">
        <v>3</v>
      </c>
      <c r="W17" s="246" t="s">
        <v>253</v>
      </c>
    </row>
    <row r="18" spans="3:32" ht="15" customHeight="1" thickBot="1" x14ac:dyDescent="0.9">
      <c r="C18" s="26" t="s">
        <v>111</v>
      </c>
      <c r="D18">
        <v>4</v>
      </c>
      <c r="E18" s="32" t="s">
        <v>56</v>
      </c>
      <c r="G18" s="107" t="s">
        <v>56</v>
      </c>
      <c r="U18" s="245" t="s">
        <v>272</v>
      </c>
      <c r="V18" s="246">
        <v>3</v>
      </c>
      <c r="W18" s="246" t="s">
        <v>253</v>
      </c>
    </row>
    <row r="19" spans="3:32" ht="15" customHeight="1" x14ac:dyDescent="0.75">
      <c r="C19" s="26" t="s">
        <v>221</v>
      </c>
      <c r="D19">
        <v>3</v>
      </c>
      <c r="E19" t="s">
        <v>238</v>
      </c>
      <c r="G19" s="74"/>
      <c r="U19" s="243" t="s">
        <v>303</v>
      </c>
      <c r="V19" s="246">
        <v>4</v>
      </c>
      <c r="W19" s="246" t="s">
        <v>304</v>
      </c>
    </row>
    <row r="20" spans="3:32" ht="15" customHeight="1" x14ac:dyDescent="0.75">
      <c r="C20" s="26" t="s">
        <v>222</v>
      </c>
      <c r="E20" s="116" t="s">
        <v>250</v>
      </c>
      <c r="G20" s="117" t="s">
        <v>97</v>
      </c>
      <c r="U20" s="244" t="s">
        <v>291</v>
      </c>
      <c r="V20" s="246">
        <v>4</v>
      </c>
      <c r="W20" s="246" t="s">
        <v>278</v>
      </c>
    </row>
    <row r="21" spans="3:32" ht="15" customHeight="1" x14ac:dyDescent="0.75">
      <c r="C21" s="26" t="s">
        <v>222</v>
      </c>
      <c r="E21"/>
      <c r="G21" s="114"/>
      <c r="U21" s="244" t="s">
        <v>290</v>
      </c>
      <c r="V21" s="246">
        <v>4</v>
      </c>
      <c r="W21" s="246" t="s">
        <v>278</v>
      </c>
    </row>
    <row r="22" spans="3:32" ht="15" customHeight="1" x14ac:dyDescent="0.75">
      <c r="C22" s="28" t="s">
        <v>48</v>
      </c>
      <c r="E22" s="116" t="s">
        <v>67</v>
      </c>
      <c r="G22" s="111" t="s">
        <v>73</v>
      </c>
      <c r="U22" s="244" t="s">
        <v>286</v>
      </c>
      <c r="V22" s="246">
        <v>4</v>
      </c>
      <c r="W22" s="246" t="s">
        <v>277</v>
      </c>
    </row>
    <row r="23" spans="3:32" ht="15" customHeight="1" x14ac:dyDescent="0.75">
      <c r="C23" s="26" t="s">
        <v>96</v>
      </c>
      <c r="E23" s="27" t="s">
        <v>250</v>
      </c>
      <c r="G23" s="111" t="s">
        <v>98</v>
      </c>
      <c r="U23" s="244" t="s">
        <v>287</v>
      </c>
      <c r="V23" s="246">
        <v>4</v>
      </c>
      <c r="W23" s="246" t="s">
        <v>277</v>
      </c>
    </row>
    <row r="24" spans="3:32" ht="15" customHeight="1" x14ac:dyDescent="0.75">
      <c r="C24" s="26" t="s">
        <v>112</v>
      </c>
      <c r="E24" s="27" t="s">
        <v>250</v>
      </c>
      <c r="G24" s="111" t="s">
        <v>99</v>
      </c>
      <c r="U24" s="244" t="s">
        <v>274</v>
      </c>
      <c r="V24" s="246">
        <v>4</v>
      </c>
      <c r="W24" s="246" t="s">
        <v>277</v>
      </c>
    </row>
    <row r="25" spans="3:32" ht="15" customHeight="1" x14ac:dyDescent="0.75">
      <c r="C25" s="26" t="s">
        <v>223</v>
      </c>
      <c r="E25"/>
      <c r="G25" s="112" t="s">
        <v>41</v>
      </c>
      <c r="U25" s="244" t="s">
        <v>275</v>
      </c>
      <c r="V25" s="246">
        <v>4</v>
      </c>
      <c r="W25" s="246" t="s">
        <v>277</v>
      </c>
    </row>
    <row r="26" spans="3:32" ht="15" customHeight="1" x14ac:dyDescent="0.75">
      <c r="C26" s="26" t="s">
        <v>224</v>
      </c>
      <c r="E26"/>
      <c r="G26" s="113" t="s">
        <v>96</v>
      </c>
      <c r="U26" s="244" t="s">
        <v>276</v>
      </c>
      <c r="V26" s="246">
        <v>4</v>
      </c>
      <c r="W26" s="246" t="s">
        <v>277</v>
      </c>
    </row>
    <row r="27" spans="3:32" ht="15" customHeight="1" x14ac:dyDescent="0.75">
      <c r="C27" s="26" t="s">
        <v>61</v>
      </c>
      <c r="E27"/>
      <c r="G27" s="111" t="s">
        <v>77</v>
      </c>
      <c r="U27" s="244" t="s">
        <v>285</v>
      </c>
      <c r="V27" s="246">
        <v>4</v>
      </c>
      <c r="W27" s="246" t="s">
        <v>284</v>
      </c>
    </row>
    <row r="28" spans="3:32" x14ac:dyDescent="0.75">
      <c r="C28" s="26" t="s">
        <v>225</v>
      </c>
      <c r="E28"/>
      <c r="G28" s="111" t="s">
        <v>71</v>
      </c>
      <c r="U28" s="244" t="s">
        <v>299</v>
      </c>
      <c r="V28" s="246">
        <v>4</v>
      </c>
      <c r="W28" s="246" t="s">
        <v>278</v>
      </c>
    </row>
    <row r="29" spans="3:32" ht="15" customHeight="1" x14ac:dyDescent="0.75">
      <c r="C29" s="29" t="s">
        <v>226</v>
      </c>
      <c r="E29"/>
      <c r="U29" s="244" t="s">
        <v>296</v>
      </c>
      <c r="V29" s="246">
        <v>4</v>
      </c>
      <c r="W29" s="246" t="s">
        <v>297</v>
      </c>
    </row>
    <row r="30" spans="3:32" ht="15" customHeight="1" x14ac:dyDescent="0.75">
      <c r="C30" s="30" t="s">
        <v>227</v>
      </c>
      <c r="E30"/>
      <c r="U30" s="244" t="s">
        <v>279</v>
      </c>
      <c r="V30" s="246">
        <v>4</v>
      </c>
      <c r="W30" s="246" t="s">
        <v>253</v>
      </c>
      <c r="AD30" s="571" t="s">
        <v>1950</v>
      </c>
      <c r="AE30" s="571"/>
      <c r="AF30" s="571"/>
    </row>
    <row r="31" spans="3:32" ht="15" customHeight="1" x14ac:dyDescent="0.75">
      <c r="C31" s="30" t="s">
        <v>49</v>
      </c>
      <c r="E31"/>
      <c r="U31" s="244" t="s">
        <v>270</v>
      </c>
      <c r="V31" s="246">
        <v>4</v>
      </c>
      <c r="W31" s="246" t="s">
        <v>252</v>
      </c>
      <c r="AD31" s="312">
        <v>1</v>
      </c>
      <c r="AE31" s="312" t="s">
        <v>102</v>
      </c>
      <c r="AF31" s="312" t="s">
        <v>1948</v>
      </c>
    </row>
    <row r="32" spans="3:32" ht="15" customHeight="1" x14ac:dyDescent="0.75">
      <c r="E32"/>
      <c r="U32" s="244" t="s">
        <v>305</v>
      </c>
      <c r="V32" s="246">
        <v>4</v>
      </c>
      <c r="W32" s="246" t="s">
        <v>252</v>
      </c>
      <c r="AD32" s="312">
        <v>2</v>
      </c>
      <c r="AE32" s="312" t="s">
        <v>104</v>
      </c>
      <c r="AF32" s="312" t="s">
        <v>1948</v>
      </c>
    </row>
    <row r="33" spans="5:32" ht="15" customHeight="1" x14ac:dyDescent="0.75">
      <c r="E33"/>
      <c r="U33" s="244" t="s">
        <v>307</v>
      </c>
      <c r="V33" s="246">
        <v>4</v>
      </c>
      <c r="W33" s="246" t="s">
        <v>289</v>
      </c>
      <c r="AD33" s="312">
        <v>3</v>
      </c>
      <c r="AE33" s="312" t="s">
        <v>105</v>
      </c>
      <c r="AF33" s="312" t="s">
        <v>1948</v>
      </c>
    </row>
    <row r="34" spans="5:32" ht="15" customHeight="1" x14ac:dyDescent="0.75">
      <c r="E34"/>
      <c r="U34" s="244" t="s">
        <v>308</v>
      </c>
      <c r="V34" s="246">
        <v>4</v>
      </c>
      <c r="W34" s="246" t="s">
        <v>289</v>
      </c>
      <c r="AD34" s="312">
        <v>4</v>
      </c>
      <c r="AE34" s="312" t="s">
        <v>106</v>
      </c>
      <c r="AF34" s="312" t="s">
        <v>1948</v>
      </c>
    </row>
    <row r="35" spans="5:32" ht="15" customHeight="1" x14ac:dyDescent="0.75">
      <c r="E35"/>
      <c r="U35" s="244" t="s">
        <v>306</v>
      </c>
      <c r="V35" s="246">
        <v>4</v>
      </c>
      <c r="W35" s="246" t="s">
        <v>289</v>
      </c>
      <c r="AD35" s="312">
        <v>5</v>
      </c>
      <c r="AE35" s="312" t="s">
        <v>67</v>
      </c>
      <c r="AF35" s="312" t="s">
        <v>1948</v>
      </c>
    </row>
    <row r="36" spans="5:32" ht="15" customHeight="1" x14ac:dyDescent="0.75">
      <c r="E36"/>
      <c r="U36" s="244" t="s">
        <v>288</v>
      </c>
      <c r="V36" s="246">
        <v>4</v>
      </c>
      <c r="W36" s="246" t="s">
        <v>289</v>
      </c>
      <c r="AD36" s="312">
        <v>7</v>
      </c>
      <c r="AE36" s="312" t="s">
        <v>55</v>
      </c>
      <c r="AF36" s="312" t="s">
        <v>1948</v>
      </c>
    </row>
    <row r="37" spans="5:32" ht="15" customHeight="1" x14ac:dyDescent="0.75">
      <c r="E37"/>
      <c r="U37" s="244" t="s">
        <v>280</v>
      </c>
      <c r="V37" s="246">
        <v>4</v>
      </c>
      <c r="W37" s="246" t="s">
        <v>278</v>
      </c>
      <c r="AD37" s="312">
        <v>8</v>
      </c>
      <c r="AE37" s="312" t="s">
        <v>60</v>
      </c>
      <c r="AF37" s="312" t="s">
        <v>1948</v>
      </c>
    </row>
    <row r="38" spans="5:32" ht="15" customHeight="1" x14ac:dyDescent="0.75">
      <c r="E38"/>
      <c r="U38" s="255" t="s">
        <v>281</v>
      </c>
      <c r="V38" s="246">
        <v>4</v>
      </c>
      <c r="W38" s="246" t="s">
        <v>278</v>
      </c>
      <c r="AD38" s="312">
        <v>9</v>
      </c>
      <c r="AE38" s="312" t="s">
        <v>110</v>
      </c>
      <c r="AF38" s="312" t="s">
        <v>1948</v>
      </c>
    </row>
    <row r="39" spans="5:32" ht="15" customHeight="1" x14ac:dyDescent="0.75">
      <c r="E39"/>
      <c r="U39" s="244" t="s">
        <v>293</v>
      </c>
      <c r="V39" s="246">
        <v>4</v>
      </c>
      <c r="W39" s="246" t="s">
        <v>278</v>
      </c>
      <c r="AD39" s="312">
        <v>10</v>
      </c>
      <c r="AE39" s="312" t="s">
        <v>111</v>
      </c>
      <c r="AF39" s="312" t="s">
        <v>1948</v>
      </c>
    </row>
    <row r="40" spans="5:32" ht="15" customHeight="1" x14ac:dyDescent="0.75">
      <c r="E40"/>
      <c r="U40" s="244" t="s">
        <v>283</v>
      </c>
      <c r="V40" s="246">
        <v>4</v>
      </c>
      <c r="W40" s="246" t="s">
        <v>252</v>
      </c>
      <c r="AD40" s="312">
        <v>11</v>
      </c>
      <c r="AE40" s="312" t="s">
        <v>221</v>
      </c>
      <c r="AF40" s="312" t="s">
        <v>1948</v>
      </c>
    </row>
    <row r="41" spans="5:32" ht="15" customHeight="1" x14ac:dyDescent="0.75">
      <c r="E41"/>
      <c r="U41" s="244" t="s">
        <v>295</v>
      </c>
      <c r="V41" s="246">
        <v>4</v>
      </c>
      <c r="W41" s="246" t="s">
        <v>278</v>
      </c>
      <c r="AD41" s="312">
        <v>12</v>
      </c>
      <c r="AE41" s="312" t="s">
        <v>40</v>
      </c>
      <c r="AF41" s="312" t="s">
        <v>1948</v>
      </c>
    </row>
    <row r="42" spans="5:32" ht="15" customHeight="1" x14ac:dyDescent="0.75">
      <c r="E42"/>
      <c r="U42" s="244" t="s">
        <v>292</v>
      </c>
      <c r="V42" s="246">
        <v>4</v>
      </c>
      <c r="W42" s="246" t="s">
        <v>289</v>
      </c>
      <c r="AD42" s="312">
        <v>13</v>
      </c>
      <c r="AE42" s="312" t="s">
        <v>48</v>
      </c>
      <c r="AF42" s="312" t="s">
        <v>1948</v>
      </c>
    </row>
    <row r="43" spans="5:32" ht="15" customHeight="1" thickBot="1" x14ac:dyDescent="0.9">
      <c r="E43"/>
      <c r="U43" s="245" t="s">
        <v>298</v>
      </c>
      <c r="V43" s="246">
        <v>4</v>
      </c>
      <c r="W43" s="246" t="s">
        <v>278</v>
      </c>
      <c r="AD43" s="312">
        <v>14</v>
      </c>
      <c r="AE43" s="312" t="s">
        <v>96</v>
      </c>
      <c r="AF43" s="312" t="s">
        <v>1948</v>
      </c>
    </row>
    <row r="44" spans="5:32" x14ac:dyDescent="0.75">
      <c r="E44"/>
      <c r="AD44" s="312">
        <v>15</v>
      </c>
      <c r="AE44" s="312" t="s">
        <v>112</v>
      </c>
      <c r="AF44" s="312" t="s">
        <v>1948</v>
      </c>
    </row>
    <row r="45" spans="5:32" x14ac:dyDescent="0.75">
      <c r="E45"/>
      <c r="AD45" s="312">
        <v>16</v>
      </c>
      <c r="AE45" s="312" t="s">
        <v>223</v>
      </c>
      <c r="AF45" s="312" t="s">
        <v>1948</v>
      </c>
    </row>
    <row r="46" spans="5:32" x14ac:dyDescent="0.75">
      <c r="E46"/>
      <c r="AD46" s="312">
        <v>17</v>
      </c>
      <c r="AE46" s="312" t="s">
        <v>224</v>
      </c>
      <c r="AF46" s="312" t="s">
        <v>1948</v>
      </c>
    </row>
    <row r="47" spans="5:32" x14ac:dyDescent="0.75">
      <c r="E47"/>
      <c r="AD47" s="312">
        <v>18</v>
      </c>
      <c r="AE47" s="312" t="s">
        <v>61</v>
      </c>
      <c r="AF47" s="312" t="s">
        <v>1948</v>
      </c>
    </row>
    <row r="48" spans="5:32" x14ac:dyDescent="0.75">
      <c r="E48"/>
      <c r="AD48" s="312">
        <v>19</v>
      </c>
      <c r="AE48" s="312" t="s">
        <v>225</v>
      </c>
      <c r="AF48" s="312" t="s">
        <v>1948</v>
      </c>
    </row>
    <row r="49" spans="5:32" x14ac:dyDescent="0.75">
      <c r="E49"/>
      <c r="AD49" s="312">
        <v>20</v>
      </c>
      <c r="AE49" s="312" t="s">
        <v>226</v>
      </c>
      <c r="AF49" s="312" t="s">
        <v>1948</v>
      </c>
    </row>
    <row r="50" spans="5:32" x14ac:dyDescent="0.75">
      <c r="E50"/>
      <c r="AD50" s="312">
        <v>21</v>
      </c>
      <c r="AE50" s="312" t="s">
        <v>1949</v>
      </c>
      <c r="AF50" s="312" t="s">
        <v>1948</v>
      </c>
    </row>
    <row r="51" spans="5:32" x14ac:dyDescent="0.75">
      <c r="E51"/>
      <c r="AD51" s="312">
        <v>22</v>
      </c>
      <c r="AE51" s="312" t="s">
        <v>49</v>
      </c>
      <c r="AF51" s="312" t="s">
        <v>1948</v>
      </c>
    </row>
    <row r="52" spans="5:32" x14ac:dyDescent="0.75">
      <c r="E52"/>
      <c r="AD52" s="312">
        <v>23</v>
      </c>
      <c r="AE52" s="312" t="s">
        <v>53</v>
      </c>
      <c r="AF52" s="312" t="s">
        <v>1948</v>
      </c>
    </row>
    <row r="53" spans="5:32" x14ac:dyDescent="0.75">
      <c r="E53"/>
      <c r="AD53" s="312">
        <v>24</v>
      </c>
      <c r="AE53" s="312" t="s">
        <v>250</v>
      </c>
      <c r="AF53" s="312" t="s">
        <v>1948</v>
      </c>
    </row>
    <row r="54" spans="5:32" x14ac:dyDescent="0.75">
      <c r="E54"/>
    </row>
    <row r="55" spans="5:32" x14ac:dyDescent="0.75">
      <c r="E55"/>
    </row>
    <row r="56" spans="5:32" x14ac:dyDescent="0.75">
      <c r="E56"/>
    </row>
    <row r="57" spans="5:32" x14ac:dyDescent="0.75">
      <c r="E57"/>
    </row>
    <row r="58" spans="5:32" x14ac:dyDescent="0.75">
      <c r="E58"/>
    </row>
    <row r="59" spans="5:32" x14ac:dyDescent="0.75">
      <c r="E59"/>
    </row>
    <row r="60" spans="5:32" x14ac:dyDescent="0.75">
      <c r="E60"/>
    </row>
    <row r="61" spans="5:32" x14ac:dyDescent="0.75">
      <c r="E61"/>
    </row>
    <row r="62" spans="5:32" x14ac:dyDescent="0.75">
      <c r="E62"/>
    </row>
    <row r="63" spans="5:32" x14ac:dyDescent="0.75">
      <c r="E63"/>
    </row>
    <row r="64" spans="5:32" x14ac:dyDescent="0.75">
      <c r="E64"/>
    </row>
    <row r="65" spans="5:5" x14ac:dyDescent="0.75">
      <c r="E65"/>
    </row>
    <row r="66" spans="5:5" x14ac:dyDescent="0.75">
      <c r="E66"/>
    </row>
    <row r="67" spans="5:5" x14ac:dyDescent="0.75">
      <c r="E67"/>
    </row>
    <row r="68" spans="5:5" x14ac:dyDescent="0.75">
      <c r="E68"/>
    </row>
    <row r="69" spans="5:5" x14ac:dyDescent="0.75">
      <c r="E69"/>
    </row>
    <row r="70" spans="5:5" x14ac:dyDescent="0.75">
      <c r="E70"/>
    </row>
    <row r="71" spans="5:5" x14ac:dyDescent="0.75">
      <c r="E71"/>
    </row>
    <row r="72" spans="5:5" x14ac:dyDescent="0.75">
      <c r="E72"/>
    </row>
    <row r="73" spans="5:5" x14ac:dyDescent="0.75">
      <c r="E73"/>
    </row>
    <row r="74" spans="5:5" x14ac:dyDescent="0.75">
      <c r="E74"/>
    </row>
    <row r="75" spans="5:5" x14ac:dyDescent="0.75">
      <c r="E75"/>
    </row>
    <row r="76" spans="5:5" x14ac:dyDescent="0.75">
      <c r="E76"/>
    </row>
    <row r="77" spans="5:5" x14ac:dyDescent="0.75">
      <c r="E77"/>
    </row>
    <row r="78" spans="5:5" x14ac:dyDescent="0.75">
      <c r="E78"/>
    </row>
    <row r="79" spans="5:5" x14ac:dyDescent="0.75">
      <c r="E79"/>
    </row>
    <row r="80" spans="5:5" x14ac:dyDescent="0.75">
      <c r="E80"/>
    </row>
    <row r="81" spans="5:5" x14ac:dyDescent="0.75">
      <c r="E81"/>
    </row>
    <row r="82" spans="5:5" x14ac:dyDescent="0.75">
      <c r="E82"/>
    </row>
    <row r="83" spans="5:5" x14ac:dyDescent="0.75">
      <c r="E83"/>
    </row>
    <row r="84" spans="5:5" x14ac:dyDescent="0.75">
      <c r="E84"/>
    </row>
    <row r="85" spans="5:5" x14ac:dyDescent="0.75">
      <c r="E85"/>
    </row>
    <row r="86" spans="5:5" x14ac:dyDescent="0.75">
      <c r="E86"/>
    </row>
    <row r="87" spans="5:5" x14ac:dyDescent="0.75">
      <c r="E87"/>
    </row>
    <row r="88" spans="5:5" x14ac:dyDescent="0.75">
      <c r="E88"/>
    </row>
    <row r="89" spans="5:5" x14ac:dyDescent="0.75">
      <c r="E89"/>
    </row>
    <row r="90" spans="5:5" x14ac:dyDescent="0.75">
      <c r="E90"/>
    </row>
    <row r="91" spans="5:5" x14ac:dyDescent="0.75">
      <c r="E91"/>
    </row>
    <row r="92" spans="5:5" x14ac:dyDescent="0.75">
      <c r="E92"/>
    </row>
    <row r="93" spans="5:5" x14ac:dyDescent="0.75">
      <c r="E93"/>
    </row>
    <row r="94" spans="5:5" x14ac:dyDescent="0.75">
      <c r="E94"/>
    </row>
    <row r="95" spans="5:5" x14ac:dyDescent="0.75">
      <c r="E95"/>
    </row>
    <row r="96" spans="5:5" x14ac:dyDescent="0.75">
      <c r="E96"/>
    </row>
    <row r="97" spans="5:5" x14ac:dyDescent="0.75">
      <c r="E97"/>
    </row>
    <row r="98" spans="5:5" x14ac:dyDescent="0.75">
      <c r="E98"/>
    </row>
    <row r="99" spans="5:5" x14ac:dyDescent="0.75">
      <c r="E99"/>
    </row>
    <row r="100" spans="5:5" x14ac:dyDescent="0.75">
      <c r="E100"/>
    </row>
    <row r="101" spans="5:5" x14ac:dyDescent="0.75">
      <c r="E101"/>
    </row>
    <row r="102" spans="5:5" x14ac:dyDescent="0.75">
      <c r="E102"/>
    </row>
    <row r="103" spans="5:5" x14ac:dyDescent="0.75">
      <c r="E103"/>
    </row>
    <row r="104" spans="5:5" x14ac:dyDescent="0.75">
      <c r="E104"/>
    </row>
    <row r="105" spans="5:5" x14ac:dyDescent="0.75">
      <c r="E105"/>
    </row>
    <row r="106" spans="5:5" x14ac:dyDescent="0.75">
      <c r="E106"/>
    </row>
    <row r="107" spans="5:5" x14ac:dyDescent="0.75">
      <c r="E107"/>
    </row>
    <row r="108" spans="5:5" x14ac:dyDescent="0.75">
      <c r="E108"/>
    </row>
    <row r="109" spans="5:5" x14ac:dyDescent="0.75">
      <c r="E109"/>
    </row>
    <row r="110" spans="5:5" x14ac:dyDescent="0.75">
      <c r="E110"/>
    </row>
    <row r="111" spans="5:5" x14ac:dyDescent="0.75">
      <c r="E111"/>
    </row>
    <row r="112" spans="5:5" x14ac:dyDescent="0.75">
      <c r="E112"/>
    </row>
    <row r="113" spans="5:5" x14ac:dyDescent="0.75">
      <c r="E113"/>
    </row>
    <row r="114" spans="5:5" x14ac:dyDescent="0.75">
      <c r="E114"/>
    </row>
    <row r="115" spans="5:5" x14ac:dyDescent="0.75">
      <c r="E115"/>
    </row>
    <row r="116" spans="5:5" x14ac:dyDescent="0.75">
      <c r="E116"/>
    </row>
    <row r="117" spans="5:5" x14ac:dyDescent="0.75">
      <c r="E117"/>
    </row>
    <row r="118" spans="5:5" x14ac:dyDescent="0.75">
      <c r="E118"/>
    </row>
    <row r="119" spans="5:5" x14ac:dyDescent="0.75">
      <c r="E119"/>
    </row>
    <row r="120" spans="5:5" x14ac:dyDescent="0.75">
      <c r="E120"/>
    </row>
    <row r="121" spans="5:5" x14ac:dyDescent="0.75">
      <c r="E121"/>
    </row>
    <row r="122" spans="5:5" x14ac:dyDescent="0.75">
      <c r="E122"/>
    </row>
    <row r="123" spans="5:5" x14ac:dyDescent="0.75">
      <c r="E123"/>
    </row>
    <row r="124" spans="5:5" x14ac:dyDescent="0.75">
      <c r="E124"/>
    </row>
    <row r="125" spans="5:5" x14ac:dyDescent="0.75">
      <c r="E125"/>
    </row>
    <row r="126" spans="5:5" x14ac:dyDescent="0.75">
      <c r="E126"/>
    </row>
    <row r="127" spans="5:5" x14ac:dyDescent="0.75">
      <c r="E127"/>
    </row>
    <row r="128" spans="5:5" x14ac:dyDescent="0.75">
      <c r="E128"/>
    </row>
    <row r="129" spans="5:5" x14ac:dyDescent="0.75">
      <c r="E129"/>
    </row>
    <row r="130" spans="5:5" x14ac:dyDescent="0.75">
      <c r="E130"/>
    </row>
    <row r="131" spans="5:5" x14ac:dyDescent="0.75">
      <c r="E131"/>
    </row>
    <row r="132" spans="5:5" x14ac:dyDescent="0.75">
      <c r="E132"/>
    </row>
    <row r="133" spans="5:5" x14ac:dyDescent="0.75">
      <c r="E133"/>
    </row>
    <row r="134" spans="5:5" x14ac:dyDescent="0.75">
      <c r="E134"/>
    </row>
    <row r="135" spans="5:5" x14ac:dyDescent="0.75">
      <c r="E135"/>
    </row>
    <row r="136" spans="5:5" x14ac:dyDescent="0.75">
      <c r="E136"/>
    </row>
    <row r="137" spans="5:5" x14ac:dyDescent="0.75">
      <c r="E137"/>
    </row>
    <row r="138" spans="5:5" x14ac:dyDescent="0.75">
      <c r="E138"/>
    </row>
    <row r="139" spans="5:5" x14ac:dyDescent="0.75">
      <c r="E139"/>
    </row>
    <row r="140" spans="5:5" x14ac:dyDescent="0.75">
      <c r="E140"/>
    </row>
    <row r="141" spans="5:5" x14ac:dyDescent="0.75">
      <c r="E141"/>
    </row>
    <row r="142" spans="5:5" x14ac:dyDescent="0.75">
      <c r="E142"/>
    </row>
    <row r="143" spans="5:5" x14ac:dyDescent="0.75">
      <c r="E143"/>
    </row>
    <row r="144" spans="5:5" x14ac:dyDescent="0.75">
      <c r="E144"/>
    </row>
    <row r="145" spans="5:5" x14ac:dyDescent="0.75">
      <c r="E145"/>
    </row>
    <row r="146" spans="5:5" x14ac:dyDescent="0.75">
      <c r="E146"/>
    </row>
    <row r="147" spans="5:5" x14ac:dyDescent="0.75">
      <c r="E147"/>
    </row>
    <row r="148" spans="5:5" x14ac:dyDescent="0.75">
      <c r="E148"/>
    </row>
    <row r="149" spans="5:5" x14ac:dyDescent="0.75">
      <c r="E149"/>
    </row>
    <row r="150" spans="5:5" x14ac:dyDescent="0.75">
      <c r="E150"/>
    </row>
    <row r="151" spans="5:5" x14ac:dyDescent="0.75">
      <c r="E151"/>
    </row>
    <row r="152" spans="5:5" x14ac:dyDescent="0.75">
      <c r="E152"/>
    </row>
    <row r="153" spans="5:5" x14ac:dyDescent="0.75">
      <c r="E153"/>
    </row>
    <row r="154" spans="5:5" x14ac:dyDescent="0.75">
      <c r="E154"/>
    </row>
    <row r="155" spans="5:5" x14ac:dyDescent="0.75">
      <c r="E155"/>
    </row>
    <row r="156" spans="5:5" x14ac:dyDescent="0.75">
      <c r="E156"/>
    </row>
    <row r="157" spans="5:5" x14ac:dyDescent="0.75">
      <c r="E157"/>
    </row>
    <row r="158" spans="5:5" x14ac:dyDescent="0.75">
      <c r="E158"/>
    </row>
    <row r="159" spans="5:5" x14ac:dyDescent="0.75">
      <c r="E159"/>
    </row>
    <row r="160" spans="5:5" x14ac:dyDescent="0.75">
      <c r="E160"/>
    </row>
    <row r="161" spans="5:5" x14ac:dyDescent="0.75">
      <c r="E161"/>
    </row>
    <row r="162" spans="5:5" x14ac:dyDescent="0.75">
      <c r="E162"/>
    </row>
    <row r="163" spans="5:5" x14ac:dyDescent="0.75">
      <c r="E163"/>
    </row>
    <row r="164" spans="5:5" x14ac:dyDescent="0.75">
      <c r="E164"/>
    </row>
    <row r="165" spans="5:5" x14ac:dyDescent="0.75">
      <c r="E165"/>
    </row>
    <row r="166" spans="5:5" x14ac:dyDescent="0.75">
      <c r="E166"/>
    </row>
    <row r="167" spans="5:5" x14ac:dyDescent="0.75">
      <c r="E167"/>
    </row>
    <row r="168" spans="5:5" x14ac:dyDescent="0.75">
      <c r="E168"/>
    </row>
    <row r="169" spans="5:5" x14ac:dyDescent="0.75">
      <c r="E169"/>
    </row>
    <row r="170" spans="5:5" x14ac:dyDescent="0.75">
      <c r="E170"/>
    </row>
    <row r="171" spans="5:5" x14ac:dyDescent="0.75">
      <c r="E171"/>
    </row>
    <row r="172" spans="5:5" x14ac:dyDescent="0.75">
      <c r="E172"/>
    </row>
    <row r="173" spans="5:5" x14ac:dyDescent="0.75">
      <c r="E173"/>
    </row>
    <row r="174" spans="5:5" x14ac:dyDescent="0.75">
      <c r="E174"/>
    </row>
    <row r="175" spans="5:5" x14ac:dyDescent="0.75">
      <c r="E175"/>
    </row>
    <row r="176" spans="5:5" x14ac:dyDescent="0.75">
      <c r="E176"/>
    </row>
    <row r="177" spans="5:5" x14ac:dyDescent="0.75">
      <c r="E177"/>
    </row>
    <row r="178" spans="5:5" x14ac:dyDescent="0.75">
      <c r="E178"/>
    </row>
    <row r="179" spans="5:5" x14ac:dyDescent="0.75">
      <c r="E179"/>
    </row>
    <row r="180" spans="5:5" x14ac:dyDescent="0.75">
      <c r="E180"/>
    </row>
    <row r="181" spans="5:5" x14ac:dyDescent="0.75">
      <c r="E181"/>
    </row>
    <row r="182" spans="5:5" x14ac:dyDescent="0.75">
      <c r="E182"/>
    </row>
    <row r="183" spans="5:5" x14ac:dyDescent="0.75">
      <c r="E183"/>
    </row>
    <row r="184" spans="5:5" x14ac:dyDescent="0.75">
      <c r="E184"/>
    </row>
    <row r="185" spans="5:5" x14ac:dyDescent="0.75">
      <c r="E185"/>
    </row>
    <row r="186" spans="5:5" x14ac:dyDescent="0.75">
      <c r="E186"/>
    </row>
    <row r="187" spans="5:5" x14ac:dyDescent="0.75">
      <c r="E187"/>
    </row>
    <row r="188" spans="5:5" x14ac:dyDescent="0.75">
      <c r="E188"/>
    </row>
    <row r="189" spans="5:5" x14ac:dyDescent="0.75">
      <c r="E189"/>
    </row>
    <row r="190" spans="5:5" x14ac:dyDescent="0.75">
      <c r="E190"/>
    </row>
    <row r="191" spans="5:5" x14ac:dyDescent="0.75">
      <c r="E191"/>
    </row>
    <row r="192" spans="5:5" x14ac:dyDescent="0.75">
      <c r="E192"/>
    </row>
    <row r="193" spans="5:5" x14ac:dyDescent="0.75">
      <c r="E193"/>
    </row>
    <row r="194" spans="5:5" x14ac:dyDescent="0.75">
      <c r="E194"/>
    </row>
    <row r="195" spans="5:5" x14ac:dyDescent="0.75">
      <c r="E195"/>
    </row>
    <row r="196" spans="5:5" x14ac:dyDescent="0.75">
      <c r="E196"/>
    </row>
    <row r="197" spans="5:5" x14ac:dyDescent="0.75">
      <c r="E197"/>
    </row>
    <row r="198" spans="5:5" x14ac:dyDescent="0.75">
      <c r="E198"/>
    </row>
    <row r="199" spans="5:5" x14ac:dyDescent="0.75">
      <c r="E199"/>
    </row>
    <row r="200" spans="5:5" x14ac:dyDescent="0.75">
      <c r="E200"/>
    </row>
    <row r="201" spans="5:5" x14ac:dyDescent="0.75">
      <c r="E201"/>
    </row>
    <row r="202" spans="5:5" x14ac:dyDescent="0.75">
      <c r="E202"/>
    </row>
    <row r="203" spans="5:5" x14ac:dyDescent="0.75">
      <c r="E203"/>
    </row>
    <row r="204" spans="5:5" x14ac:dyDescent="0.75">
      <c r="E204"/>
    </row>
    <row r="205" spans="5:5" x14ac:dyDescent="0.75">
      <c r="E205"/>
    </row>
    <row r="206" spans="5:5" x14ac:dyDescent="0.75">
      <c r="E206"/>
    </row>
    <row r="207" spans="5:5" x14ac:dyDescent="0.75">
      <c r="E207"/>
    </row>
    <row r="208" spans="5:5" x14ac:dyDescent="0.75">
      <c r="E208"/>
    </row>
    <row r="209" spans="5:5" x14ac:dyDescent="0.75">
      <c r="E209"/>
    </row>
    <row r="210" spans="5:5" x14ac:dyDescent="0.75">
      <c r="E210"/>
    </row>
    <row r="211" spans="5:5" x14ac:dyDescent="0.75">
      <c r="E211"/>
    </row>
    <row r="212" spans="5:5" x14ac:dyDescent="0.75">
      <c r="E212"/>
    </row>
    <row r="213" spans="5:5" x14ac:dyDescent="0.75">
      <c r="E213"/>
    </row>
    <row r="214" spans="5:5" x14ac:dyDescent="0.75">
      <c r="E214"/>
    </row>
    <row r="215" spans="5:5" x14ac:dyDescent="0.75">
      <c r="E215"/>
    </row>
    <row r="216" spans="5:5" x14ac:dyDescent="0.75">
      <c r="E216"/>
    </row>
    <row r="217" spans="5:5" x14ac:dyDescent="0.75">
      <c r="E217"/>
    </row>
    <row r="218" spans="5:5" x14ac:dyDescent="0.75">
      <c r="E218"/>
    </row>
    <row r="219" spans="5:5" x14ac:dyDescent="0.75">
      <c r="E219"/>
    </row>
    <row r="220" spans="5:5" x14ac:dyDescent="0.75">
      <c r="E220"/>
    </row>
    <row r="221" spans="5:5" x14ac:dyDescent="0.75">
      <c r="E221"/>
    </row>
    <row r="222" spans="5:5" x14ac:dyDescent="0.75">
      <c r="E222"/>
    </row>
    <row r="223" spans="5:5" x14ac:dyDescent="0.75">
      <c r="E223"/>
    </row>
    <row r="224" spans="5:5" x14ac:dyDescent="0.75">
      <c r="E224"/>
    </row>
    <row r="225" spans="5:5" x14ac:dyDescent="0.75">
      <c r="E225"/>
    </row>
    <row r="226" spans="5:5" x14ac:dyDescent="0.75">
      <c r="E226"/>
    </row>
    <row r="227" spans="5:5" x14ac:dyDescent="0.75">
      <c r="E227"/>
    </row>
    <row r="228" spans="5:5" x14ac:dyDescent="0.75">
      <c r="E228"/>
    </row>
    <row r="229" spans="5:5" x14ac:dyDescent="0.75">
      <c r="E229"/>
    </row>
    <row r="230" spans="5:5" x14ac:dyDescent="0.75">
      <c r="E230"/>
    </row>
    <row r="231" spans="5:5" x14ac:dyDescent="0.75">
      <c r="E231"/>
    </row>
    <row r="232" spans="5:5" x14ac:dyDescent="0.75">
      <c r="E232"/>
    </row>
    <row r="233" spans="5:5" x14ac:dyDescent="0.75">
      <c r="E233"/>
    </row>
    <row r="234" spans="5:5" x14ac:dyDescent="0.75">
      <c r="E234"/>
    </row>
    <row r="235" spans="5:5" x14ac:dyDescent="0.75">
      <c r="E235"/>
    </row>
    <row r="236" spans="5:5" x14ac:dyDescent="0.75">
      <c r="E236"/>
    </row>
    <row r="237" spans="5:5" x14ac:dyDescent="0.75">
      <c r="E237"/>
    </row>
    <row r="238" spans="5:5" x14ac:dyDescent="0.75">
      <c r="E238"/>
    </row>
    <row r="239" spans="5:5" x14ac:dyDescent="0.75">
      <c r="E239"/>
    </row>
    <row r="240" spans="5:5" x14ac:dyDescent="0.75">
      <c r="E240"/>
    </row>
    <row r="241" spans="5:5" x14ac:dyDescent="0.75">
      <c r="E241"/>
    </row>
    <row r="242" spans="5:5" x14ac:dyDescent="0.75">
      <c r="E242"/>
    </row>
    <row r="243" spans="5:5" x14ac:dyDescent="0.75">
      <c r="E243"/>
    </row>
    <row r="244" spans="5:5" x14ac:dyDescent="0.75">
      <c r="E244"/>
    </row>
    <row r="245" spans="5:5" x14ac:dyDescent="0.75">
      <c r="E245"/>
    </row>
    <row r="246" spans="5:5" x14ac:dyDescent="0.75">
      <c r="E246"/>
    </row>
    <row r="247" spans="5:5" x14ac:dyDescent="0.75">
      <c r="E247"/>
    </row>
    <row r="248" spans="5:5" x14ac:dyDescent="0.75">
      <c r="E248"/>
    </row>
    <row r="249" spans="5:5" x14ac:dyDescent="0.75">
      <c r="E249"/>
    </row>
    <row r="250" spans="5:5" x14ac:dyDescent="0.75">
      <c r="E250"/>
    </row>
    <row r="251" spans="5:5" x14ac:dyDescent="0.75">
      <c r="E251"/>
    </row>
    <row r="252" spans="5:5" x14ac:dyDescent="0.75">
      <c r="E252"/>
    </row>
    <row r="253" spans="5:5" x14ac:dyDescent="0.75">
      <c r="E253"/>
    </row>
    <row r="254" spans="5:5" x14ac:dyDescent="0.75">
      <c r="E254"/>
    </row>
    <row r="255" spans="5:5" x14ac:dyDescent="0.75">
      <c r="E255"/>
    </row>
    <row r="256" spans="5:5" x14ac:dyDescent="0.75">
      <c r="E256"/>
    </row>
    <row r="257" spans="5:5" x14ac:dyDescent="0.75">
      <c r="E257"/>
    </row>
    <row r="258" spans="5:5" x14ac:dyDescent="0.75">
      <c r="E258"/>
    </row>
    <row r="259" spans="5:5" x14ac:dyDescent="0.75">
      <c r="E259"/>
    </row>
    <row r="260" spans="5:5" x14ac:dyDescent="0.75">
      <c r="E260"/>
    </row>
    <row r="261" spans="5:5" x14ac:dyDescent="0.75">
      <c r="E261"/>
    </row>
    <row r="262" spans="5:5" x14ac:dyDescent="0.75">
      <c r="E262"/>
    </row>
    <row r="263" spans="5:5" x14ac:dyDescent="0.75">
      <c r="E263"/>
    </row>
    <row r="264" spans="5:5" x14ac:dyDescent="0.75">
      <c r="E264"/>
    </row>
    <row r="265" spans="5:5" x14ac:dyDescent="0.75">
      <c r="E265"/>
    </row>
    <row r="266" spans="5:5" x14ac:dyDescent="0.75">
      <c r="E266"/>
    </row>
  </sheetData>
  <autoFilter ref="U1:W266" xr:uid="{EDE63FC7-3D25-49C5-8962-B9098D742F6B}"/>
  <sortState xmlns:xlrd2="http://schemas.microsoft.com/office/spreadsheetml/2017/richdata2" ref="U2:V266">
    <sortCondition ref="V2:V266"/>
    <sortCondition ref="U2:U266"/>
  </sortState>
  <mergeCells count="4">
    <mergeCell ref="Z1:AB1"/>
    <mergeCell ref="AD2:AF2"/>
    <mergeCell ref="AD11:AF11"/>
    <mergeCell ref="AD30:AF30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4337-04B6-499B-BFE7-8AF88C9005B4}">
  <sheetPr codeName="Лист11"/>
  <dimension ref="A1:K14"/>
  <sheetViews>
    <sheetView workbookViewId="0">
      <selection activeCell="G6" sqref="G6"/>
    </sheetView>
  </sheetViews>
  <sheetFormatPr defaultRowHeight="14.75" x14ac:dyDescent="0.75"/>
  <cols>
    <col min="1" max="1" width="17" bestFit="1" customWidth="1"/>
    <col min="2" max="2" width="11.40625" bestFit="1" customWidth="1"/>
    <col min="3" max="3" width="9.54296875" customWidth="1"/>
    <col min="4" max="4" width="11.7265625" bestFit="1" customWidth="1"/>
    <col min="5" max="5" width="15.40625" bestFit="1" customWidth="1"/>
    <col min="6" max="6" width="11.54296875" bestFit="1" customWidth="1"/>
    <col min="7" max="7" width="12.40625" customWidth="1"/>
    <col min="8" max="8" width="15.40625" bestFit="1" customWidth="1"/>
    <col min="9" max="9" width="9.26953125" bestFit="1" customWidth="1"/>
    <col min="10" max="10" width="10.86328125" bestFit="1" customWidth="1"/>
  </cols>
  <sheetData>
    <row r="1" spans="1:11" x14ac:dyDescent="0.75">
      <c r="A1" s="75" t="s">
        <v>235</v>
      </c>
      <c r="B1" s="76" t="s">
        <v>22</v>
      </c>
      <c r="C1" s="77" t="s">
        <v>23</v>
      </c>
      <c r="D1" s="77" t="s">
        <v>24</v>
      </c>
      <c r="E1" s="77" t="s">
        <v>25</v>
      </c>
      <c r="F1" s="77" t="s">
        <v>26</v>
      </c>
      <c r="G1" s="77" t="s">
        <v>27</v>
      </c>
      <c r="H1" s="77" t="s">
        <v>28</v>
      </c>
      <c r="I1" s="77" t="s">
        <v>29</v>
      </c>
      <c r="J1" s="77" t="s">
        <v>30</v>
      </c>
    </row>
    <row r="2" spans="1:11" x14ac:dyDescent="0.75">
      <c r="A2" s="78" t="s">
        <v>151</v>
      </c>
      <c r="B2" s="75"/>
      <c r="C2" s="75"/>
      <c r="D2" s="79"/>
      <c r="E2" s="79"/>
      <c r="F2" s="79"/>
      <c r="G2" s="80"/>
      <c r="H2" s="79"/>
      <c r="I2" s="79"/>
      <c r="J2" s="79"/>
    </row>
    <row r="3" spans="1:11" x14ac:dyDescent="0.75">
      <c r="A3" s="78" t="s">
        <v>228</v>
      </c>
      <c r="B3" s="75"/>
      <c r="C3" s="75"/>
      <c r="D3" s="79"/>
      <c r="E3" s="79"/>
      <c r="F3" s="79"/>
      <c r="G3" s="79"/>
      <c r="H3" s="81"/>
      <c r="I3" s="79"/>
      <c r="J3" s="79"/>
    </row>
    <row r="4" spans="1:11" x14ac:dyDescent="0.75">
      <c r="A4" s="78" t="s">
        <v>229</v>
      </c>
      <c r="B4" s="82"/>
      <c r="C4" s="75"/>
      <c r="D4" s="79"/>
      <c r="E4" s="79"/>
      <c r="F4" s="79"/>
      <c r="G4" s="79"/>
      <c r="H4" s="79"/>
      <c r="I4" s="79"/>
      <c r="J4" s="79"/>
    </row>
    <row r="5" spans="1:11" x14ac:dyDescent="0.75">
      <c r="A5" s="83" t="s">
        <v>230</v>
      </c>
      <c r="B5" s="84"/>
      <c r="C5" s="84"/>
      <c r="D5" s="85"/>
      <c r="E5" s="85"/>
      <c r="F5" s="85"/>
      <c r="G5" s="85"/>
      <c r="H5" s="85"/>
      <c r="I5" s="85"/>
      <c r="J5" s="85"/>
      <c r="K5" t="s">
        <v>236</v>
      </c>
    </row>
    <row r="6" spans="1:11" x14ac:dyDescent="0.75">
      <c r="A6" s="78" t="s">
        <v>152</v>
      </c>
      <c r="B6" s="86"/>
      <c r="C6" s="75"/>
      <c r="D6" s="79"/>
      <c r="E6" s="79"/>
      <c r="F6" s="79"/>
      <c r="G6" s="79"/>
      <c r="H6" s="79"/>
      <c r="I6" s="87"/>
      <c r="J6" s="79"/>
    </row>
    <row r="7" spans="1:11" x14ac:dyDescent="0.75">
      <c r="A7" s="83" t="s">
        <v>231</v>
      </c>
      <c r="B7" s="84"/>
      <c r="C7" s="84"/>
      <c r="D7" s="85"/>
      <c r="E7" s="85"/>
      <c r="F7" s="85"/>
      <c r="G7" s="85"/>
      <c r="H7" s="85"/>
      <c r="I7" s="85"/>
      <c r="J7" s="85"/>
      <c r="K7" t="s">
        <v>236</v>
      </c>
    </row>
    <row r="8" spans="1:11" x14ac:dyDescent="0.75">
      <c r="A8" s="78" t="s">
        <v>232</v>
      </c>
      <c r="B8" s="88"/>
      <c r="C8" s="89"/>
      <c r="D8" s="79"/>
      <c r="E8" s="79"/>
      <c r="F8" s="79"/>
      <c r="G8" s="79"/>
      <c r="H8" s="79"/>
      <c r="I8" s="79"/>
      <c r="J8" s="79"/>
    </row>
    <row r="9" spans="1:11" x14ac:dyDescent="0.75">
      <c r="A9" s="78" t="s">
        <v>233</v>
      </c>
      <c r="B9" s="90"/>
      <c r="C9" s="79"/>
      <c r="D9" s="79"/>
      <c r="E9" s="79"/>
      <c r="F9" s="79"/>
      <c r="G9" s="79"/>
      <c r="H9" s="79"/>
      <c r="I9" s="79"/>
      <c r="J9" s="79"/>
    </row>
    <row r="10" spans="1:11" x14ac:dyDescent="0.75">
      <c r="A10" s="78" t="s">
        <v>234</v>
      </c>
      <c r="B10" s="91"/>
      <c r="C10" s="79"/>
      <c r="D10" s="79"/>
      <c r="E10" s="79"/>
      <c r="F10" s="79"/>
      <c r="G10" s="79"/>
      <c r="H10" s="79"/>
      <c r="I10" s="79"/>
      <c r="J10" s="79"/>
    </row>
    <row r="11" spans="1:11" x14ac:dyDescent="0.75">
      <c r="A11" s="71"/>
    </row>
    <row r="12" spans="1:11" x14ac:dyDescent="0.75">
      <c r="A12" s="71"/>
    </row>
    <row r="13" spans="1:11" x14ac:dyDescent="0.75">
      <c r="A13" s="71"/>
    </row>
    <row r="14" spans="1:11" x14ac:dyDescent="0.75">
      <c r="A14" s="73"/>
    </row>
  </sheetData>
  <pageMargins left="0.7" right="0.7" top="0.75" bottom="0.75" header="0.3" footer="0.3"/>
  <customProperties>
    <customPr name="IbpWorksheetKeyString_GU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9DE93-4620-4315-AF41-1310F5275D1B}">
  <sheetPr codeName="Лист12"/>
  <dimension ref="A1:C7"/>
  <sheetViews>
    <sheetView topLeftCell="A4" workbookViewId="0">
      <selection activeCell="C7" sqref="A4:C7"/>
    </sheetView>
  </sheetViews>
  <sheetFormatPr defaultRowHeight="14.75" x14ac:dyDescent="0.75"/>
  <cols>
    <col min="1" max="1" width="11" bestFit="1" customWidth="1"/>
    <col min="2" max="2" width="43.1328125" bestFit="1" customWidth="1"/>
    <col min="3" max="3" width="17" bestFit="1" customWidth="1"/>
  </cols>
  <sheetData>
    <row r="1" spans="1:3" ht="15.75" x14ac:dyDescent="0.75">
      <c r="A1" s="10" t="s">
        <v>153</v>
      </c>
      <c r="B1" s="10" t="s">
        <v>154</v>
      </c>
    </row>
    <row r="4" spans="1:3" x14ac:dyDescent="0.75">
      <c r="A4" t="s">
        <v>153</v>
      </c>
      <c r="B4" t="s">
        <v>155</v>
      </c>
      <c r="C4" t="s">
        <v>156</v>
      </c>
    </row>
    <row r="5" spans="1:3" x14ac:dyDescent="0.75">
      <c r="A5" t="s">
        <v>157</v>
      </c>
      <c r="B5" t="s">
        <v>158</v>
      </c>
      <c r="C5" t="s">
        <v>159</v>
      </c>
    </row>
    <row r="6" spans="1:3" x14ac:dyDescent="0.75">
      <c r="A6" t="s">
        <v>160</v>
      </c>
      <c r="B6" t="s">
        <v>161</v>
      </c>
      <c r="C6" t="s">
        <v>162</v>
      </c>
    </row>
    <row r="7" spans="1:3" x14ac:dyDescent="0.75">
      <c r="A7" t="s">
        <v>163</v>
      </c>
      <c r="B7" t="s">
        <v>164</v>
      </c>
      <c r="C7" t="s">
        <v>165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ECEB-14A4-4341-869E-D5BB8CE48702}">
  <sheetPr codeName="Лист13"/>
  <dimension ref="B2:J42"/>
  <sheetViews>
    <sheetView topLeftCell="A13" workbookViewId="0">
      <selection activeCell="G26" sqref="G26"/>
    </sheetView>
  </sheetViews>
  <sheetFormatPr defaultColWidth="9.1328125" defaultRowHeight="14.75" x14ac:dyDescent="0.75"/>
  <cols>
    <col min="1" max="3" width="9.1328125" style="5"/>
    <col min="4" max="4" width="20.54296875" style="5" bestFit="1" customWidth="1"/>
    <col min="5" max="5" width="37.54296875" style="5" bestFit="1" customWidth="1"/>
    <col min="6" max="6" width="23.54296875" style="5" customWidth="1"/>
    <col min="7" max="16384" width="9.1328125" style="5"/>
  </cols>
  <sheetData>
    <row r="2" spans="2:10" x14ac:dyDescent="0.75">
      <c r="B2" s="5" t="s">
        <v>166</v>
      </c>
    </row>
    <row r="3" spans="2:10" x14ac:dyDescent="0.75">
      <c r="B3" s="5" t="s">
        <v>167</v>
      </c>
      <c r="D3" s="572" t="s">
        <v>10</v>
      </c>
      <c r="E3" s="573"/>
    </row>
    <row r="4" spans="2:10" x14ac:dyDescent="0.75">
      <c r="B4" s="5" t="s">
        <v>63</v>
      </c>
      <c r="D4" s="8" t="s">
        <v>11</v>
      </c>
      <c r="E4" s="8" t="s">
        <v>168</v>
      </c>
    </row>
    <row r="5" spans="2:10" x14ac:dyDescent="0.75">
      <c r="B5" s="5" t="s">
        <v>62</v>
      </c>
      <c r="D5" s="8" t="s">
        <v>169</v>
      </c>
      <c r="E5" s="8" t="s">
        <v>168</v>
      </c>
      <c r="J5" s="5" t="s">
        <v>170</v>
      </c>
    </row>
    <row r="6" spans="2:10" x14ac:dyDescent="0.75">
      <c r="B6" s="5" t="s">
        <v>171</v>
      </c>
      <c r="D6" s="8" t="str">
        <f>'Общая таблица'!C1</f>
        <v>тип продукта</v>
      </c>
      <c r="E6" s="8" t="s">
        <v>51</v>
      </c>
    </row>
    <row r="7" spans="2:10" x14ac:dyDescent="0.75">
      <c r="B7" s="5" t="s">
        <v>44</v>
      </c>
      <c r="D7" s="8" t="str">
        <f>'Общая таблица'!E1</f>
        <v>форма продукта</v>
      </c>
      <c r="E7" s="9" t="s">
        <v>60</v>
      </c>
    </row>
    <row r="8" spans="2:10" x14ac:dyDescent="0.75">
      <c r="B8" s="5" t="s">
        <v>172</v>
      </c>
      <c r="D8" s="8" t="str">
        <f>'Общая таблица'!F1</f>
        <v>внутр. тиснение</v>
      </c>
      <c r="E8" s="9" t="s">
        <v>56</v>
      </c>
    </row>
    <row r="9" spans="2:10" x14ac:dyDescent="0.75">
      <c r="B9" s="5" t="s">
        <v>173</v>
      </c>
      <c r="D9" s="8" t="str">
        <f>'Общая таблица'!G1</f>
        <v>форма впит.слоя</v>
      </c>
      <c r="E9" s="9" t="s">
        <v>174</v>
      </c>
    </row>
    <row r="10" spans="2:10" x14ac:dyDescent="0.75">
      <c r="B10" s="5" t="s">
        <v>171</v>
      </c>
      <c r="D10" s="572" t="s">
        <v>175</v>
      </c>
      <c r="E10" s="573"/>
    </row>
    <row r="11" spans="2:10" x14ac:dyDescent="0.75">
      <c r="B11" s="5" t="s">
        <v>176</v>
      </c>
      <c r="D11" s="8" t="s">
        <v>177</v>
      </c>
      <c r="E11" s="8" t="s">
        <v>62</v>
      </c>
    </row>
    <row r="12" spans="2:10" x14ac:dyDescent="0.75">
      <c r="B12" s="6" t="s">
        <v>171</v>
      </c>
      <c r="D12" s="8" t="s">
        <v>178</v>
      </c>
      <c r="E12" s="8" t="s">
        <v>44</v>
      </c>
    </row>
    <row r="13" spans="2:10" x14ac:dyDescent="0.75">
      <c r="B13" s="5" t="s">
        <v>179</v>
      </c>
      <c r="D13" s="8" t="s">
        <v>180</v>
      </c>
      <c r="E13" s="8" t="s">
        <v>181</v>
      </c>
    </row>
    <row r="14" spans="2:10" x14ac:dyDescent="0.75">
      <c r="B14" s="5" t="s">
        <v>43</v>
      </c>
      <c r="D14" s="8" t="s">
        <v>182</v>
      </c>
      <c r="E14" s="8" t="s">
        <v>173</v>
      </c>
    </row>
    <row r="15" spans="2:10" x14ac:dyDescent="0.75">
      <c r="B15" s="5" t="s">
        <v>64</v>
      </c>
      <c r="D15" s="8" t="s">
        <v>180</v>
      </c>
      <c r="E15" s="8" t="s">
        <v>181</v>
      </c>
    </row>
    <row r="16" spans="2:10" x14ac:dyDescent="0.75">
      <c r="B16" s="6" t="s">
        <v>171</v>
      </c>
      <c r="D16" s="8" t="s">
        <v>183</v>
      </c>
      <c r="E16" s="8" t="s">
        <v>172</v>
      </c>
    </row>
    <row r="17" spans="2:5" x14ac:dyDescent="0.75">
      <c r="B17" s="5" t="s">
        <v>184</v>
      </c>
      <c r="D17" s="8"/>
      <c r="E17" s="8" t="s">
        <v>179</v>
      </c>
    </row>
    <row r="18" spans="2:5" x14ac:dyDescent="0.75">
      <c r="B18" s="5" t="s">
        <v>185</v>
      </c>
      <c r="D18" s="8" t="s">
        <v>180</v>
      </c>
      <c r="E18" s="8" t="s">
        <v>181</v>
      </c>
    </row>
    <row r="19" spans="2:5" x14ac:dyDescent="0.75">
      <c r="B19" s="5" t="s">
        <v>186</v>
      </c>
      <c r="D19" s="8" t="s">
        <v>187</v>
      </c>
      <c r="E19" s="8" t="s">
        <v>172</v>
      </c>
    </row>
    <row r="20" spans="2:5" x14ac:dyDescent="0.75">
      <c r="D20" s="8"/>
      <c r="E20" s="8" t="s">
        <v>176</v>
      </c>
    </row>
    <row r="21" spans="2:5" x14ac:dyDescent="0.75">
      <c r="D21" s="8" t="s">
        <v>188</v>
      </c>
      <c r="E21" s="8" t="s">
        <v>171</v>
      </c>
    </row>
    <row r="22" spans="2:5" x14ac:dyDescent="0.75">
      <c r="D22" s="8" t="s">
        <v>180</v>
      </c>
      <c r="E22" s="8" t="s">
        <v>181</v>
      </c>
    </row>
    <row r="23" spans="2:5" x14ac:dyDescent="0.75">
      <c r="D23" s="572" t="s">
        <v>189</v>
      </c>
      <c r="E23" s="573"/>
    </row>
    <row r="24" spans="2:5" x14ac:dyDescent="0.75">
      <c r="D24" s="7" t="s">
        <v>190</v>
      </c>
      <c r="E24" s="8" t="s">
        <v>43</v>
      </c>
    </row>
    <row r="25" spans="2:5" x14ac:dyDescent="0.75">
      <c r="D25" s="8"/>
      <c r="E25" s="8" t="s">
        <v>171</v>
      </c>
    </row>
    <row r="26" spans="2:5" x14ac:dyDescent="0.75">
      <c r="D26" s="8" t="s">
        <v>191</v>
      </c>
      <c r="E26" s="8" t="s">
        <v>181</v>
      </c>
    </row>
    <row r="27" spans="2:5" x14ac:dyDescent="0.75">
      <c r="D27" s="8"/>
      <c r="E27" s="8" t="s">
        <v>185</v>
      </c>
    </row>
    <row r="28" spans="2:5" x14ac:dyDescent="0.75">
      <c r="D28" s="8"/>
      <c r="E28" s="8" t="s">
        <v>184</v>
      </c>
    </row>
    <row r="29" spans="2:5" x14ac:dyDescent="0.75">
      <c r="D29" s="8" t="s">
        <v>192</v>
      </c>
      <c r="E29" s="8" t="s">
        <v>171</v>
      </c>
    </row>
    <row r="30" spans="2:5" x14ac:dyDescent="0.75">
      <c r="D30" s="572" t="s">
        <v>193</v>
      </c>
      <c r="E30" s="573"/>
    </row>
    <row r="31" spans="2:5" x14ac:dyDescent="0.75">
      <c r="D31" s="8" t="s">
        <v>194</v>
      </c>
      <c r="E31" s="8" t="s">
        <v>181</v>
      </c>
    </row>
    <row r="32" spans="2:5" x14ac:dyDescent="0.75">
      <c r="D32" s="8" t="s">
        <v>195</v>
      </c>
      <c r="E32" s="8" t="s">
        <v>181</v>
      </c>
    </row>
    <row r="33" spans="4:5" x14ac:dyDescent="0.75">
      <c r="D33" s="8" t="s">
        <v>196</v>
      </c>
      <c r="E33" s="8" t="s">
        <v>181</v>
      </c>
    </row>
    <row r="34" spans="4:5" x14ac:dyDescent="0.75">
      <c r="D34" s="8" t="s">
        <v>197</v>
      </c>
      <c r="E34" s="8"/>
    </row>
    <row r="36" spans="4:5" x14ac:dyDescent="0.75">
      <c r="D36" s="572" t="s">
        <v>198</v>
      </c>
      <c r="E36" s="573"/>
    </row>
    <row r="37" spans="4:5" x14ac:dyDescent="0.75">
      <c r="D37" s="8" t="s">
        <v>199</v>
      </c>
      <c r="E37" s="8" t="s">
        <v>200</v>
      </c>
    </row>
    <row r="38" spans="4:5" x14ac:dyDescent="0.75">
      <c r="D38" s="8" t="s">
        <v>201</v>
      </c>
      <c r="E38" s="8" t="s">
        <v>181</v>
      </c>
    </row>
    <row r="39" spans="4:5" x14ac:dyDescent="0.75">
      <c r="D39" s="8" t="s">
        <v>202</v>
      </c>
      <c r="E39" s="8" t="s">
        <v>181</v>
      </c>
    </row>
    <row r="40" spans="4:5" x14ac:dyDescent="0.75">
      <c r="D40" s="8" t="s">
        <v>203</v>
      </c>
      <c r="E40" s="8" t="s">
        <v>181</v>
      </c>
    </row>
    <row r="42" spans="4:5" x14ac:dyDescent="0.75">
      <c r="D42" s="8" t="s">
        <v>204</v>
      </c>
      <c r="E42" s="8" t="s">
        <v>181</v>
      </c>
    </row>
  </sheetData>
  <mergeCells count="5">
    <mergeCell ref="D3:E3"/>
    <mergeCell ref="D10:E10"/>
    <mergeCell ref="D23:E23"/>
    <mergeCell ref="D30:E30"/>
    <mergeCell ref="D36:E36"/>
  </mergeCells>
  <dataValidations count="8">
    <dataValidation type="list" allowBlank="1" showInputMessage="1" showErrorMessage="1" sqref="E11" xr:uid="{19C49F00-CDCE-47E3-97DB-B0DE00229E17}">
      <formula1>$B$2:$B$5</formula1>
    </dataValidation>
    <dataValidation type="list" allowBlank="1" showInputMessage="1" showErrorMessage="1" sqref="E12" xr:uid="{046F373A-0C29-4DDF-8A46-37662E4F7E73}">
      <formula1>$B$6:$B$7</formula1>
    </dataValidation>
    <dataValidation type="list" allowBlank="1" showInputMessage="1" showErrorMessage="1" sqref="E14 E16 E19" xr:uid="{FF4C1C07-0CFF-4AB4-A190-7EB5F15E0761}">
      <formula1>$B$8:$B$9</formula1>
    </dataValidation>
    <dataValidation type="list" allowBlank="1" showInputMessage="1" showErrorMessage="1" sqref="E20" xr:uid="{F86E3A51-8530-419F-B3CD-3046308A0810}">
      <formula1>$B$10:$B$11</formula1>
    </dataValidation>
    <dataValidation type="list" allowBlank="1" showInputMessage="1" showErrorMessage="1" sqref="E17" xr:uid="{F170D63F-2F40-4F98-AD1F-14734ED34195}">
      <formula1>$B$12:$B$13</formula1>
    </dataValidation>
    <dataValidation type="list" allowBlank="1" showInputMessage="1" showErrorMessage="1" sqref="E24" xr:uid="{C155BD97-0237-49FD-8892-1684E890F0A4}">
      <formula1>$B$14:$B$15</formula1>
    </dataValidation>
    <dataValidation type="list" allowBlank="1" showInputMessage="1" showErrorMessage="1" sqref="E25 E21 E28:E29" xr:uid="{081FA708-AACA-46C7-9F2B-EAD5D06C6364}">
      <formula1>$B$16:$B$17</formula1>
    </dataValidation>
    <dataValidation type="list" allowBlank="1" showInputMessage="1" showErrorMessage="1" sqref="E27" xr:uid="{86CF719C-ACE5-443C-A0E3-3A9E0D12E8A4}">
      <formula1>$B$18:$B$19</formula1>
    </dataValidation>
  </dataValidations>
  <hyperlinks>
    <hyperlink ref="E7" location="Лист3!A1" display="discrete figure" xr:uid="{7CBE8AE4-4C12-47F7-91A2-74ABE408F3D7}"/>
    <hyperlink ref="E8" location="Лист4!A1" display="цветочки" xr:uid="{3503B16F-08F8-4726-983C-819F7CC26885}"/>
    <hyperlink ref="E9" location="Лист5!A1" display="pinroll/ no pinpoll" xr:uid="{9D4CD85F-4DC7-4742-B5E9-0FB018663072}"/>
  </hyperlinks>
  <pageMargins left="0.7" right="0.7" top="0.75" bottom="0.75" header="0.3" footer="0.3"/>
  <customProperties>
    <customPr name="IbpWorksheetKeyString_GUID" r:id="rId1"/>
  </customProperties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7E40FD4-A31D-4E93-806A-47F96221EFD5}">
          <x14:formula1>
            <xm:f>'Общая таблица'!$G$35:$G$38</xm:f>
          </x14:formula1>
          <xm:sqref>E9</xm:sqref>
        </x14:dataValidation>
        <x14:dataValidation type="list" allowBlank="1" showInputMessage="1" showErrorMessage="1" xr:uid="{84D18A27-A921-4E62-AB7F-360EC43D6930}">
          <x14:formula1>
            <xm:f>'Общая таблица'!$E$31:$E$50</xm:f>
          </x14:formula1>
          <xm:sqref>E7</xm:sqref>
        </x14:dataValidation>
        <x14:dataValidation type="list" allowBlank="1" showInputMessage="1" showErrorMessage="1" xr:uid="{44C61352-3F90-4851-8BF8-ACD37EE76E59}">
          <x14:formula1>
            <xm:f>'Общая таблица'!$F$31:$F$48</xm:f>
          </x14:formula1>
          <xm:sqref>E8</xm:sqref>
        </x14:dataValidation>
        <x14:dataValidation type="list" allowBlank="1" showInputMessage="1" showErrorMessage="1" xr:uid="{68692704-EA93-4D2E-997D-9BD03605E2E9}">
          <x14:formula1>
            <xm:f>'Общая таблица'!$C:$C</xm:f>
          </x14:formula1>
          <xm:sqref>E6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F28-A5D0-4439-9DA4-FEB116018131}">
  <sheetPr codeName="Лист14"/>
  <dimension ref="A1"/>
  <sheetViews>
    <sheetView topLeftCell="A10" workbookViewId="0">
      <selection activeCell="G25" sqref="G25"/>
    </sheetView>
  </sheetViews>
  <sheetFormatPr defaultRowHeight="14.75" x14ac:dyDescent="0.75"/>
  <sheetData/>
  <pageMargins left="0.7" right="0.7" top="0.75" bottom="0.75" header="0.3" footer="0.3"/>
  <customProperties>
    <customPr name="IbpWorksheetKeyString_GU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C2D-6351-4349-BB51-572C6F48D36D}">
  <sheetPr codeName="Лист2"/>
  <dimension ref="A1:CV479"/>
  <sheetViews>
    <sheetView tabSelected="1" zoomScale="55" zoomScaleNormal="55" workbookViewId="0">
      <pane xSplit="4" ySplit="18" topLeftCell="K286" activePane="bottomRight" state="frozen"/>
      <selection activeCell="C1" sqref="C1"/>
      <selection pane="topRight" activeCell="E1" sqref="E1"/>
      <selection pane="bottomLeft" activeCell="C17" sqref="C17"/>
      <selection pane="bottomRight" activeCell="AC288" sqref="AC288:AC289"/>
    </sheetView>
  </sheetViews>
  <sheetFormatPr defaultColWidth="9.1328125" defaultRowHeight="14.75" x14ac:dyDescent="0.75"/>
  <cols>
    <col min="1" max="1" width="12.26953125" style="2" hidden="1" customWidth="1"/>
    <col min="2" max="2" width="32.54296875" style="2" hidden="1" customWidth="1"/>
    <col min="3" max="3" width="22.7265625" style="36" customWidth="1"/>
    <col min="4" max="4" width="7.7265625" style="3" customWidth="1"/>
    <col min="5" max="5" width="17" style="3" bestFit="1" customWidth="1"/>
    <col min="6" max="6" width="18.1328125" style="3" bestFit="1" customWidth="1"/>
    <col min="7" max="7" width="17.86328125" style="3" bestFit="1" customWidth="1"/>
    <col min="8" max="8" width="15.26953125" style="3" bestFit="1" customWidth="1"/>
    <col min="9" max="9" width="16.26953125" style="3" bestFit="1" customWidth="1"/>
    <col min="10" max="10" width="16.26953125" style="3" customWidth="1"/>
    <col min="11" max="11" width="11.86328125" style="3" customWidth="1"/>
    <col min="12" max="12" width="15.7265625" style="13" customWidth="1"/>
    <col min="13" max="13" width="40.40625" style="3" hidden="1" customWidth="1"/>
    <col min="14" max="14" width="15.86328125" style="13" hidden="1" customWidth="1"/>
    <col min="15" max="15" width="16.7265625" style="13" hidden="1" customWidth="1"/>
    <col min="16" max="18" width="37.26953125" style="13" hidden="1" customWidth="1"/>
    <col min="19" max="19" width="46" style="13" hidden="1" customWidth="1"/>
    <col min="20" max="23" width="37.26953125" style="13" hidden="1" customWidth="1"/>
    <col min="24" max="24" width="67.86328125" style="3" bestFit="1" customWidth="1"/>
    <col min="25" max="25" width="67.86328125" style="3" customWidth="1"/>
    <col min="26" max="27" width="7" style="124" customWidth="1"/>
    <col min="28" max="31" width="7" style="122" customWidth="1"/>
    <col min="32" max="39" width="7" style="124" customWidth="1"/>
    <col min="40" max="41" width="7" style="2" customWidth="1"/>
    <col min="42" max="44" width="9.1328125" style="211"/>
    <col min="45" max="48" width="9.1328125" style="2"/>
    <col min="49" max="49" width="11.7265625" style="2" customWidth="1"/>
    <col min="50" max="50" width="9.1328125" style="211"/>
    <col min="51" max="53" width="7" style="2" customWidth="1"/>
    <col min="54" max="54" width="7" style="211" customWidth="1"/>
    <col min="55" max="55" width="9.1328125" style="211"/>
    <col min="56" max="57" width="9.1328125" style="270"/>
    <col min="58" max="59" width="7" style="124" customWidth="1"/>
    <col min="60" max="60" width="7.1328125" customWidth="1"/>
    <col min="61" max="61" width="7" style="211" customWidth="1"/>
    <col min="62" max="62" width="7" style="207" customWidth="1"/>
    <col min="63" max="63" width="7" style="211" customWidth="1"/>
    <col min="64" max="64" width="7.26953125" style="2" customWidth="1"/>
    <col min="65" max="66" width="9.1328125" style="5"/>
    <col min="68" max="68" width="15.1328125" customWidth="1"/>
    <col min="76" max="16384" width="9.1328125" style="2"/>
  </cols>
  <sheetData>
    <row r="1" spans="1:96" s="1" customFormat="1" ht="14.25" customHeight="1" x14ac:dyDescent="0.65">
      <c r="B1" s="58" t="s">
        <v>0</v>
      </c>
      <c r="C1" s="3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4042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25" t="s">
        <v>19</v>
      </c>
      <c r="W1" s="4"/>
      <c r="X1" s="4" t="s">
        <v>20</v>
      </c>
      <c r="Y1" s="4"/>
      <c r="Z1" s="381"/>
      <c r="AA1" s="474" t="s">
        <v>3829</v>
      </c>
      <c r="AB1" s="474"/>
      <c r="AC1" s="474"/>
      <c r="AD1" s="474"/>
      <c r="AE1" s="474"/>
      <c r="AF1" s="474"/>
      <c r="AG1" s="474"/>
      <c r="AH1" s="474"/>
      <c r="AI1" s="474"/>
      <c r="AJ1" s="474"/>
      <c r="AK1" s="474"/>
      <c r="AL1" s="474"/>
      <c r="AM1" s="474"/>
      <c r="AN1" s="474"/>
      <c r="AO1" s="474"/>
      <c r="AP1" s="474"/>
      <c r="AQ1" s="474"/>
      <c r="AR1" s="474"/>
      <c r="AS1" s="474"/>
      <c r="AT1" s="474"/>
      <c r="AU1" s="474"/>
      <c r="AV1" s="474"/>
      <c r="AW1" s="474"/>
      <c r="AX1" s="474"/>
      <c r="AY1" s="474"/>
      <c r="AZ1" s="474"/>
      <c r="BA1" s="474"/>
      <c r="BB1" s="474"/>
      <c r="BC1" s="474"/>
      <c r="BD1" s="474"/>
      <c r="BE1" s="474"/>
      <c r="BF1" s="474"/>
      <c r="BG1" s="474"/>
      <c r="BH1" s="474"/>
      <c r="BI1" s="474"/>
      <c r="BJ1" s="474"/>
      <c r="BK1" s="474"/>
      <c r="BL1" s="474"/>
      <c r="BM1" s="474"/>
      <c r="BN1" s="474"/>
      <c r="BO1" s="474"/>
      <c r="BP1" s="223"/>
      <c r="BQ1" s="223"/>
      <c r="BR1" s="223"/>
      <c r="BS1" s="223"/>
      <c r="BT1" s="223"/>
      <c r="BU1" s="223"/>
      <c r="BV1" s="223"/>
      <c r="BW1" s="223"/>
      <c r="BX1" s="223"/>
      <c r="BY1" s="223"/>
      <c r="BZ1" s="223"/>
      <c r="CA1" s="223"/>
      <c r="CB1" s="223"/>
      <c r="CC1" s="223"/>
      <c r="CD1" s="223"/>
      <c r="CE1" s="223"/>
      <c r="CF1" s="223"/>
      <c r="CG1" s="223"/>
      <c r="CH1" s="223"/>
      <c r="CI1" s="223"/>
      <c r="CJ1" s="223"/>
      <c r="CK1" s="223"/>
      <c r="CL1" s="223"/>
      <c r="CM1" s="223"/>
      <c r="CN1" s="223"/>
      <c r="CO1" s="223"/>
      <c r="CP1" s="223"/>
      <c r="CQ1" s="223"/>
      <c r="CR1" s="223"/>
    </row>
    <row r="2" spans="1:96" s="1" customFormat="1" ht="15" customHeight="1" thickBot="1" x14ac:dyDescent="0.9">
      <c r="A2" s="271" t="s">
        <v>400</v>
      </c>
      <c r="B2" s="57" t="s">
        <v>21</v>
      </c>
      <c r="C2" s="155" t="s">
        <v>22</v>
      </c>
      <c r="D2" s="164" t="s">
        <v>23</v>
      </c>
      <c r="E2" s="290" t="s">
        <v>24</v>
      </c>
      <c r="F2" s="185" t="s">
        <v>25</v>
      </c>
      <c r="G2" s="186" t="s">
        <v>26</v>
      </c>
      <c r="H2" s="118" t="s">
        <v>27</v>
      </c>
      <c r="I2" s="125" t="s">
        <v>324</v>
      </c>
      <c r="J2" s="436"/>
      <c r="K2" s="126" t="s">
        <v>29</v>
      </c>
      <c r="L2" s="185" t="s">
        <v>30</v>
      </c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202"/>
      <c r="AA2" s="484" t="s">
        <v>251</v>
      </c>
      <c r="AB2" s="485"/>
      <c r="AC2" s="486"/>
      <c r="AD2" s="484" t="s">
        <v>297</v>
      </c>
      <c r="AE2" s="485"/>
      <c r="AF2" s="485"/>
      <c r="AG2" s="485"/>
      <c r="AH2" s="485"/>
      <c r="AI2" s="485"/>
      <c r="AJ2" s="485"/>
      <c r="AK2" s="485"/>
      <c r="AL2" s="485"/>
      <c r="AM2" s="486"/>
      <c r="AN2" s="538" t="s">
        <v>278</v>
      </c>
      <c r="AO2" s="538"/>
      <c r="AP2" s="538"/>
      <c r="AQ2" s="538"/>
      <c r="AR2" s="538"/>
      <c r="AS2" s="538"/>
      <c r="AT2" s="538"/>
      <c r="AU2" s="538"/>
      <c r="AV2" s="538" t="s">
        <v>289</v>
      </c>
      <c r="AW2" s="538"/>
      <c r="AX2" s="538"/>
      <c r="AY2" s="539" t="s">
        <v>277</v>
      </c>
      <c r="AZ2" s="540"/>
      <c r="BA2" s="540"/>
      <c r="BB2" s="540"/>
      <c r="BC2" s="541"/>
      <c r="BD2" s="481" t="s">
        <v>252</v>
      </c>
      <c r="BE2" s="483"/>
      <c r="BF2" s="483"/>
      <c r="BG2" s="483"/>
      <c r="BH2" s="482"/>
      <c r="BI2" s="258" t="s">
        <v>284</v>
      </c>
      <c r="BJ2" s="481" t="s">
        <v>253</v>
      </c>
      <c r="BK2" s="482"/>
      <c r="BL2" s="481" t="s">
        <v>304</v>
      </c>
      <c r="BM2" s="483"/>
      <c r="BN2" s="482"/>
      <c r="BO2" s="382" t="s">
        <v>359</v>
      </c>
      <c r="BP2" s="223"/>
      <c r="BQ2" s="223"/>
      <c r="BR2" s="223"/>
      <c r="BS2" s="223"/>
      <c r="BT2" s="223"/>
      <c r="BU2" s="223"/>
      <c r="BV2" s="223"/>
      <c r="BW2" s="223"/>
      <c r="BX2" s="223"/>
      <c r="BY2" s="223"/>
      <c r="BZ2" s="223"/>
      <c r="CA2" s="223"/>
      <c r="CB2" s="223"/>
      <c r="CC2" s="223"/>
      <c r="CD2" s="223"/>
      <c r="CE2" s="223"/>
      <c r="CF2" s="223"/>
      <c r="CG2" s="223"/>
      <c r="CH2" s="223"/>
      <c r="CI2" s="223"/>
      <c r="CJ2" s="223"/>
      <c r="CK2" s="223"/>
      <c r="CL2" s="223"/>
      <c r="CM2" s="223"/>
      <c r="CN2" s="223"/>
      <c r="CO2" s="223"/>
      <c r="CP2" s="223"/>
      <c r="CQ2" s="223"/>
      <c r="CR2" s="223"/>
    </row>
    <row r="3" spans="1:96" s="1" customFormat="1" ht="15.75" customHeight="1" thickBot="1" x14ac:dyDescent="0.8">
      <c r="A3" s="119" t="s">
        <v>31</v>
      </c>
      <c r="B3" s="55" t="s">
        <v>239</v>
      </c>
      <c r="C3" s="48"/>
      <c r="D3" s="49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2"/>
      <c r="W3" s="51"/>
      <c r="X3" s="475" t="s">
        <v>32</v>
      </c>
      <c r="Y3" s="475" t="s">
        <v>3832</v>
      </c>
      <c r="Z3" s="533"/>
      <c r="AA3" s="478" t="s">
        <v>256</v>
      </c>
      <c r="AB3" s="478" t="s">
        <v>409</v>
      </c>
      <c r="AC3" s="478" t="s">
        <v>320</v>
      </c>
      <c r="AD3" s="478" t="s">
        <v>321</v>
      </c>
      <c r="AE3" s="478" t="s">
        <v>323</v>
      </c>
      <c r="AF3" s="478" t="s">
        <v>261</v>
      </c>
      <c r="AG3" s="478" t="s">
        <v>350</v>
      </c>
      <c r="AH3" s="478" t="s">
        <v>360</v>
      </c>
      <c r="AI3" s="478" t="s">
        <v>361</v>
      </c>
      <c r="AJ3" s="478" t="s">
        <v>330</v>
      </c>
      <c r="AK3" s="478" t="s">
        <v>331</v>
      </c>
      <c r="AL3" s="478" t="s">
        <v>332</v>
      </c>
      <c r="AM3" s="478" t="s">
        <v>333</v>
      </c>
      <c r="AN3" s="478" t="s">
        <v>3828</v>
      </c>
      <c r="AO3" s="478" t="s">
        <v>3826</v>
      </c>
      <c r="AP3" s="478" t="s">
        <v>411</v>
      </c>
      <c r="AQ3" s="478" t="s">
        <v>3827</v>
      </c>
      <c r="AR3" s="478" t="s">
        <v>412</v>
      </c>
      <c r="AS3" s="478" t="s">
        <v>295</v>
      </c>
      <c r="AT3" s="478" t="s">
        <v>326</v>
      </c>
      <c r="AU3" s="478" t="s">
        <v>299</v>
      </c>
      <c r="AV3" s="478" t="s">
        <v>817</v>
      </c>
      <c r="AW3" s="478" t="s">
        <v>339</v>
      </c>
      <c r="AX3" s="478" t="s">
        <v>408</v>
      </c>
      <c r="AY3" s="478" t="s">
        <v>274</v>
      </c>
      <c r="AZ3" s="478" t="s">
        <v>275</v>
      </c>
      <c r="BA3" s="478" t="s">
        <v>276</v>
      </c>
      <c r="BB3" s="478" t="s">
        <v>286</v>
      </c>
      <c r="BC3" s="478" t="s">
        <v>329</v>
      </c>
      <c r="BD3" s="478" t="s">
        <v>322</v>
      </c>
      <c r="BE3" s="478" t="s">
        <v>357</v>
      </c>
      <c r="BF3" s="478" t="s">
        <v>356</v>
      </c>
      <c r="BG3" s="478" t="s">
        <v>849</v>
      </c>
      <c r="BH3" s="478" t="s">
        <v>305</v>
      </c>
      <c r="BI3" s="478" t="s">
        <v>285</v>
      </c>
      <c r="BJ3" s="494" t="s">
        <v>313</v>
      </c>
      <c r="BK3" s="478" t="s">
        <v>279</v>
      </c>
      <c r="BL3" s="491" t="s">
        <v>334</v>
      </c>
      <c r="BM3" s="478" t="s">
        <v>346</v>
      </c>
      <c r="BN3" s="478" t="s">
        <v>1927</v>
      </c>
      <c r="BO3" s="478" t="s">
        <v>328</v>
      </c>
      <c r="BQ3" s="487"/>
      <c r="BR3" s="487"/>
      <c r="BS3" s="223"/>
      <c r="BT3" s="223"/>
      <c r="BU3" s="223"/>
      <c r="BV3" s="223"/>
      <c r="BW3" s="223"/>
      <c r="BX3" s="223"/>
      <c r="BY3" s="223"/>
      <c r="BZ3" s="223"/>
      <c r="CA3" s="223"/>
      <c r="CB3" s="223"/>
      <c r="CC3" s="223"/>
      <c r="CD3" s="223"/>
      <c r="CE3" s="223"/>
      <c r="CF3" s="223"/>
      <c r="CG3" s="223"/>
      <c r="CH3" s="223"/>
      <c r="CI3" s="223"/>
      <c r="CJ3" s="223"/>
      <c r="CK3" s="223"/>
      <c r="CL3" s="223"/>
      <c r="CM3" s="223"/>
      <c r="CN3" s="223"/>
      <c r="CO3" s="223"/>
      <c r="CP3" s="223"/>
      <c r="CQ3" s="223"/>
      <c r="CR3" s="223"/>
    </row>
    <row r="4" spans="1:96" s="1" customFormat="1" ht="15" thickBot="1" x14ac:dyDescent="0.8">
      <c r="A4" s="120"/>
      <c r="B4" s="56" t="s">
        <v>240</v>
      </c>
      <c r="C4" s="39"/>
      <c r="D4" s="38"/>
      <c r="E4" s="38"/>
      <c r="F4" s="40"/>
      <c r="G4" s="40"/>
      <c r="H4" s="40"/>
      <c r="I4" s="40"/>
      <c r="J4" s="40"/>
      <c r="K4" s="40"/>
      <c r="L4" s="40"/>
      <c r="M4" s="40"/>
      <c r="N4" s="4"/>
      <c r="O4" s="4"/>
      <c r="P4" s="4"/>
      <c r="Q4" s="4"/>
      <c r="R4" s="4"/>
      <c r="S4" s="4"/>
      <c r="T4" s="4"/>
      <c r="U4" s="4"/>
      <c r="V4" s="25"/>
      <c r="W4" s="4"/>
      <c r="X4" s="476"/>
      <c r="Y4" s="476"/>
      <c r="Z4" s="534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79"/>
      <c r="BG4" s="479"/>
      <c r="BH4" s="479"/>
      <c r="BI4" s="479"/>
      <c r="BJ4" s="495"/>
      <c r="BK4" s="479"/>
      <c r="BL4" s="492"/>
      <c r="BM4" s="479"/>
      <c r="BN4" s="479"/>
      <c r="BO4" s="479"/>
      <c r="BQ4" s="488"/>
      <c r="BR4" s="488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3"/>
      <c r="CE4" s="223"/>
      <c r="CF4" s="223"/>
      <c r="CG4" s="223"/>
      <c r="CH4" s="223"/>
      <c r="CI4" s="223"/>
      <c r="CJ4" s="223"/>
      <c r="CK4" s="223"/>
      <c r="CL4" s="223"/>
      <c r="CM4" s="223"/>
      <c r="CN4" s="223"/>
      <c r="CO4" s="223"/>
      <c r="CP4" s="223"/>
      <c r="CQ4" s="223"/>
      <c r="CR4" s="223"/>
    </row>
    <row r="5" spans="1:96" s="1" customFormat="1" ht="15" thickBot="1" x14ac:dyDescent="0.8">
      <c r="A5" s="120"/>
      <c r="B5" s="56" t="s">
        <v>241</v>
      </c>
      <c r="C5" s="39"/>
      <c r="D5" s="40"/>
      <c r="E5" s="41"/>
      <c r="F5" s="41"/>
      <c r="G5" s="40"/>
      <c r="H5" s="40"/>
      <c r="I5" s="40"/>
      <c r="J5" s="40"/>
      <c r="K5" s="40"/>
      <c r="L5" s="40"/>
      <c r="M5" s="40"/>
      <c r="N5" s="4"/>
      <c r="O5" s="4"/>
      <c r="P5" s="4"/>
      <c r="Q5" s="4"/>
      <c r="R5" s="4"/>
      <c r="S5" s="4"/>
      <c r="T5" s="4"/>
      <c r="U5" s="4"/>
      <c r="V5" s="25"/>
      <c r="W5" s="4"/>
      <c r="X5" s="476"/>
      <c r="Y5" s="476"/>
      <c r="Z5" s="534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79"/>
      <c r="AW5" s="479"/>
      <c r="AX5" s="479"/>
      <c r="AY5" s="479"/>
      <c r="AZ5" s="479"/>
      <c r="BA5" s="479"/>
      <c r="BB5" s="479"/>
      <c r="BC5" s="479"/>
      <c r="BD5" s="479"/>
      <c r="BE5" s="479"/>
      <c r="BF5" s="479"/>
      <c r="BG5" s="479"/>
      <c r="BH5" s="479"/>
      <c r="BI5" s="479"/>
      <c r="BJ5" s="495"/>
      <c r="BK5" s="479"/>
      <c r="BL5" s="492"/>
      <c r="BM5" s="479"/>
      <c r="BN5" s="479"/>
      <c r="BO5" s="479"/>
      <c r="BQ5" s="488"/>
      <c r="BR5" s="488"/>
      <c r="BS5" s="223"/>
      <c r="BT5" s="223"/>
      <c r="BU5" s="223"/>
      <c r="BV5" s="223"/>
      <c r="BW5" s="223"/>
      <c r="BX5" s="223"/>
      <c r="BY5" s="223"/>
      <c r="BZ5" s="223"/>
      <c r="CA5" s="223"/>
      <c r="CB5" s="223"/>
      <c r="CC5" s="223"/>
      <c r="CD5" s="223"/>
      <c r="CE5" s="223"/>
      <c r="CF5" s="223"/>
      <c r="CG5" s="223"/>
      <c r="CH5" s="223"/>
      <c r="CI5" s="223"/>
      <c r="CJ5" s="223"/>
      <c r="CK5" s="223"/>
      <c r="CL5" s="223"/>
      <c r="CM5" s="223"/>
      <c r="CN5" s="223"/>
      <c r="CO5" s="223"/>
      <c r="CP5" s="223"/>
      <c r="CQ5" s="223"/>
      <c r="CR5" s="223"/>
    </row>
    <row r="6" spans="1:96" s="1" customFormat="1" ht="15" thickBot="1" x14ac:dyDescent="0.8">
      <c r="A6" s="120"/>
      <c r="B6" s="56" t="s">
        <v>242</v>
      </c>
      <c r="C6" s="39"/>
      <c r="D6" s="42"/>
      <c r="E6" s="40"/>
      <c r="F6" s="42"/>
      <c r="G6" s="40"/>
      <c r="H6" s="40"/>
      <c r="I6" s="40"/>
      <c r="J6" s="40"/>
      <c r="K6" s="40"/>
      <c r="L6" s="40"/>
      <c r="M6" s="40"/>
      <c r="N6" s="4"/>
      <c r="O6" s="4"/>
      <c r="P6" s="4"/>
      <c r="Q6" s="4"/>
      <c r="R6" s="4"/>
      <c r="S6" s="4"/>
      <c r="T6" s="4"/>
      <c r="U6" s="4"/>
      <c r="V6" s="25"/>
      <c r="W6" s="4"/>
      <c r="X6" s="476"/>
      <c r="Y6" s="476"/>
      <c r="Z6" s="534"/>
      <c r="AA6" s="479"/>
      <c r="AB6" s="479"/>
      <c r="AC6" s="479"/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79"/>
      <c r="AX6" s="479"/>
      <c r="AY6" s="479"/>
      <c r="AZ6" s="479"/>
      <c r="BA6" s="479"/>
      <c r="BB6" s="479"/>
      <c r="BC6" s="479"/>
      <c r="BD6" s="479"/>
      <c r="BE6" s="479"/>
      <c r="BF6" s="479"/>
      <c r="BG6" s="479"/>
      <c r="BH6" s="479"/>
      <c r="BI6" s="479"/>
      <c r="BJ6" s="495"/>
      <c r="BK6" s="479"/>
      <c r="BL6" s="492"/>
      <c r="BM6" s="479"/>
      <c r="BN6" s="479"/>
      <c r="BO6" s="479"/>
      <c r="BQ6" s="488"/>
      <c r="BR6" s="488"/>
      <c r="BS6" s="223"/>
      <c r="BT6" s="223"/>
      <c r="BU6" s="223"/>
      <c r="BV6" s="223"/>
      <c r="BW6" s="223"/>
      <c r="BX6" s="223"/>
      <c r="BY6" s="223"/>
      <c r="BZ6" s="223"/>
      <c r="CA6" s="223"/>
      <c r="CB6" s="223"/>
      <c r="CC6" s="223"/>
      <c r="CD6" s="223"/>
      <c r="CE6" s="223"/>
      <c r="CF6" s="223"/>
      <c r="CG6" s="223"/>
      <c r="CH6" s="223"/>
      <c r="CI6" s="223"/>
      <c r="CJ6" s="223"/>
      <c r="CK6" s="223"/>
      <c r="CL6" s="223"/>
      <c r="CM6" s="223"/>
      <c r="CN6" s="223"/>
      <c r="CO6" s="223"/>
      <c r="CP6" s="223"/>
      <c r="CQ6" s="223"/>
      <c r="CR6" s="223"/>
    </row>
    <row r="7" spans="1:96" s="1" customFormat="1" ht="15" thickBot="1" x14ac:dyDescent="0.8">
      <c r="A7" s="120"/>
      <c r="B7" s="115" t="s">
        <v>243</v>
      </c>
      <c r="C7" s="39"/>
      <c r="D7" s="40"/>
      <c r="E7" s="40"/>
      <c r="F7" s="43"/>
      <c r="G7" s="43"/>
      <c r="H7" s="40"/>
      <c r="I7" s="40"/>
      <c r="J7" s="40"/>
      <c r="K7" s="40"/>
      <c r="L7" s="40"/>
      <c r="M7" s="40"/>
      <c r="N7" s="4"/>
      <c r="O7" s="4"/>
      <c r="P7" s="4"/>
      <c r="Q7" s="4"/>
      <c r="R7" s="4"/>
      <c r="S7" s="4"/>
      <c r="T7" s="4"/>
      <c r="U7" s="4"/>
      <c r="V7" s="25"/>
      <c r="W7" s="4"/>
      <c r="X7" s="476"/>
      <c r="Y7" s="476"/>
      <c r="Z7" s="534"/>
      <c r="AA7" s="479"/>
      <c r="AB7" s="479"/>
      <c r="AC7" s="479"/>
      <c r="AD7" s="479"/>
      <c r="AE7" s="479"/>
      <c r="AF7" s="479"/>
      <c r="AG7" s="479"/>
      <c r="AH7" s="479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  <c r="BB7" s="479"/>
      <c r="BC7" s="479"/>
      <c r="BD7" s="479"/>
      <c r="BE7" s="479"/>
      <c r="BF7" s="479"/>
      <c r="BG7" s="479"/>
      <c r="BH7" s="479"/>
      <c r="BI7" s="479"/>
      <c r="BJ7" s="495"/>
      <c r="BK7" s="479"/>
      <c r="BL7" s="492"/>
      <c r="BM7" s="479"/>
      <c r="BN7" s="479"/>
      <c r="BO7" s="479"/>
      <c r="BQ7" s="488"/>
      <c r="BR7" s="488"/>
      <c r="BS7" s="223"/>
      <c r="BT7" s="223"/>
      <c r="BU7" s="223"/>
      <c r="BV7" s="223"/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3"/>
      <c r="CI7" s="223"/>
      <c r="CJ7" s="223"/>
      <c r="CK7" s="223"/>
      <c r="CL7" s="223"/>
      <c r="CM7" s="223"/>
      <c r="CN7" s="223"/>
      <c r="CO7" s="223"/>
      <c r="CP7" s="223"/>
      <c r="CQ7" s="223"/>
      <c r="CR7" s="223"/>
    </row>
    <row r="8" spans="1:96" s="1" customFormat="1" ht="15" thickBot="1" x14ac:dyDescent="0.8">
      <c r="A8" s="120"/>
      <c r="B8" s="115" t="s">
        <v>244</v>
      </c>
      <c r="C8" s="39"/>
      <c r="D8" s="40"/>
      <c r="E8" s="40"/>
      <c r="F8" s="40"/>
      <c r="G8" s="63"/>
      <c r="H8" s="63"/>
      <c r="I8" s="40"/>
      <c r="J8" s="40"/>
      <c r="K8" s="60"/>
      <c r="L8" s="40"/>
      <c r="M8" s="40"/>
      <c r="N8" s="4"/>
      <c r="O8" s="4"/>
      <c r="P8" s="4"/>
      <c r="Q8" s="4"/>
      <c r="R8" s="4"/>
      <c r="S8" s="4"/>
      <c r="T8" s="4"/>
      <c r="U8" s="4"/>
      <c r="V8" s="25"/>
      <c r="W8" s="4"/>
      <c r="X8" s="476"/>
      <c r="Y8" s="476"/>
      <c r="Z8" s="534"/>
      <c r="AA8" s="479"/>
      <c r="AB8" s="479"/>
      <c r="AC8" s="479"/>
      <c r="AD8" s="479"/>
      <c r="AE8" s="479"/>
      <c r="AF8" s="479"/>
      <c r="AG8" s="479"/>
      <c r="AH8" s="479"/>
      <c r="AI8" s="479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  <c r="AY8" s="479"/>
      <c r="AZ8" s="479"/>
      <c r="BA8" s="479"/>
      <c r="BB8" s="479"/>
      <c r="BC8" s="479"/>
      <c r="BD8" s="479"/>
      <c r="BE8" s="479"/>
      <c r="BF8" s="479"/>
      <c r="BG8" s="479"/>
      <c r="BH8" s="479"/>
      <c r="BI8" s="479"/>
      <c r="BJ8" s="495"/>
      <c r="BK8" s="479"/>
      <c r="BL8" s="492"/>
      <c r="BM8" s="479"/>
      <c r="BN8" s="479"/>
      <c r="BO8" s="479"/>
      <c r="BQ8" s="488"/>
      <c r="BR8" s="488"/>
      <c r="BS8" s="223"/>
      <c r="BT8" s="223"/>
      <c r="BU8" s="223"/>
      <c r="BV8" s="223"/>
      <c r="BW8" s="223"/>
      <c r="BX8" s="223"/>
      <c r="BY8" s="223"/>
      <c r="BZ8" s="223"/>
      <c r="CA8" s="223"/>
      <c r="CB8" s="223"/>
      <c r="CC8" s="223"/>
      <c r="CD8" s="223"/>
      <c r="CE8" s="223"/>
      <c r="CF8" s="223"/>
      <c r="CG8" s="223"/>
      <c r="CH8" s="223"/>
      <c r="CI8" s="223"/>
      <c r="CJ8" s="223"/>
      <c r="CK8" s="223"/>
      <c r="CL8" s="223"/>
      <c r="CM8" s="223"/>
      <c r="CN8" s="223"/>
      <c r="CO8" s="223"/>
      <c r="CP8" s="223"/>
      <c r="CQ8" s="223"/>
      <c r="CR8" s="223"/>
    </row>
    <row r="9" spans="1:96" s="1" customFormat="1" ht="15" thickBot="1" x14ac:dyDescent="0.8">
      <c r="A9" s="120"/>
      <c r="B9" s="115" t="s">
        <v>3830</v>
      </c>
      <c r="C9" s="39"/>
      <c r="D9" s="228"/>
      <c r="E9" s="40"/>
      <c r="F9" s="40"/>
      <c r="G9" s="228"/>
      <c r="I9" s="40"/>
      <c r="J9" s="40"/>
      <c r="K9" s="60"/>
      <c r="L9" s="40"/>
      <c r="M9" s="40"/>
      <c r="N9" s="4"/>
      <c r="O9" s="4"/>
      <c r="P9" s="4"/>
      <c r="Q9" s="4"/>
      <c r="R9" s="4"/>
      <c r="S9" s="4"/>
      <c r="T9" s="4"/>
      <c r="U9" s="4"/>
      <c r="V9" s="25"/>
      <c r="W9" s="4"/>
      <c r="X9" s="476"/>
      <c r="Y9" s="476"/>
      <c r="Z9" s="534"/>
      <c r="AA9" s="479"/>
      <c r="AB9" s="479"/>
      <c r="AC9" s="479"/>
      <c r="AD9" s="479"/>
      <c r="AE9" s="479"/>
      <c r="AF9" s="479"/>
      <c r="AG9" s="479"/>
      <c r="AH9" s="479"/>
      <c r="AI9" s="479"/>
      <c r="AJ9" s="479"/>
      <c r="AK9" s="479"/>
      <c r="AL9" s="479"/>
      <c r="AM9" s="479"/>
      <c r="AN9" s="479"/>
      <c r="AO9" s="479"/>
      <c r="AP9" s="479"/>
      <c r="AQ9" s="479"/>
      <c r="AR9" s="479"/>
      <c r="AS9" s="479"/>
      <c r="AT9" s="479"/>
      <c r="AU9" s="479"/>
      <c r="AV9" s="479"/>
      <c r="AW9" s="479"/>
      <c r="AX9" s="479"/>
      <c r="AY9" s="479"/>
      <c r="AZ9" s="479"/>
      <c r="BA9" s="479"/>
      <c r="BB9" s="479"/>
      <c r="BC9" s="479"/>
      <c r="BD9" s="479"/>
      <c r="BE9" s="479"/>
      <c r="BF9" s="479"/>
      <c r="BG9" s="479"/>
      <c r="BH9" s="479"/>
      <c r="BI9" s="479"/>
      <c r="BJ9" s="495"/>
      <c r="BK9" s="479"/>
      <c r="BL9" s="492"/>
      <c r="BM9" s="479"/>
      <c r="BN9" s="479"/>
      <c r="BO9" s="479"/>
      <c r="BQ9" s="488"/>
      <c r="BR9" s="488"/>
      <c r="BS9" s="223"/>
      <c r="BT9" s="223"/>
      <c r="BU9" s="223"/>
      <c r="BV9" s="223"/>
      <c r="BW9" s="223"/>
      <c r="BX9" s="223"/>
      <c r="BY9" s="223"/>
      <c r="BZ9" s="223"/>
      <c r="CA9" s="223"/>
      <c r="CB9" s="223"/>
      <c r="CC9" s="223"/>
      <c r="CD9" s="223"/>
      <c r="CE9" s="223"/>
      <c r="CF9" s="223"/>
      <c r="CG9" s="223"/>
      <c r="CH9" s="223"/>
      <c r="CI9" s="223"/>
      <c r="CJ9" s="223"/>
      <c r="CK9" s="223"/>
      <c r="CL9" s="223"/>
      <c r="CM9" s="223"/>
      <c r="CN9" s="223"/>
      <c r="CO9" s="223"/>
      <c r="CP9" s="223"/>
      <c r="CQ9" s="223"/>
      <c r="CR9" s="223"/>
    </row>
    <row r="10" spans="1:96" s="1" customFormat="1" ht="15" thickBot="1" x14ac:dyDescent="0.8">
      <c r="A10" s="120"/>
      <c r="B10" s="115" t="s">
        <v>245</v>
      </c>
      <c r="C10" s="39"/>
      <c r="D10" s="44"/>
      <c r="E10" s="60"/>
      <c r="F10" s="40"/>
      <c r="G10" s="40"/>
      <c r="H10" s="44"/>
      <c r="I10" s="40"/>
      <c r="J10" s="40"/>
      <c r="K10" s="60"/>
      <c r="L10" s="40"/>
      <c r="M10" s="40" t="s">
        <v>33</v>
      </c>
      <c r="N10" s="4"/>
      <c r="O10" s="4"/>
      <c r="P10" s="4"/>
      <c r="Q10" s="4"/>
      <c r="R10" s="4"/>
      <c r="S10" s="4"/>
      <c r="T10" s="4"/>
      <c r="U10" s="4"/>
      <c r="V10" s="25"/>
      <c r="W10" s="4"/>
      <c r="X10" s="476"/>
      <c r="Y10" s="476"/>
      <c r="Z10" s="534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479"/>
      <c r="BJ10" s="495"/>
      <c r="BK10" s="479"/>
      <c r="BL10" s="492"/>
      <c r="BM10" s="479"/>
      <c r="BN10" s="479"/>
      <c r="BO10" s="479"/>
      <c r="BQ10" s="488"/>
      <c r="BR10" s="488"/>
      <c r="BS10" s="223"/>
      <c r="BT10" s="223"/>
      <c r="BU10" s="223"/>
      <c r="BV10" s="223"/>
      <c r="BW10" s="223"/>
      <c r="BX10" s="223"/>
      <c r="BY10" s="223"/>
      <c r="BZ10" s="223"/>
      <c r="CA10" s="223"/>
      <c r="CB10" s="223"/>
      <c r="CC10" s="223"/>
      <c r="CD10" s="223"/>
      <c r="CE10" s="223"/>
      <c r="CF10" s="223"/>
      <c r="CG10" s="223"/>
      <c r="CH10" s="223"/>
      <c r="CI10" s="223"/>
      <c r="CJ10" s="223"/>
      <c r="CK10" s="223"/>
      <c r="CL10" s="223"/>
      <c r="CM10" s="223"/>
      <c r="CN10" s="223"/>
      <c r="CO10" s="223"/>
      <c r="CP10" s="223"/>
      <c r="CQ10" s="223"/>
      <c r="CR10" s="223"/>
    </row>
    <row r="11" spans="1:96" s="1" customFormat="1" ht="15" thickBot="1" x14ac:dyDescent="0.8">
      <c r="A11" s="120"/>
      <c r="B11" s="115"/>
      <c r="C11" s="39"/>
      <c r="D11" s="450"/>
      <c r="E11" s="60"/>
      <c r="F11" s="60"/>
      <c r="G11" s="60"/>
      <c r="H11" s="60"/>
      <c r="I11" s="40"/>
      <c r="J11" s="450"/>
      <c r="K11" s="60"/>
      <c r="L11" s="40"/>
      <c r="M11" s="40"/>
      <c r="N11" s="4"/>
      <c r="O11" s="4"/>
      <c r="P11" s="4"/>
      <c r="Q11" s="4"/>
      <c r="R11" s="4"/>
      <c r="S11" s="4"/>
      <c r="T11" s="4"/>
      <c r="U11" s="4"/>
      <c r="V11" s="25"/>
      <c r="W11" s="4"/>
      <c r="X11" s="476"/>
      <c r="Y11" s="476"/>
      <c r="Z11" s="534"/>
      <c r="AA11" s="479"/>
      <c r="AB11" s="479"/>
      <c r="AC11" s="479"/>
      <c r="AD11" s="479"/>
      <c r="AE11" s="479"/>
      <c r="AF11" s="479"/>
      <c r="AG11" s="479"/>
      <c r="AH11" s="479"/>
      <c r="AI11" s="479"/>
      <c r="AJ11" s="479"/>
      <c r="AK11" s="479"/>
      <c r="AL11" s="479"/>
      <c r="AM11" s="479"/>
      <c r="AN11" s="479"/>
      <c r="AO11" s="479"/>
      <c r="AP11" s="479"/>
      <c r="AQ11" s="479"/>
      <c r="AR11" s="479"/>
      <c r="AS11" s="479"/>
      <c r="AT11" s="479"/>
      <c r="AU11" s="479"/>
      <c r="AV11" s="479"/>
      <c r="AW11" s="479"/>
      <c r="AX11" s="479"/>
      <c r="AY11" s="479"/>
      <c r="AZ11" s="479"/>
      <c r="BA11" s="479"/>
      <c r="BB11" s="479"/>
      <c r="BC11" s="479"/>
      <c r="BD11" s="479"/>
      <c r="BE11" s="479"/>
      <c r="BF11" s="479"/>
      <c r="BG11" s="479"/>
      <c r="BH11" s="479"/>
      <c r="BI11" s="479"/>
      <c r="BJ11" s="495"/>
      <c r="BK11" s="479"/>
      <c r="BL11" s="492"/>
      <c r="BM11" s="479"/>
      <c r="BN11" s="479"/>
      <c r="BO11" s="479"/>
      <c r="BQ11" s="488"/>
      <c r="BR11" s="488"/>
      <c r="BS11" s="223"/>
      <c r="BT11" s="223"/>
      <c r="BU11" s="223"/>
      <c r="BV11" s="223"/>
      <c r="BW11" s="223"/>
      <c r="BX11" s="223"/>
      <c r="BY11" s="223"/>
      <c r="BZ11" s="223"/>
      <c r="CA11" s="223"/>
      <c r="CB11" s="223"/>
      <c r="CC11" s="223"/>
      <c r="CD11" s="223"/>
      <c r="CE11" s="223"/>
      <c r="CF11" s="223"/>
      <c r="CG11" s="223"/>
      <c r="CH11" s="223"/>
      <c r="CI11" s="223"/>
      <c r="CJ11" s="223"/>
      <c r="CK11" s="223"/>
      <c r="CL11" s="223"/>
      <c r="CM11" s="223"/>
      <c r="CN11" s="223"/>
      <c r="CO11" s="223"/>
      <c r="CP11" s="223"/>
      <c r="CQ11" s="223"/>
      <c r="CR11" s="223"/>
    </row>
    <row r="12" spans="1:96" s="1" customFormat="1" ht="15" thickBot="1" x14ac:dyDescent="0.8">
      <c r="A12" s="120"/>
      <c r="B12" s="115"/>
      <c r="C12" s="39"/>
      <c r="D12" s="60"/>
      <c r="E12" s="449"/>
      <c r="F12" s="60"/>
      <c r="G12" s="60"/>
      <c r="H12" s="60"/>
      <c r="I12" s="40"/>
      <c r="J12" s="449"/>
      <c r="K12" s="60"/>
      <c r="L12" s="40"/>
      <c r="M12" s="40"/>
      <c r="N12" s="4"/>
      <c r="O12" s="4"/>
      <c r="P12" s="4"/>
      <c r="Q12" s="4"/>
      <c r="R12" s="4"/>
      <c r="S12" s="4"/>
      <c r="T12" s="4"/>
      <c r="U12" s="4"/>
      <c r="V12" s="25"/>
      <c r="W12" s="4"/>
      <c r="X12" s="476"/>
      <c r="Y12" s="476"/>
      <c r="Z12" s="534"/>
      <c r="AA12" s="479"/>
      <c r="AB12" s="479"/>
      <c r="AC12" s="479"/>
      <c r="AD12" s="479"/>
      <c r="AE12" s="479"/>
      <c r="AF12" s="479"/>
      <c r="AG12" s="479"/>
      <c r="AH12" s="479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  <c r="AY12" s="479"/>
      <c r="AZ12" s="479"/>
      <c r="BA12" s="479"/>
      <c r="BB12" s="479"/>
      <c r="BC12" s="479"/>
      <c r="BD12" s="479"/>
      <c r="BE12" s="479"/>
      <c r="BF12" s="479"/>
      <c r="BG12" s="479"/>
      <c r="BH12" s="479"/>
      <c r="BI12" s="479"/>
      <c r="BJ12" s="495"/>
      <c r="BK12" s="479"/>
      <c r="BL12" s="492"/>
      <c r="BM12" s="479"/>
      <c r="BN12" s="479"/>
      <c r="BO12" s="479"/>
      <c r="BQ12" s="488"/>
      <c r="BR12" s="488"/>
      <c r="BS12" s="223"/>
      <c r="BT12" s="223"/>
      <c r="BU12" s="223"/>
      <c r="BV12" s="223"/>
      <c r="BW12" s="223"/>
      <c r="BX12" s="223"/>
      <c r="BY12" s="223"/>
      <c r="BZ12" s="223"/>
      <c r="CA12" s="223"/>
      <c r="CB12" s="223"/>
      <c r="CC12" s="223"/>
      <c r="CD12" s="223"/>
      <c r="CE12" s="223"/>
      <c r="CF12" s="223"/>
      <c r="CG12" s="223"/>
      <c r="CH12" s="223"/>
      <c r="CI12" s="223"/>
      <c r="CJ12" s="223"/>
      <c r="CK12" s="223"/>
      <c r="CL12" s="223"/>
      <c r="CM12" s="223"/>
      <c r="CN12" s="223"/>
      <c r="CO12" s="223"/>
      <c r="CP12" s="223"/>
      <c r="CQ12" s="223"/>
      <c r="CR12" s="223"/>
    </row>
    <row r="13" spans="1:96" s="1" customFormat="1" ht="15" thickBot="1" x14ac:dyDescent="0.8">
      <c r="A13" s="120"/>
      <c r="B13" s="115" t="s">
        <v>325</v>
      </c>
      <c r="C13" s="39"/>
      <c r="D13" s="232"/>
      <c r="E13" s="60"/>
      <c r="F13" s="40"/>
      <c r="G13" s="40"/>
      <c r="H13" s="60"/>
      <c r="I13" s="232"/>
      <c r="J13" s="40"/>
      <c r="K13" s="60"/>
      <c r="L13" s="40"/>
      <c r="M13" s="40"/>
      <c r="N13" s="4"/>
      <c r="O13" s="4"/>
      <c r="P13" s="4"/>
      <c r="Q13" s="4"/>
      <c r="R13" s="4"/>
      <c r="S13" s="4"/>
      <c r="T13" s="4"/>
      <c r="U13" s="4"/>
      <c r="V13" s="25"/>
      <c r="W13" s="4"/>
      <c r="X13" s="476"/>
      <c r="Y13" s="476"/>
      <c r="Z13" s="534"/>
      <c r="AA13" s="479"/>
      <c r="AB13" s="479"/>
      <c r="AC13" s="479"/>
      <c r="AD13" s="479"/>
      <c r="AE13" s="479"/>
      <c r="AF13" s="479"/>
      <c r="AG13" s="479"/>
      <c r="AH13" s="479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  <c r="AY13" s="479"/>
      <c r="AZ13" s="479"/>
      <c r="BA13" s="479"/>
      <c r="BB13" s="479"/>
      <c r="BC13" s="479"/>
      <c r="BD13" s="479"/>
      <c r="BE13" s="479"/>
      <c r="BF13" s="479"/>
      <c r="BG13" s="479"/>
      <c r="BH13" s="479"/>
      <c r="BI13" s="479"/>
      <c r="BJ13" s="495"/>
      <c r="BK13" s="479"/>
      <c r="BL13" s="492"/>
      <c r="BM13" s="479"/>
      <c r="BN13" s="479"/>
      <c r="BO13" s="479"/>
      <c r="BQ13" s="488"/>
      <c r="BR13" s="488"/>
      <c r="BS13" s="223"/>
      <c r="BT13" s="223"/>
      <c r="BU13" s="223"/>
      <c r="BV13" s="223"/>
      <c r="BW13" s="223"/>
      <c r="BX13" s="223"/>
      <c r="BY13" s="223"/>
      <c r="BZ13" s="223"/>
      <c r="CA13" s="223"/>
      <c r="CB13" s="223"/>
      <c r="CC13" s="223"/>
      <c r="CD13" s="223"/>
      <c r="CE13" s="223"/>
      <c r="CF13" s="223"/>
      <c r="CG13" s="223"/>
      <c r="CH13" s="223"/>
      <c r="CI13" s="223"/>
      <c r="CJ13" s="223"/>
      <c r="CK13" s="223"/>
      <c r="CL13" s="223"/>
      <c r="CM13" s="223"/>
      <c r="CN13" s="223"/>
      <c r="CO13" s="223"/>
      <c r="CP13" s="223"/>
      <c r="CQ13" s="223"/>
      <c r="CR13" s="223"/>
    </row>
    <row r="14" spans="1:96" s="1" customFormat="1" ht="15" thickBot="1" x14ac:dyDescent="0.8">
      <c r="A14" s="120"/>
      <c r="B14" s="115" t="s">
        <v>1955</v>
      </c>
      <c r="C14" s="39"/>
      <c r="D14" s="40"/>
      <c r="E14" s="45"/>
      <c r="F14" s="40"/>
      <c r="G14" s="40"/>
      <c r="H14" s="40"/>
      <c r="I14" s="45"/>
      <c r="J14" s="40"/>
      <c r="K14" s="40"/>
      <c r="L14" s="40"/>
      <c r="M14" s="40" t="s">
        <v>34</v>
      </c>
      <c r="N14" s="4"/>
      <c r="O14" s="4"/>
      <c r="P14" s="4"/>
      <c r="Q14" s="4"/>
      <c r="R14" s="4"/>
      <c r="S14" s="4"/>
      <c r="T14" s="4"/>
      <c r="U14" s="4"/>
      <c r="V14" s="25"/>
      <c r="W14" s="4"/>
      <c r="X14" s="476"/>
      <c r="Y14" s="476"/>
      <c r="Z14" s="534"/>
      <c r="AA14" s="479"/>
      <c r="AB14" s="479"/>
      <c r="AC14" s="479"/>
      <c r="AD14" s="479"/>
      <c r="AE14" s="479"/>
      <c r="AF14" s="479"/>
      <c r="AG14" s="479"/>
      <c r="AH14" s="479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  <c r="AY14" s="479"/>
      <c r="AZ14" s="479"/>
      <c r="BA14" s="479"/>
      <c r="BB14" s="479"/>
      <c r="BC14" s="479"/>
      <c r="BD14" s="479"/>
      <c r="BE14" s="479"/>
      <c r="BF14" s="479"/>
      <c r="BG14" s="479"/>
      <c r="BH14" s="479"/>
      <c r="BI14" s="479"/>
      <c r="BJ14" s="495"/>
      <c r="BK14" s="479"/>
      <c r="BL14" s="492"/>
      <c r="BM14" s="479"/>
      <c r="BN14" s="479"/>
      <c r="BO14" s="479"/>
      <c r="BQ14" s="488"/>
      <c r="BR14" s="488"/>
      <c r="BS14" s="223"/>
      <c r="BT14" s="223"/>
      <c r="BU14" s="223"/>
      <c r="BV14" s="223"/>
      <c r="BW14" s="223"/>
      <c r="BX14" s="223"/>
      <c r="BY14" s="223"/>
      <c r="BZ14" s="223"/>
      <c r="CA14" s="223"/>
      <c r="CB14" s="223"/>
      <c r="CC14" s="223"/>
      <c r="CD14" s="223"/>
      <c r="CE14" s="223"/>
      <c r="CF14" s="223"/>
      <c r="CG14" s="223"/>
      <c r="CH14" s="223"/>
      <c r="CI14" s="223"/>
      <c r="CJ14" s="223"/>
      <c r="CK14" s="223"/>
      <c r="CL14" s="223"/>
      <c r="CM14" s="223"/>
      <c r="CN14" s="223"/>
      <c r="CO14" s="223"/>
      <c r="CP14" s="223"/>
      <c r="CQ14" s="223"/>
      <c r="CR14" s="223"/>
    </row>
    <row r="15" spans="1:96" s="1" customFormat="1" ht="15" thickBot="1" x14ac:dyDescent="0.8">
      <c r="A15" s="120"/>
      <c r="B15" s="115" t="s">
        <v>247</v>
      </c>
      <c r="C15" s="39"/>
      <c r="D15" s="40"/>
      <c r="E15" s="64" t="s">
        <v>35</v>
      </c>
      <c r="F15" s="40"/>
      <c r="G15" s="40"/>
      <c r="H15" s="64" t="s">
        <v>35</v>
      </c>
      <c r="I15" s="40"/>
      <c r="J15" s="40"/>
      <c r="K15" s="40"/>
      <c r="L15" s="40"/>
      <c r="M15" s="40"/>
      <c r="N15" s="4"/>
      <c r="O15" s="4"/>
      <c r="P15" s="4"/>
      <c r="Q15" s="4"/>
      <c r="R15" s="4"/>
      <c r="S15" s="4"/>
      <c r="T15" s="4"/>
      <c r="U15" s="4"/>
      <c r="V15" s="25"/>
      <c r="W15" s="4"/>
      <c r="X15" s="476"/>
      <c r="Y15" s="476"/>
      <c r="Z15" s="534"/>
      <c r="AA15" s="479"/>
      <c r="AB15" s="479"/>
      <c r="AC15" s="479"/>
      <c r="AD15" s="479"/>
      <c r="AE15" s="479"/>
      <c r="AF15" s="479"/>
      <c r="AG15" s="479"/>
      <c r="AH15" s="479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  <c r="AY15" s="479"/>
      <c r="AZ15" s="479"/>
      <c r="BA15" s="479"/>
      <c r="BB15" s="479"/>
      <c r="BC15" s="479"/>
      <c r="BD15" s="479"/>
      <c r="BE15" s="479"/>
      <c r="BF15" s="479"/>
      <c r="BG15" s="479"/>
      <c r="BH15" s="479"/>
      <c r="BI15" s="479"/>
      <c r="BJ15" s="495"/>
      <c r="BK15" s="479"/>
      <c r="BL15" s="492"/>
      <c r="BM15" s="479"/>
      <c r="BN15" s="479"/>
      <c r="BO15" s="479"/>
      <c r="BQ15" s="488"/>
      <c r="BR15" s="488"/>
      <c r="BS15" s="223"/>
      <c r="BT15" s="223"/>
      <c r="BU15" s="223"/>
      <c r="BV15" s="223"/>
      <c r="BW15" s="223"/>
      <c r="BX15" s="223"/>
      <c r="BY15" s="223"/>
      <c r="BZ15" s="223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3"/>
      <c r="CM15" s="223"/>
      <c r="CN15" s="223"/>
      <c r="CO15" s="223"/>
      <c r="CP15" s="223"/>
      <c r="CQ15" s="223"/>
      <c r="CR15" s="223"/>
    </row>
    <row r="16" spans="1:96" s="1" customFormat="1" ht="15.75" customHeight="1" thickBot="1" x14ac:dyDescent="0.8">
      <c r="A16" s="120"/>
      <c r="B16" s="115" t="s">
        <v>248</v>
      </c>
      <c r="C16" s="39"/>
      <c r="D16" s="46"/>
      <c r="E16" s="60"/>
      <c r="F16" s="40"/>
      <c r="G16" s="40"/>
      <c r="H16" s="40"/>
      <c r="I16" s="40"/>
      <c r="J16" s="40"/>
      <c r="K16" s="46"/>
      <c r="L16" s="40"/>
      <c r="M16" s="61" t="s">
        <v>36</v>
      </c>
      <c r="N16" s="4"/>
      <c r="O16" s="4"/>
      <c r="P16" s="4"/>
      <c r="Q16" s="4"/>
      <c r="R16" s="4"/>
      <c r="S16" s="4"/>
      <c r="T16" s="4"/>
      <c r="U16" s="4"/>
      <c r="V16" s="25"/>
      <c r="W16" s="4"/>
      <c r="X16" s="476"/>
      <c r="Y16" s="476"/>
      <c r="Z16" s="534"/>
      <c r="AA16" s="479"/>
      <c r="AB16" s="479"/>
      <c r="AC16" s="479"/>
      <c r="AD16" s="479"/>
      <c r="AE16" s="479"/>
      <c r="AF16" s="479"/>
      <c r="AG16" s="479"/>
      <c r="AH16" s="479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  <c r="AY16" s="479"/>
      <c r="AZ16" s="479"/>
      <c r="BA16" s="479"/>
      <c r="BB16" s="479"/>
      <c r="BC16" s="479"/>
      <c r="BD16" s="479"/>
      <c r="BE16" s="479"/>
      <c r="BF16" s="479"/>
      <c r="BG16" s="479"/>
      <c r="BH16" s="479"/>
      <c r="BI16" s="479"/>
      <c r="BJ16" s="495"/>
      <c r="BK16" s="479"/>
      <c r="BL16" s="492"/>
      <c r="BM16" s="479"/>
      <c r="BN16" s="479"/>
      <c r="BO16" s="479"/>
      <c r="BQ16" s="488"/>
      <c r="BR16" s="488"/>
      <c r="BS16" s="223"/>
      <c r="BT16" s="223"/>
      <c r="BU16" s="223"/>
      <c r="BV16" s="223"/>
      <c r="BW16" s="223"/>
      <c r="BX16" s="223"/>
      <c r="BY16" s="223"/>
      <c r="BZ16" s="223"/>
      <c r="CA16" s="223"/>
      <c r="CB16" s="223"/>
      <c r="CC16" s="223"/>
      <c r="CD16" s="223"/>
      <c r="CE16" s="223"/>
      <c r="CF16" s="223"/>
      <c r="CG16" s="223"/>
      <c r="CH16" s="223"/>
      <c r="CI16" s="223"/>
      <c r="CJ16" s="223"/>
      <c r="CK16" s="223"/>
      <c r="CL16" s="223"/>
      <c r="CM16" s="223"/>
      <c r="CN16" s="223"/>
      <c r="CO16" s="223"/>
      <c r="CP16" s="223"/>
      <c r="CQ16" s="223"/>
      <c r="CR16" s="223"/>
    </row>
    <row r="17" spans="1:96" s="1" customFormat="1" ht="15" thickBot="1" x14ac:dyDescent="0.8">
      <c r="A17" s="120"/>
      <c r="B17" s="115" t="s">
        <v>249</v>
      </c>
      <c r="C17" s="39"/>
      <c r="D17" s="40"/>
      <c r="E17" s="40"/>
      <c r="F17" s="40"/>
      <c r="G17" s="40"/>
      <c r="H17" s="70"/>
      <c r="I17" s="40"/>
      <c r="J17" s="40"/>
      <c r="K17" s="70"/>
      <c r="L17" s="40"/>
      <c r="M17" s="65"/>
      <c r="N17" s="4"/>
      <c r="O17" s="4"/>
      <c r="P17" s="4"/>
      <c r="Q17" s="4"/>
      <c r="R17" s="4"/>
      <c r="S17" s="4"/>
      <c r="T17" s="4"/>
      <c r="U17" s="4"/>
      <c r="V17" s="25"/>
      <c r="W17" s="4"/>
      <c r="X17" s="476"/>
      <c r="Y17" s="476"/>
      <c r="Z17" s="534"/>
      <c r="AA17" s="479"/>
      <c r="AB17" s="479"/>
      <c r="AC17" s="479"/>
      <c r="AD17" s="479"/>
      <c r="AE17" s="479"/>
      <c r="AF17" s="479"/>
      <c r="AG17" s="479"/>
      <c r="AH17" s="479"/>
      <c r="AI17" s="479"/>
      <c r="AJ17" s="479"/>
      <c r="AK17" s="479"/>
      <c r="AL17" s="479"/>
      <c r="AM17" s="479"/>
      <c r="AN17" s="479"/>
      <c r="AO17" s="479"/>
      <c r="AP17" s="479"/>
      <c r="AQ17" s="479"/>
      <c r="AR17" s="479"/>
      <c r="AS17" s="479"/>
      <c r="AT17" s="479"/>
      <c r="AU17" s="479"/>
      <c r="AV17" s="479"/>
      <c r="AW17" s="479"/>
      <c r="AX17" s="479"/>
      <c r="AY17" s="479"/>
      <c r="AZ17" s="479"/>
      <c r="BA17" s="479"/>
      <c r="BB17" s="479"/>
      <c r="BC17" s="479"/>
      <c r="BD17" s="479"/>
      <c r="BE17" s="479"/>
      <c r="BF17" s="479"/>
      <c r="BG17" s="479"/>
      <c r="BH17" s="479"/>
      <c r="BI17" s="479"/>
      <c r="BJ17" s="495"/>
      <c r="BK17" s="479"/>
      <c r="BL17" s="492"/>
      <c r="BM17" s="479"/>
      <c r="BN17" s="479"/>
      <c r="BO17" s="479"/>
      <c r="BQ17" s="488"/>
      <c r="BR17" s="488"/>
      <c r="BS17" s="223"/>
      <c r="BT17" s="223"/>
      <c r="BU17" s="223"/>
      <c r="BV17" s="223"/>
      <c r="BW17" s="223"/>
      <c r="BX17" s="223"/>
      <c r="BY17" s="223"/>
      <c r="BZ17" s="223"/>
      <c r="CA17" s="223"/>
      <c r="CB17" s="223"/>
      <c r="CC17" s="223"/>
      <c r="CD17" s="223"/>
      <c r="CE17" s="223"/>
      <c r="CF17" s="223"/>
      <c r="CG17" s="223"/>
      <c r="CH17" s="223"/>
      <c r="CI17" s="223"/>
      <c r="CJ17" s="223"/>
      <c r="CK17" s="223"/>
      <c r="CL17" s="223"/>
      <c r="CM17" s="223"/>
      <c r="CN17" s="223"/>
      <c r="CO17" s="223"/>
      <c r="CP17" s="223"/>
      <c r="CQ17" s="223"/>
      <c r="CR17" s="223"/>
    </row>
    <row r="18" spans="1:96" s="1" customFormat="1" ht="15" thickBot="1" x14ac:dyDescent="0.8">
      <c r="A18" s="121"/>
      <c r="B18" s="115" t="s">
        <v>294</v>
      </c>
      <c r="C18" s="68"/>
      <c r="D18" s="69"/>
      <c r="E18" s="68"/>
      <c r="F18" s="68"/>
      <c r="G18" s="68"/>
      <c r="H18" s="68"/>
      <c r="I18" s="68"/>
      <c r="J18" s="68"/>
      <c r="K18" s="68"/>
      <c r="L18" s="66"/>
      <c r="M18" s="62" t="s">
        <v>37</v>
      </c>
      <c r="N18" s="53"/>
      <c r="O18" s="53"/>
      <c r="P18" s="53"/>
      <c r="Q18" s="53"/>
      <c r="R18" s="53"/>
      <c r="S18" s="53"/>
      <c r="T18" s="53"/>
      <c r="U18" s="53"/>
      <c r="V18" s="54"/>
      <c r="W18" s="53"/>
      <c r="X18" s="477"/>
      <c r="Y18" s="477"/>
      <c r="Z18" s="535"/>
      <c r="AA18" s="480"/>
      <c r="AB18" s="480"/>
      <c r="AC18" s="480"/>
      <c r="AD18" s="480"/>
      <c r="AE18" s="480"/>
      <c r="AF18" s="480"/>
      <c r="AG18" s="480"/>
      <c r="AH18" s="480"/>
      <c r="AI18" s="480"/>
      <c r="AJ18" s="480"/>
      <c r="AK18" s="480"/>
      <c r="AL18" s="480"/>
      <c r="AM18" s="480"/>
      <c r="AN18" s="480"/>
      <c r="AO18" s="480"/>
      <c r="AP18" s="480"/>
      <c r="AQ18" s="480"/>
      <c r="AR18" s="480"/>
      <c r="AS18" s="480"/>
      <c r="AT18" s="480"/>
      <c r="AU18" s="480"/>
      <c r="AV18" s="480"/>
      <c r="AW18" s="480"/>
      <c r="AX18" s="480"/>
      <c r="AY18" s="480"/>
      <c r="AZ18" s="480"/>
      <c r="BA18" s="480"/>
      <c r="BB18" s="480"/>
      <c r="BC18" s="480"/>
      <c r="BD18" s="480"/>
      <c r="BE18" s="480"/>
      <c r="BF18" s="480"/>
      <c r="BG18" s="480"/>
      <c r="BH18" s="480"/>
      <c r="BI18" s="480"/>
      <c r="BJ18" s="496"/>
      <c r="BK18" s="480"/>
      <c r="BL18" s="493"/>
      <c r="BM18" s="480"/>
      <c r="BN18" s="480"/>
      <c r="BO18" s="480"/>
      <c r="BQ18" s="489"/>
      <c r="BR18" s="489"/>
      <c r="BS18" s="223"/>
      <c r="BT18" s="223"/>
      <c r="BU18" s="223"/>
      <c r="BV18" s="223"/>
      <c r="BW18" s="223"/>
      <c r="BX18" s="223"/>
      <c r="BY18" s="223"/>
      <c r="BZ18" s="223"/>
      <c r="CA18" s="223"/>
      <c r="CB18" s="223"/>
      <c r="CC18" s="223"/>
      <c r="CD18" s="223"/>
      <c r="CE18" s="223"/>
      <c r="CF18" s="223"/>
      <c r="CG18" s="223"/>
      <c r="CH18" s="223"/>
      <c r="CI18" s="223"/>
      <c r="CJ18" s="223"/>
      <c r="CK18" s="223"/>
      <c r="CL18" s="223"/>
      <c r="CM18" s="223"/>
      <c r="CN18" s="223"/>
      <c r="CO18" s="223"/>
      <c r="CP18" s="223"/>
      <c r="CQ18" s="223"/>
      <c r="CR18" s="223"/>
    </row>
    <row r="19" spans="1:96" ht="15.5" thickBot="1" x14ac:dyDescent="0.9">
      <c r="C19" s="510" t="s">
        <v>38</v>
      </c>
      <c r="D19" s="503" t="s">
        <v>39</v>
      </c>
      <c r="E19" s="458" t="s">
        <v>40</v>
      </c>
      <c r="F19" s="461" t="s">
        <v>335</v>
      </c>
      <c r="G19" s="229"/>
      <c r="H19" s="490" t="s">
        <v>347</v>
      </c>
      <c r="I19" s="145" t="s">
        <v>3843</v>
      </c>
      <c r="J19" s="22"/>
      <c r="K19" s="127"/>
      <c r="M19" s="22"/>
      <c r="X19" s="47" t="str">
        <f>CONCATENATE(E$19," ",F$19," ",G19," ",H$19," ",I19," ",K19)</f>
        <v xml:space="preserve">panty1 original p1  airlaid p1 Soft p1 </v>
      </c>
      <c r="Y19" s="47" t="s">
        <v>3863</v>
      </c>
      <c r="Z19" s="203"/>
      <c r="AA19" s="208"/>
      <c r="AB19" s="199"/>
      <c r="AC19" s="199"/>
      <c r="AD19" s="63"/>
      <c r="AE19" s="199"/>
      <c r="AF19" s="166"/>
      <c r="AG19" s="166"/>
      <c r="AH19" s="166"/>
      <c r="AI19" s="166"/>
      <c r="AJ19" s="166"/>
      <c r="AK19" s="166"/>
      <c r="AL19" s="166"/>
      <c r="AM19" s="166"/>
      <c r="AN19" s="208"/>
      <c r="AO19" s="264"/>
      <c r="AP19" s="200"/>
      <c r="AQ19" s="200"/>
      <c r="AR19" s="200"/>
      <c r="AS19" s="200"/>
      <c r="AT19" s="200"/>
      <c r="AU19" s="200"/>
      <c r="AV19" s="200"/>
      <c r="AW19" s="200"/>
      <c r="AY19" s="208"/>
      <c r="AZ19" s="208"/>
      <c r="BA19" s="208"/>
      <c r="BB19" s="200"/>
      <c r="BC19" s="200"/>
      <c r="BD19" s="207"/>
      <c r="BE19" s="200"/>
      <c r="BF19" s="208"/>
      <c r="BG19" s="199"/>
      <c r="BH19" s="200"/>
      <c r="BI19" s="200"/>
      <c r="BJ19" s="199"/>
      <c r="BK19" s="208"/>
      <c r="BL19" s="200"/>
      <c r="BM19" s="200"/>
      <c r="BN19" s="200"/>
      <c r="BO19" s="200"/>
      <c r="BP19" s="225"/>
      <c r="BQ19" s="225"/>
      <c r="BR19" s="225"/>
      <c r="BS19" s="225"/>
      <c r="BT19" s="225"/>
      <c r="BU19" s="225"/>
      <c r="BV19" s="225"/>
      <c r="BW19" s="225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  <c r="CL19" s="206"/>
      <c r="CM19" s="206"/>
      <c r="CN19" s="206"/>
      <c r="CO19" s="206"/>
      <c r="CP19" s="206"/>
      <c r="CQ19" s="206"/>
      <c r="CR19" s="206"/>
    </row>
    <row r="20" spans="1:96" x14ac:dyDescent="0.75">
      <c r="C20" s="510"/>
      <c r="D20" s="503"/>
      <c r="E20" s="458"/>
      <c r="F20" s="461"/>
      <c r="G20" s="230"/>
      <c r="H20" s="466"/>
      <c r="I20" s="37" t="s">
        <v>3844</v>
      </c>
      <c r="J20" s="14"/>
      <c r="K20" s="127"/>
      <c r="M20" s="14"/>
      <c r="X20" s="47" t="str">
        <f>CONCATENATE(E$19," ",F$19," ",G20," ",H$19," ",I20," ",K20)</f>
        <v xml:space="preserve">panty1 original p1  airlaid p1 Perf p1 </v>
      </c>
      <c r="Y20" s="47" t="s">
        <v>3863</v>
      </c>
      <c r="Z20" s="203"/>
      <c r="AA20" s="208"/>
      <c r="AB20" s="199"/>
      <c r="AC20" s="199"/>
      <c r="AD20" s="60"/>
      <c r="AE20" s="199"/>
      <c r="AF20" s="166"/>
      <c r="AG20" s="166"/>
      <c r="AH20" s="166"/>
      <c r="AI20" s="166"/>
      <c r="AJ20" s="166"/>
      <c r="AK20" s="166"/>
      <c r="AL20" s="166"/>
      <c r="AM20" s="166"/>
      <c r="AN20" s="208"/>
      <c r="AO20" s="264"/>
      <c r="AP20" s="200"/>
      <c r="AQ20" s="200"/>
      <c r="AR20" s="200"/>
      <c r="AS20" s="200"/>
      <c r="AT20" s="200"/>
      <c r="AU20" s="200"/>
      <c r="AV20" s="200"/>
      <c r="AW20" s="200"/>
      <c r="AY20" s="208"/>
      <c r="AZ20" s="208"/>
      <c r="BA20" s="208"/>
      <c r="BB20" s="200"/>
      <c r="BC20" s="200"/>
      <c r="BD20" s="166"/>
      <c r="BE20" s="200"/>
      <c r="BF20" s="208"/>
      <c r="BG20" s="199"/>
      <c r="BH20" s="200"/>
      <c r="BI20" s="200"/>
      <c r="BJ20" s="199"/>
      <c r="BK20" s="208"/>
      <c r="BL20" s="200"/>
      <c r="BM20" s="200"/>
      <c r="BN20" s="200"/>
      <c r="BO20" s="375"/>
      <c r="BP20" s="468" t="str">
        <f>CONCATENATE(AA32,",",AN32,",",AY32,",",AZ32,",",BA32,",",BF32,",",BK32)</f>
        <v>68,76,86,87,89,85,103</v>
      </c>
      <c r="BQ20" s="225"/>
      <c r="BR20" s="225"/>
      <c r="BS20" s="225"/>
      <c r="BT20" s="225"/>
      <c r="BU20" s="225"/>
      <c r="BV20" s="225"/>
      <c r="BW20" s="225"/>
      <c r="BX20" s="206"/>
      <c r="BY20" s="206"/>
      <c r="BZ20" s="206"/>
      <c r="CA20" s="206"/>
      <c r="CB20" s="206"/>
      <c r="CC20" s="206"/>
      <c r="CD20" s="206"/>
      <c r="CE20" s="206"/>
      <c r="CF20" s="206"/>
      <c r="CG20" s="206"/>
      <c r="CH20" s="206"/>
      <c r="CI20" s="206"/>
      <c r="CJ20" s="206"/>
      <c r="CK20" s="206"/>
      <c r="CL20" s="206"/>
      <c r="CM20" s="206"/>
      <c r="CN20" s="206"/>
      <c r="CO20" s="206"/>
      <c r="CP20" s="206"/>
      <c r="CQ20" s="206"/>
      <c r="CR20" s="206"/>
    </row>
    <row r="21" spans="1:96" x14ac:dyDescent="0.75">
      <c r="C21" s="510"/>
      <c r="D21" s="503"/>
      <c r="E21" s="458"/>
      <c r="F21" s="518" t="s">
        <v>45</v>
      </c>
      <c r="G21" s="230"/>
      <c r="H21" s="466"/>
      <c r="I21" s="145" t="s">
        <v>3843</v>
      </c>
      <c r="J21" s="22"/>
      <c r="K21" s="127"/>
      <c r="M21" s="14"/>
      <c r="X21" s="47" t="str">
        <f>CONCATENATE(E$19," ",F$21," ",G21," ",H$19," ",I21," ",K21)</f>
        <v xml:space="preserve">panty1 flexi  airlaid p1 Soft p1 </v>
      </c>
      <c r="Y21" s="47" t="s">
        <v>3864</v>
      </c>
      <c r="Z21" s="203"/>
      <c r="AA21" s="208"/>
      <c r="AB21" s="199"/>
      <c r="AC21" s="199"/>
      <c r="AD21" s="63"/>
      <c r="AE21" s="199"/>
      <c r="AF21" s="166"/>
      <c r="AG21" s="166"/>
      <c r="AH21" s="166"/>
      <c r="AI21" s="166"/>
      <c r="AJ21" s="166"/>
      <c r="AK21" s="166"/>
      <c r="AL21" s="166"/>
      <c r="AM21" s="166"/>
      <c r="AN21" s="208"/>
      <c r="AO21" s="264"/>
      <c r="AP21" s="200"/>
      <c r="AQ21" s="200"/>
      <c r="AR21" s="200"/>
      <c r="AS21" s="200"/>
      <c r="AT21" s="200"/>
      <c r="AU21" s="200"/>
      <c r="AV21" s="200"/>
      <c r="AW21" s="200"/>
      <c r="AY21" s="208"/>
      <c r="AZ21" s="208"/>
      <c r="BA21" s="208"/>
      <c r="BB21" s="200"/>
      <c r="BC21" s="200"/>
      <c r="BD21" s="166"/>
      <c r="BE21" s="200"/>
      <c r="BF21" s="208"/>
      <c r="BG21" s="199"/>
      <c r="BH21" s="200"/>
      <c r="BI21" s="200"/>
      <c r="BJ21" s="199"/>
      <c r="BK21" s="208"/>
      <c r="BL21" s="200"/>
      <c r="BM21" s="200"/>
      <c r="BN21" s="200"/>
      <c r="BO21" s="210"/>
      <c r="BP21" s="469"/>
      <c r="BQ21" s="225"/>
      <c r="BR21" s="225"/>
      <c r="BS21" s="225"/>
      <c r="BT21" s="225"/>
      <c r="BU21" s="225"/>
      <c r="BV21" s="225"/>
      <c r="BW21" s="225"/>
      <c r="BX21" s="206"/>
      <c r="BY21" s="206"/>
      <c r="BZ21" s="206"/>
      <c r="CA21" s="206"/>
      <c r="CB21" s="206"/>
      <c r="CC21" s="206"/>
      <c r="CD21" s="206"/>
      <c r="CE21" s="206"/>
      <c r="CF21" s="206"/>
      <c r="CG21" s="206"/>
      <c r="CH21" s="206"/>
      <c r="CI21" s="206"/>
      <c r="CJ21" s="206"/>
      <c r="CK21" s="206"/>
      <c r="CL21" s="206"/>
      <c r="CM21" s="206"/>
      <c r="CN21" s="206"/>
      <c r="CO21" s="206"/>
      <c r="CP21" s="206"/>
      <c r="CQ21" s="206"/>
      <c r="CR21" s="206"/>
    </row>
    <row r="22" spans="1:96" x14ac:dyDescent="0.75">
      <c r="C22" s="510"/>
      <c r="D22" s="503"/>
      <c r="E22" s="458"/>
      <c r="F22" s="518"/>
      <c r="G22" s="230"/>
      <c r="H22" s="466"/>
      <c r="I22" s="37" t="s">
        <v>3844</v>
      </c>
      <c r="J22" s="14"/>
      <c r="K22" s="127"/>
      <c r="M22" s="14"/>
      <c r="X22" s="47" t="str">
        <f>CONCATENATE(E$19," ",F$21," ",G22," ",H$19," ",I22," ",K22)</f>
        <v xml:space="preserve">panty1 flexi  airlaid p1 Perf p1 </v>
      </c>
      <c r="Y22" s="47" t="s">
        <v>3864</v>
      </c>
      <c r="Z22" s="203"/>
      <c r="AA22" s="208"/>
      <c r="AB22" s="199"/>
      <c r="AC22" s="199"/>
      <c r="AD22" s="60"/>
      <c r="AE22" s="199"/>
      <c r="AF22" s="166"/>
      <c r="AG22" s="166"/>
      <c r="AH22" s="166"/>
      <c r="AI22" s="166"/>
      <c r="AJ22" s="166"/>
      <c r="AK22" s="166"/>
      <c r="AL22" s="166"/>
      <c r="AM22" s="166"/>
      <c r="AN22" s="208"/>
      <c r="AO22" s="264"/>
      <c r="AP22" s="200"/>
      <c r="AQ22" s="200"/>
      <c r="AR22" s="200"/>
      <c r="AS22" s="200"/>
      <c r="AT22" s="200"/>
      <c r="AU22" s="200"/>
      <c r="AV22" s="200"/>
      <c r="AW22" s="200"/>
      <c r="AY22" s="208"/>
      <c r="AZ22" s="208"/>
      <c r="BA22" s="208"/>
      <c r="BB22" s="200"/>
      <c r="BC22" s="200"/>
      <c r="BD22" s="166"/>
      <c r="BE22" s="200"/>
      <c r="BF22" s="208"/>
      <c r="BG22" s="199"/>
      <c r="BH22" s="200"/>
      <c r="BI22" s="200"/>
      <c r="BJ22" s="199"/>
      <c r="BK22" s="208"/>
      <c r="BL22" s="200"/>
      <c r="BM22" s="200"/>
      <c r="BN22" s="200"/>
      <c r="BO22" s="375"/>
      <c r="BP22" s="469"/>
      <c r="BQ22" s="225"/>
      <c r="BR22" s="225"/>
      <c r="BS22" s="225"/>
      <c r="BT22" s="225"/>
      <c r="BU22" s="225"/>
      <c r="BV22" s="225"/>
      <c r="BW22" s="225"/>
      <c r="BX22" s="206"/>
      <c r="BY22" s="206"/>
      <c r="BZ22" s="206"/>
      <c r="CA22" s="206"/>
      <c r="CB22" s="206"/>
      <c r="CC22" s="206"/>
      <c r="CD22" s="206"/>
      <c r="CE22" s="206"/>
      <c r="CF22" s="206"/>
      <c r="CG22" s="206"/>
      <c r="CH22" s="206"/>
      <c r="CI22" s="206"/>
      <c r="CJ22" s="206"/>
      <c r="CK22" s="206"/>
      <c r="CL22" s="206"/>
      <c r="CM22" s="206"/>
      <c r="CN22" s="206"/>
      <c r="CO22" s="206"/>
      <c r="CP22" s="206"/>
      <c r="CQ22" s="206"/>
      <c r="CR22" s="206"/>
    </row>
    <row r="23" spans="1:96" x14ac:dyDescent="0.75">
      <c r="C23" s="510"/>
      <c r="D23" s="503"/>
      <c r="E23" s="458"/>
      <c r="F23" s="518" t="s">
        <v>46</v>
      </c>
      <c r="G23" s="230"/>
      <c r="H23" s="466"/>
      <c r="I23" s="145" t="s">
        <v>3843</v>
      </c>
      <c r="J23" s="22"/>
      <c r="K23" s="127"/>
      <c r="M23" s="14"/>
      <c r="X23" s="47" t="str">
        <f>CONCATENATE(E$19," ",F$23," ",G23," ",H$19," ",I23," ",K23)</f>
        <v xml:space="preserve">panty1 your style  airlaid p1 Soft p1 </v>
      </c>
      <c r="Y23" s="47" t="s">
        <v>3865</v>
      </c>
      <c r="Z23" s="203"/>
      <c r="AA23" s="208"/>
      <c r="AB23" s="199"/>
      <c r="AC23" s="199"/>
      <c r="AD23" s="63"/>
      <c r="AE23" s="199"/>
      <c r="AF23" s="166"/>
      <c r="AG23" s="166"/>
      <c r="AH23" s="166"/>
      <c r="AI23" s="166"/>
      <c r="AJ23" s="166"/>
      <c r="AK23" s="166"/>
      <c r="AL23" s="166"/>
      <c r="AM23" s="166"/>
      <c r="AN23" s="208"/>
      <c r="AO23" s="264"/>
      <c r="AP23" s="200"/>
      <c r="AQ23" s="200"/>
      <c r="AR23" s="200"/>
      <c r="AS23" s="200"/>
      <c r="AT23" s="200"/>
      <c r="AU23" s="200"/>
      <c r="AV23" s="200"/>
      <c r="AW23" s="200"/>
      <c r="AY23" s="208"/>
      <c r="AZ23" s="208"/>
      <c r="BA23" s="208"/>
      <c r="BB23" s="200"/>
      <c r="BC23" s="200"/>
      <c r="BD23" s="166"/>
      <c r="BE23" s="200"/>
      <c r="BF23" s="208"/>
      <c r="BG23" s="199"/>
      <c r="BH23" s="200"/>
      <c r="BI23" s="200"/>
      <c r="BJ23" s="199"/>
      <c r="BK23" s="208"/>
      <c r="BL23" s="200"/>
      <c r="BM23" s="200"/>
      <c r="BN23" s="200"/>
      <c r="BO23" s="210"/>
      <c r="BP23" s="469"/>
      <c r="BQ23" s="225"/>
      <c r="BR23" s="225"/>
      <c r="BS23" s="225"/>
      <c r="BT23" s="225"/>
      <c r="BU23" s="225"/>
      <c r="BV23" s="225"/>
      <c r="BW23" s="225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</row>
    <row r="24" spans="1:96" x14ac:dyDescent="0.75">
      <c r="C24" s="510"/>
      <c r="D24" s="503"/>
      <c r="E24" s="458"/>
      <c r="F24" s="518"/>
      <c r="G24" s="230"/>
      <c r="H24" s="466"/>
      <c r="I24" s="37" t="s">
        <v>3844</v>
      </c>
      <c r="J24" s="14"/>
      <c r="K24" s="127"/>
      <c r="M24" s="14"/>
      <c r="X24" s="47" t="str">
        <f>CONCATENATE(E$19," ",F$23," ",G24," ",H$19," ",I24," ",K24)</f>
        <v xml:space="preserve">panty1 your style  airlaid p1 Perf p1 </v>
      </c>
      <c r="Y24" s="47" t="s">
        <v>3865</v>
      </c>
      <c r="Z24" s="203"/>
      <c r="AA24" s="208"/>
      <c r="AB24" s="199"/>
      <c r="AC24" s="199"/>
      <c r="AD24" s="60"/>
      <c r="AE24" s="199"/>
      <c r="AF24" s="166"/>
      <c r="AG24" s="166"/>
      <c r="AH24" s="166"/>
      <c r="AI24" s="166"/>
      <c r="AJ24" s="166"/>
      <c r="AK24" s="166"/>
      <c r="AL24" s="166"/>
      <c r="AM24" s="166"/>
      <c r="AN24" s="208"/>
      <c r="AO24" s="264"/>
      <c r="AP24" s="200"/>
      <c r="AQ24" s="200"/>
      <c r="AR24" s="200"/>
      <c r="AS24" s="200"/>
      <c r="AT24" s="200"/>
      <c r="AU24" s="200"/>
      <c r="AV24" s="200"/>
      <c r="AW24" s="200"/>
      <c r="AY24" s="208"/>
      <c r="AZ24" s="208"/>
      <c r="BA24" s="208"/>
      <c r="BB24" s="200"/>
      <c r="BC24" s="200"/>
      <c r="BD24" s="166"/>
      <c r="BE24" s="200"/>
      <c r="BF24" s="208"/>
      <c r="BG24" s="199"/>
      <c r="BH24" s="200"/>
      <c r="BI24" s="200"/>
      <c r="BJ24" s="199"/>
      <c r="BK24" s="208"/>
      <c r="BL24" s="200"/>
      <c r="BM24" s="200"/>
      <c r="BN24" s="200"/>
      <c r="BO24" s="375"/>
      <c r="BP24" s="469"/>
      <c r="BQ24" s="225"/>
      <c r="BR24" s="225"/>
      <c r="BS24" s="225"/>
      <c r="BT24" s="225"/>
      <c r="BU24" s="225"/>
      <c r="BV24" s="225"/>
      <c r="BW24" s="225"/>
      <c r="BX24" s="206"/>
      <c r="BY24" s="206"/>
      <c r="BZ24" s="206"/>
      <c r="CA24" s="206"/>
      <c r="CB24" s="206"/>
      <c r="CC24" s="206"/>
      <c r="CD24" s="206"/>
      <c r="CE24" s="206"/>
      <c r="CF24" s="206"/>
      <c r="CG24" s="206"/>
      <c r="CH24" s="206"/>
      <c r="CI24" s="206"/>
      <c r="CJ24" s="206"/>
      <c r="CK24" s="206"/>
      <c r="CL24" s="206"/>
      <c r="CM24" s="206"/>
      <c r="CN24" s="206"/>
      <c r="CO24" s="206"/>
      <c r="CP24" s="206"/>
      <c r="CQ24" s="206"/>
      <c r="CR24" s="206"/>
    </row>
    <row r="25" spans="1:96" x14ac:dyDescent="0.75">
      <c r="C25" s="510"/>
      <c r="D25" s="503"/>
      <c r="E25" s="458"/>
      <c r="F25" s="518" t="s">
        <v>47</v>
      </c>
      <c r="G25" s="230"/>
      <c r="H25" s="466"/>
      <c r="I25" s="145" t="s">
        <v>3843</v>
      </c>
      <c r="J25" s="22"/>
      <c r="K25" s="127"/>
      <c r="M25" s="14"/>
      <c r="X25" s="47" t="str">
        <f>CONCATENATE(E$19," ",F$25," ",G25," ",H$19," ",I25," ",K25)</f>
        <v xml:space="preserve">panty1 flexi your style  airlaid p1 Soft p1 </v>
      </c>
      <c r="Y25" s="47" t="s">
        <v>3866</v>
      </c>
      <c r="Z25" s="203"/>
      <c r="AA25" s="208"/>
      <c r="AB25" s="199"/>
      <c r="AC25" s="199"/>
      <c r="AD25" s="63"/>
      <c r="AE25" s="199"/>
      <c r="AF25" s="166"/>
      <c r="AG25" s="166"/>
      <c r="AH25" s="166"/>
      <c r="AI25" s="166"/>
      <c r="AJ25" s="166"/>
      <c r="AK25" s="166"/>
      <c r="AL25" s="166"/>
      <c r="AM25" s="166"/>
      <c r="AN25" s="208"/>
      <c r="AO25" s="264"/>
      <c r="AP25" s="200"/>
      <c r="AQ25" s="200"/>
      <c r="AR25" s="200"/>
      <c r="AS25" s="200"/>
      <c r="AT25" s="200"/>
      <c r="AU25" s="200"/>
      <c r="AV25" s="200"/>
      <c r="AW25" s="200"/>
      <c r="AY25" s="208"/>
      <c r="AZ25" s="208"/>
      <c r="BA25" s="208"/>
      <c r="BB25" s="200"/>
      <c r="BC25" s="200"/>
      <c r="BD25" s="166"/>
      <c r="BE25" s="200"/>
      <c r="BF25" s="208"/>
      <c r="BG25" s="199"/>
      <c r="BH25" s="200"/>
      <c r="BI25" s="200"/>
      <c r="BJ25" s="199"/>
      <c r="BK25" s="208"/>
      <c r="BL25" s="200"/>
      <c r="BM25" s="200"/>
      <c r="BN25" s="200"/>
      <c r="BO25" s="210"/>
      <c r="BP25" s="469"/>
      <c r="BQ25" s="225"/>
      <c r="BR25" s="225"/>
      <c r="BS25" s="225"/>
      <c r="BT25" s="225"/>
      <c r="BU25" s="225"/>
      <c r="BV25" s="225"/>
      <c r="BW25" s="225"/>
      <c r="BX25" s="206"/>
      <c r="BY25" s="206"/>
      <c r="BZ25" s="206"/>
      <c r="CA25" s="206"/>
      <c r="CB25" s="206"/>
      <c r="CC25" s="206"/>
      <c r="CD25" s="206"/>
      <c r="CE25" s="206"/>
      <c r="CF25" s="206"/>
      <c r="CG25" s="206"/>
      <c r="CH25" s="206"/>
      <c r="CI25" s="206"/>
      <c r="CJ25" s="206"/>
      <c r="CK25" s="206"/>
      <c r="CL25" s="206"/>
      <c r="CM25" s="206"/>
      <c r="CN25" s="206"/>
      <c r="CO25" s="206"/>
      <c r="CP25" s="206"/>
      <c r="CQ25" s="206"/>
      <c r="CR25" s="206"/>
    </row>
    <row r="26" spans="1:96" x14ac:dyDescent="0.75">
      <c r="C26" s="510"/>
      <c r="D26" s="503"/>
      <c r="E26" s="458"/>
      <c r="F26" s="518"/>
      <c r="G26" s="230"/>
      <c r="H26" s="466"/>
      <c r="I26" s="37" t="s">
        <v>3844</v>
      </c>
      <c r="J26" s="14"/>
      <c r="K26" s="127"/>
      <c r="M26" s="14"/>
      <c r="X26" s="47" t="str">
        <f>CONCATENATE(E$19," ",F$25," ",G26," ",H$19," ",I26," ",K26)</f>
        <v xml:space="preserve">panty1 flexi your style  airlaid p1 Perf p1 </v>
      </c>
      <c r="Y26" s="47" t="s">
        <v>3866</v>
      </c>
      <c r="Z26" s="203"/>
      <c r="AA26" s="208"/>
      <c r="AB26" s="199"/>
      <c r="AC26" s="199"/>
      <c r="AD26" s="60"/>
      <c r="AE26" s="199"/>
      <c r="AF26" s="166"/>
      <c r="AG26" s="166"/>
      <c r="AH26" s="166"/>
      <c r="AI26" s="166"/>
      <c r="AJ26" s="166"/>
      <c r="AK26" s="166"/>
      <c r="AL26" s="166"/>
      <c r="AM26" s="166"/>
      <c r="AN26" s="208"/>
      <c r="AO26" s="264"/>
      <c r="AP26" s="200"/>
      <c r="AQ26" s="200"/>
      <c r="AR26" s="200"/>
      <c r="AS26" s="200"/>
      <c r="AT26" s="200"/>
      <c r="AU26" s="200"/>
      <c r="AV26" s="200"/>
      <c r="AW26" s="200"/>
      <c r="AY26" s="208"/>
      <c r="AZ26" s="208"/>
      <c r="BA26" s="208"/>
      <c r="BB26" s="200"/>
      <c r="BC26" s="200"/>
      <c r="BD26" s="166"/>
      <c r="BE26" s="200"/>
      <c r="BF26" s="208"/>
      <c r="BG26" s="199"/>
      <c r="BH26" s="200"/>
      <c r="BI26" s="200"/>
      <c r="BJ26" s="199"/>
      <c r="BK26" s="208"/>
      <c r="BL26" s="200"/>
      <c r="BM26" s="200"/>
      <c r="BN26" s="200"/>
      <c r="BO26" s="375"/>
      <c r="BP26" s="469"/>
      <c r="BQ26" s="225"/>
      <c r="BR26" s="225"/>
      <c r="BS26" s="225"/>
      <c r="BT26" s="225"/>
      <c r="BU26" s="225"/>
      <c r="BV26" s="225"/>
      <c r="BW26" s="225"/>
      <c r="BX26" s="206"/>
      <c r="BY26" s="206"/>
      <c r="BZ26" s="206"/>
      <c r="CA26" s="206"/>
      <c r="CB26" s="206"/>
      <c r="CC26" s="206"/>
      <c r="CD26" s="206"/>
      <c r="CE26" s="206"/>
      <c r="CF26" s="206"/>
      <c r="CG26" s="206"/>
      <c r="CH26" s="206"/>
      <c r="CI26" s="206"/>
      <c r="CJ26" s="206"/>
      <c r="CK26" s="206"/>
      <c r="CL26" s="206"/>
      <c r="CM26" s="206"/>
      <c r="CN26" s="206"/>
      <c r="CO26" s="206"/>
      <c r="CP26" s="206"/>
      <c r="CQ26" s="206"/>
      <c r="CR26" s="206"/>
    </row>
    <row r="27" spans="1:96" x14ac:dyDescent="0.75">
      <c r="C27" s="510"/>
      <c r="D27" s="503"/>
      <c r="E27" s="291" t="s">
        <v>48</v>
      </c>
      <c r="F27" s="236" t="s">
        <v>336</v>
      </c>
      <c r="G27" s="230"/>
      <c r="H27" s="135" t="s">
        <v>354</v>
      </c>
      <c r="I27" s="145" t="s">
        <v>3843</v>
      </c>
      <c r="J27" s="22"/>
      <c r="K27" s="127"/>
      <c r="M27" s="14"/>
      <c r="X27" s="47" t="str">
        <f>CONCATENATE(E$27," ",F$27," ",G27," ",H$19," ",I27," ",K27)</f>
        <v xml:space="preserve">string original s  airlaid p1 Soft p1 </v>
      </c>
      <c r="Y27" s="47" t="s">
        <v>48</v>
      </c>
      <c r="Z27" s="203"/>
      <c r="AA27" s="208"/>
      <c r="AB27" s="199"/>
      <c r="AC27" s="199"/>
      <c r="AD27" s="63"/>
      <c r="AE27" s="199"/>
      <c r="AF27" s="166"/>
      <c r="AG27" s="166"/>
      <c r="AH27" s="166"/>
      <c r="AI27" s="166"/>
      <c r="AJ27" s="166"/>
      <c r="AK27" s="166"/>
      <c r="AL27" s="166"/>
      <c r="AM27" s="166"/>
      <c r="AN27" s="208"/>
      <c r="AO27" s="264"/>
      <c r="AP27" s="200"/>
      <c r="AQ27" s="200"/>
      <c r="AR27" s="200"/>
      <c r="AS27" s="200"/>
      <c r="AT27" s="200"/>
      <c r="AU27" s="200"/>
      <c r="AV27" s="200"/>
      <c r="AW27" s="200"/>
      <c r="AY27" s="208"/>
      <c r="AZ27" s="208"/>
      <c r="BA27" s="208"/>
      <c r="BB27" s="200"/>
      <c r="BC27" s="200"/>
      <c r="BD27" s="166"/>
      <c r="BE27" s="200"/>
      <c r="BF27" s="208"/>
      <c r="BG27" s="199"/>
      <c r="BH27" s="200"/>
      <c r="BI27" s="200"/>
      <c r="BJ27" s="199"/>
      <c r="BK27" s="208"/>
      <c r="BL27" s="200"/>
      <c r="BM27" s="200"/>
      <c r="BN27" s="200"/>
      <c r="BO27" s="210"/>
      <c r="BP27" s="469"/>
      <c r="BQ27" s="225"/>
      <c r="BR27" s="225"/>
      <c r="BS27" s="225"/>
      <c r="BT27" s="225"/>
      <c r="BU27" s="225"/>
      <c r="BV27" s="225"/>
      <c r="BW27" s="225"/>
      <c r="BX27" s="206"/>
      <c r="BY27" s="206"/>
      <c r="BZ27" s="206"/>
      <c r="CA27" s="206"/>
      <c r="CB27" s="206"/>
      <c r="CC27" s="206"/>
      <c r="CD27" s="206"/>
      <c r="CE27" s="206"/>
      <c r="CF27" s="206"/>
      <c r="CG27" s="206"/>
      <c r="CH27" s="206"/>
      <c r="CI27" s="206"/>
      <c r="CJ27" s="206"/>
      <c r="CK27" s="206"/>
      <c r="CL27" s="206"/>
      <c r="CM27" s="206"/>
      <c r="CN27" s="206"/>
      <c r="CO27" s="206"/>
      <c r="CP27" s="206"/>
      <c r="CQ27" s="206"/>
      <c r="CR27" s="206"/>
    </row>
    <row r="28" spans="1:96" x14ac:dyDescent="0.75">
      <c r="C28" s="510"/>
      <c r="D28" s="503"/>
      <c r="E28" s="532" t="s">
        <v>49</v>
      </c>
      <c r="F28" s="518" t="s">
        <v>337</v>
      </c>
      <c r="G28" s="230"/>
      <c r="H28" s="466" t="s">
        <v>355</v>
      </c>
      <c r="I28" s="145" t="s">
        <v>3843</v>
      </c>
      <c r="J28" s="22"/>
      <c r="K28" s="127"/>
      <c r="M28" s="14"/>
      <c r="X28" s="47" t="str">
        <f>CONCATENATE(E$27," ",F$27," ",G28," ",H$19," ",I28," ",K28)</f>
        <v xml:space="preserve">string original s  airlaid p1 Soft p1 </v>
      </c>
      <c r="Y28" s="47" t="s">
        <v>49</v>
      </c>
      <c r="Z28" s="203"/>
      <c r="AA28" s="208"/>
      <c r="AB28" s="199"/>
      <c r="AC28" s="199"/>
      <c r="AD28" s="63"/>
      <c r="AE28" s="199"/>
      <c r="AF28" s="166"/>
      <c r="AG28" s="166"/>
      <c r="AH28" s="166"/>
      <c r="AI28" s="166"/>
      <c r="AJ28" s="166"/>
      <c r="AK28" s="166"/>
      <c r="AL28" s="166"/>
      <c r="AM28" s="166"/>
      <c r="AN28" s="208"/>
      <c r="AO28" s="264"/>
      <c r="AP28" s="200"/>
      <c r="AQ28" s="200"/>
      <c r="AR28" s="200"/>
      <c r="AS28" s="200"/>
      <c r="AT28" s="200"/>
      <c r="AU28" s="200"/>
      <c r="AV28" s="200"/>
      <c r="AW28" s="200"/>
      <c r="AY28" s="208"/>
      <c r="AZ28" s="208"/>
      <c r="BA28" s="208"/>
      <c r="BB28" s="200"/>
      <c r="BC28" s="200"/>
      <c r="BD28" s="166"/>
      <c r="BE28" s="200"/>
      <c r="BF28" s="208"/>
      <c r="BG28" s="199"/>
      <c r="BH28" s="200"/>
      <c r="BI28" s="200"/>
      <c r="BJ28" s="199"/>
      <c r="BK28" s="208"/>
      <c r="BL28" s="200"/>
      <c r="BM28" s="200"/>
      <c r="BN28" s="200"/>
      <c r="BO28" s="210"/>
      <c r="BP28" s="469"/>
      <c r="BQ28" s="225"/>
      <c r="BR28" s="225"/>
      <c r="BS28" s="225"/>
      <c r="BT28" s="225"/>
      <c r="BU28" s="225"/>
      <c r="BV28" s="225"/>
      <c r="BW28" s="225"/>
      <c r="BX28" s="206"/>
      <c r="BY28" s="206"/>
      <c r="BZ28" s="206"/>
      <c r="CA28" s="206"/>
      <c r="CB28" s="206"/>
      <c r="CC28" s="206"/>
      <c r="CD28" s="206"/>
      <c r="CE28" s="206"/>
      <c r="CF28" s="206"/>
      <c r="CG28" s="206"/>
      <c r="CH28" s="206"/>
      <c r="CI28" s="206"/>
      <c r="CJ28" s="206"/>
      <c r="CK28" s="206"/>
      <c r="CL28" s="206"/>
      <c r="CM28" s="206"/>
      <c r="CN28" s="206"/>
      <c r="CO28" s="206"/>
      <c r="CP28" s="206"/>
      <c r="CQ28" s="206"/>
      <c r="CR28" s="206"/>
    </row>
    <row r="29" spans="1:96" x14ac:dyDescent="0.75">
      <c r="C29" s="510"/>
      <c r="D29" s="503"/>
      <c r="E29" s="532"/>
      <c r="F29" s="518"/>
      <c r="G29" s="230"/>
      <c r="H29" s="466"/>
      <c r="I29" s="37" t="s">
        <v>3844</v>
      </c>
      <c r="J29" s="14"/>
      <c r="K29" s="127"/>
      <c r="M29" s="14"/>
      <c r="X29" s="47" t="str">
        <f>CONCATENATE(E$28," ",F$28," ",G29," ",H$19," ",I29," ",K29)</f>
        <v xml:space="preserve">песочные часы original пч  airlaid p1 Perf p1 </v>
      </c>
      <c r="Y29" s="47" t="s">
        <v>49</v>
      </c>
      <c r="Z29" s="203"/>
      <c r="AA29" s="208"/>
      <c r="AB29" s="199"/>
      <c r="AC29" s="199"/>
      <c r="AD29" s="60"/>
      <c r="AE29" s="199"/>
      <c r="AF29" s="166"/>
      <c r="AG29" s="166"/>
      <c r="AH29" s="166"/>
      <c r="AI29" s="166"/>
      <c r="AJ29" s="166"/>
      <c r="AK29" s="166"/>
      <c r="AL29" s="166"/>
      <c r="AM29" s="166"/>
      <c r="AN29" s="208"/>
      <c r="AO29" s="264"/>
      <c r="AP29" s="200"/>
      <c r="AQ29" s="200"/>
      <c r="AR29" s="200"/>
      <c r="AS29" s="200"/>
      <c r="AT29" s="200"/>
      <c r="AU29" s="200"/>
      <c r="AV29" s="200"/>
      <c r="AW29" s="200"/>
      <c r="AY29" s="208"/>
      <c r="AZ29" s="208"/>
      <c r="BA29" s="208"/>
      <c r="BB29" s="200"/>
      <c r="BC29" s="200"/>
      <c r="BD29" s="166"/>
      <c r="BE29" s="200"/>
      <c r="BF29" s="208"/>
      <c r="BG29" s="199"/>
      <c r="BH29" s="200"/>
      <c r="BI29" s="200"/>
      <c r="BJ29" s="199"/>
      <c r="BK29" s="208"/>
      <c r="BL29" s="200"/>
      <c r="BM29" s="200"/>
      <c r="BN29" s="200"/>
      <c r="BO29" s="375"/>
      <c r="BP29" s="469"/>
      <c r="BQ29" s="225"/>
      <c r="BR29" s="225"/>
      <c r="BS29" s="225"/>
      <c r="BT29" s="225"/>
      <c r="BU29" s="225"/>
      <c r="BV29" s="225"/>
      <c r="BW29" s="225"/>
      <c r="BX29" s="206"/>
      <c r="BY29" s="206"/>
      <c r="BZ29" s="206"/>
      <c r="CA29" s="206"/>
      <c r="CB29" s="206"/>
      <c r="CC29" s="206"/>
      <c r="CD29" s="206"/>
      <c r="CE29" s="206"/>
      <c r="CF29" s="206"/>
      <c r="CG29" s="206"/>
      <c r="CH29" s="206"/>
      <c r="CI29" s="206"/>
      <c r="CJ29" s="206"/>
      <c r="CK29" s="206"/>
      <c r="CL29" s="206"/>
      <c r="CM29" s="206"/>
      <c r="CN29" s="206"/>
      <c r="CO29" s="206"/>
      <c r="CP29" s="206"/>
      <c r="CQ29" s="206"/>
      <c r="CR29" s="206"/>
    </row>
    <row r="30" spans="1:96" x14ac:dyDescent="0.75">
      <c r="C30" s="510"/>
      <c r="D30" s="503"/>
      <c r="E30" s="532"/>
      <c r="F30" s="518" t="s">
        <v>3841</v>
      </c>
      <c r="G30" s="230"/>
      <c r="H30" s="466"/>
      <c r="I30" s="145" t="s">
        <v>3843</v>
      </c>
      <c r="J30" s="22"/>
      <c r="K30" s="127"/>
      <c r="M30" s="14"/>
      <c r="X30" s="47" t="str">
        <f>CONCATENATE(E$28," ",F$30," ",G30," ",H$19," ",I30," ",K30)</f>
        <v xml:space="preserve">песочные часы no embossing p1  airlaid p1 Soft p1 </v>
      </c>
      <c r="Y30" s="47" t="s">
        <v>49</v>
      </c>
      <c r="Z30" s="203"/>
      <c r="AA30" s="208"/>
      <c r="AB30" s="199"/>
      <c r="AC30" s="199"/>
      <c r="AD30" s="63"/>
      <c r="AE30" s="199"/>
      <c r="AF30" s="166"/>
      <c r="AG30" s="166"/>
      <c r="AH30" s="166"/>
      <c r="AI30" s="166"/>
      <c r="AJ30" s="166"/>
      <c r="AK30" s="166"/>
      <c r="AL30" s="166"/>
      <c r="AM30" s="166"/>
      <c r="AN30" s="208"/>
      <c r="AO30" s="264"/>
      <c r="AP30" s="200"/>
      <c r="AQ30" s="200"/>
      <c r="AR30" s="200"/>
      <c r="AS30" s="200"/>
      <c r="AT30" s="200"/>
      <c r="AU30" s="200"/>
      <c r="AV30" s="200"/>
      <c r="AW30" s="200"/>
      <c r="AY30" s="208"/>
      <c r="AZ30" s="208"/>
      <c r="BA30" s="208"/>
      <c r="BB30" s="200"/>
      <c r="BC30" s="200"/>
      <c r="BD30" s="166"/>
      <c r="BE30" s="200"/>
      <c r="BF30" s="208"/>
      <c r="BG30" s="199"/>
      <c r="BH30" s="200"/>
      <c r="BI30" s="200"/>
      <c r="BJ30" s="199"/>
      <c r="BK30" s="208"/>
      <c r="BL30" s="200"/>
      <c r="BM30" s="200"/>
      <c r="BN30" s="200"/>
      <c r="BO30" s="210"/>
      <c r="BP30" s="469"/>
      <c r="BQ30" s="225"/>
      <c r="BR30" s="225"/>
      <c r="BS30" s="225"/>
      <c r="BT30" s="225"/>
      <c r="BU30" s="225"/>
      <c r="BV30" s="225"/>
      <c r="BW30" s="225"/>
      <c r="BX30" s="206"/>
      <c r="BY30" s="206"/>
      <c r="BZ30" s="206"/>
      <c r="CA30" s="206"/>
      <c r="CB30" s="206"/>
      <c r="CC30" s="206"/>
      <c r="CD30" s="206"/>
      <c r="CE30" s="206"/>
      <c r="CF30" s="206"/>
      <c r="CG30" s="206"/>
      <c r="CH30" s="206"/>
      <c r="CI30" s="206"/>
      <c r="CJ30" s="206"/>
      <c r="CK30" s="206"/>
      <c r="CL30" s="206"/>
      <c r="CM30" s="206"/>
      <c r="CN30" s="206"/>
      <c r="CO30" s="206"/>
      <c r="CP30" s="206"/>
      <c r="CQ30" s="206"/>
      <c r="CR30" s="206"/>
    </row>
    <row r="31" spans="1:96" ht="15.5" thickBot="1" x14ac:dyDescent="0.9">
      <c r="C31" s="510"/>
      <c r="D31" s="503"/>
      <c r="E31" s="532"/>
      <c r="F31" s="518"/>
      <c r="G31" s="231"/>
      <c r="H31" s="467"/>
      <c r="I31" s="37" t="s">
        <v>3844</v>
      </c>
      <c r="J31" s="14"/>
      <c r="K31" s="127"/>
      <c r="M31" s="14"/>
      <c r="X31" s="47" t="str">
        <f>CONCATENATE(E$28," ",F$30," ",G31," ",H$19," ",I31," ",K31)</f>
        <v xml:space="preserve">песочные часы no embossing p1  airlaid p1 Perf p1 </v>
      </c>
      <c r="Y31" s="47" t="s">
        <v>49</v>
      </c>
      <c r="Z31" s="203"/>
      <c r="AA31" s="208"/>
      <c r="AB31" s="199"/>
      <c r="AC31" s="199"/>
      <c r="AD31" s="60"/>
      <c r="AE31" s="199"/>
      <c r="AF31" s="166"/>
      <c r="AG31" s="166"/>
      <c r="AH31" s="166"/>
      <c r="AI31" s="166"/>
      <c r="AJ31" s="166"/>
      <c r="AK31" s="166"/>
      <c r="AL31" s="166"/>
      <c r="AM31" s="166"/>
      <c r="AN31" s="208"/>
      <c r="AO31" s="264"/>
      <c r="AP31" s="200"/>
      <c r="AQ31" s="200"/>
      <c r="AR31" s="200"/>
      <c r="AS31" s="200"/>
      <c r="AT31" s="200"/>
      <c r="AU31" s="200"/>
      <c r="AV31" s="200"/>
      <c r="AW31" s="200"/>
      <c r="AY31" s="208"/>
      <c r="AZ31" s="208"/>
      <c r="BA31" s="208"/>
      <c r="BB31" s="200"/>
      <c r="BC31" s="200"/>
      <c r="BD31" s="166"/>
      <c r="BE31" s="200"/>
      <c r="BF31" s="208"/>
      <c r="BG31" s="199"/>
      <c r="BH31" s="200"/>
      <c r="BI31" s="200"/>
      <c r="BJ31" s="199"/>
      <c r="BK31" s="208"/>
      <c r="BL31" s="200"/>
      <c r="BM31" s="200"/>
      <c r="BN31" s="200"/>
      <c r="BO31" s="375"/>
      <c r="BP31" s="470"/>
      <c r="BQ31" s="225"/>
      <c r="BR31" s="225"/>
      <c r="BS31" s="225"/>
      <c r="BT31" s="225"/>
      <c r="BU31" s="225"/>
      <c r="BV31" s="225"/>
      <c r="BW31" s="225"/>
      <c r="BX31" s="206"/>
      <c r="BY31" s="206"/>
      <c r="BZ31" s="206"/>
      <c r="CA31" s="206"/>
      <c r="CB31" s="206"/>
      <c r="CC31" s="206"/>
      <c r="CD31" s="206"/>
      <c r="CE31" s="206"/>
      <c r="CF31" s="206"/>
      <c r="CG31" s="206"/>
      <c r="CH31" s="206"/>
      <c r="CI31" s="206"/>
      <c r="CJ31" s="206"/>
      <c r="CK31" s="206"/>
      <c r="CL31" s="206"/>
      <c r="CM31" s="206"/>
      <c r="CN31" s="206"/>
      <c r="CO31" s="206"/>
      <c r="CP31" s="206"/>
      <c r="CQ31" s="206"/>
      <c r="CR31" s="206"/>
    </row>
    <row r="32" spans="1:96" s="162" customFormat="1" ht="15.25" thickBot="1" x14ac:dyDescent="0.85">
      <c r="AA32" s="326">
        <f>VLOOKUP(AA$3,Лист2!$F$4:$G$54,2,FALSE)</f>
        <v>68</v>
      </c>
      <c r="AB32" s="162">
        <f>VLOOKUP(AB$3,Лист2!$F$4:$G$54,2,FALSE)</f>
        <v>67</v>
      </c>
      <c r="AC32" s="162">
        <f>VLOOKUP(AC$3,Лист2!$F$4:$G$54,2,FALSE)</f>
        <v>66</v>
      </c>
      <c r="AD32" s="162">
        <f>VLOOKUP(AD$3,Лист2!$F$4:$G$54,2,FALSE)</f>
        <v>93</v>
      </c>
      <c r="AE32" s="162">
        <f>VLOOKUP(AE$3,Лист2!$F$4:$G$54,2,FALSE)</f>
        <v>99</v>
      </c>
      <c r="AF32" s="162">
        <f>VLOOKUP(AF$3,Лист2!$F$4:$G$54,2,FALSE)</f>
        <v>94</v>
      </c>
      <c r="AG32" s="162">
        <f>VLOOKUP(AG$3,Лист2!$F$4:$G$54,2,FALSE)</f>
        <v>96</v>
      </c>
      <c r="AH32" s="162">
        <f>VLOOKUP(AH$3,Лист2!$F$4:$G$54,2,FALSE)</f>
        <v>97</v>
      </c>
      <c r="AI32" s="162">
        <f>VLOOKUP(AI$3,Лист2!$F$4:$G$54,2,FALSE)</f>
        <v>98</v>
      </c>
      <c r="AJ32" s="162">
        <f>VLOOKUP(AJ$3,Лист2!$F$4:$G$54,2,FALSE)</f>
        <v>92</v>
      </c>
      <c r="AK32" s="162">
        <f>VLOOKUP(AK$3,Лист2!$F$4:$G$54,2,FALSE)</f>
        <v>101</v>
      </c>
      <c r="AL32" s="162">
        <f>VLOOKUP(AL$3,Лист2!$F$4:$G$54,2,FALSE)</f>
        <v>100</v>
      </c>
      <c r="AM32" s="162">
        <f>VLOOKUP(AM$3,Лист2!$F$4:$G$54,2,FALSE)</f>
        <v>95</v>
      </c>
      <c r="AN32" s="326">
        <f>VLOOKUP(AN$3,Лист2!$F$4:$G$54,2,FALSE)</f>
        <v>76</v>
      </c>
      <c r="AO32" s="162">
        <f>VLOOKUP(AO$3,Лист2!$F$4:$G$54,2,FALSE)</f>
        <v>72</v>
      </c>
      <c r="AP32" s="162">
        <f>VLOOKUP(AP$3,Лист2!$F$4:$G$54,2,FALSE)</f>
        <v>70</v>
      </c>
      <c r="AQ32" s="162">
        <f>VLOOKUP(AQ$3,Лист2!$F$4:$G$54,2,FALSE)</f>
        <v>74</v>
      </c>
      <c r="AR32" s="162">
        <f>VLOOKUP(AR$3,Лист2!$F$4:$G$54,2,FALSE)</f>
        <v>73</v>
      </c>
      <c r="AS32" s="162">
        <f>VLOOKUP(AS$3,Лист2!$F$4:$G$54,2,FALSE)</f>
        <v>69</v>
      </c>
      <c r="AT32" s="162">
        <f>VLOOKUP(AT$3,Лист2!$F$4:$G$54,2,FALSE)</f>
        <v>75</v>
      </c>
      <c r="AU32" s="162">
        <f>VLOOKUP(AU$3,Лист2!$F$4:$G$54,2,FALSE)</f>
        <v>71</v>
      </c>
      <c r="AV32" s="162">
        <f>VLOOKUP(AV$3,Лист2!$F$4:$G$54,2,FALSE)</f>
        <v>77</v>
      </c>
      <c r="AW32" s="162">
        <f>VLOOKUP(AW$3,Лист2!$F$4:$G$54,2,FALSE)</f>
        <v>78</v>
      </c>
      <c r="AX32" s="162">
        <f>VLOOKUP(AX$3,Лист2!$F$4:$G$54,2,FALSE)</f>
        <v>79</v>
      </c>
      <c r="AY32" s="326">
        <f>VLOOKUP(AY$3,Лист2!$F$4:$G$54,2,FALSE)</f>
        <v>86</v>
      </c>
      <c r="AZ32" s="326">
        <f>VLOOKUP(AZ$3,Лист2!$F$4:$G$54,2,FALSE)</f>
        <v>87</v>
      </c>
      <c r="BA32" s="326">
        <f>VLOOKUP(BA$3,Лист2!$F$4:$G$54,2,FALSE)</f>
        <v>89</v>
      </c>
      <c r="BB32" s="162">
        <f>VLOOKUP(BB$3,Лист2!$F$4:$G$54,2,FALSE)</f>
        <v>90</v>
      </c>
      <c r="BC32" s="162">
        <f>VLOOKUP(BC$3,Лист2!$F$4:$G$54,2,FALSE)</f>
        <v>88</v>
      </c>
      <c r="BD32" s="162">
        <f>VLOOKUP(BD$3,Лист2!$F$4:$G$54,2,FALSE)</f>
        <v>83</v>
      </c>
      <c r="BE32" s="162">
        <f>VLOOKUP(BE$3,Лист2!$F$4:$G$54,2,FALSE)</f>
        <v>82</v>
      </c>
      <c r="BF32" s="326">
        <f>VLOOKUP(BF$3,Лист2!$F$4:$G$54,2,FALSE)</f>
        <v>85</v>
      </c>
      <c r="BG32" s="162">
        <f>VLOOKUP(BG$3,Лист2!$F$4:$G$54,2,FALSE)</f>
        <v>81</v>
      </c>
      <c r="BH32" s="162">
        <f>VLOOKUP(BH$3,Лист2!$F$4:$G$54,2,FALSE)</f>
        <v>84</v>
      </c>
      <c r="BI32" s="162">
        <f>VLOOKUP(BI$3,Лист2!$F$4:$G$54,2,FALSE)</f>
        <v>91</v>
      </c>
      <c r="BJ32" s="162">
        <f>VLOOKUP(BJ$3,Лист2!$F$4:$G$54,2,FALSE)</f>
        <v>105</v>
      </c>
      <c r="BK32" s="326">
        <f>VLOOKUP(BK$3,Лист2!$F$4:$G$54,2,FALSE)</f>
        <v>103</v>
      </c>
      <c r="BL32" s="162">
        <f>VLOOKUP(BL$3,Лист2!$F$4:$G$54,2,FALSE)</f>
        <v>115</v>
      </c>
      <c r="BM32" s="162">
        <f>VLOOKUP(BM$3,Лист2!$F$4:$G$54,2,FALSE)</f>
        <v>112</v>
      </c>
      <c r="BN32" s="162">
        <f>VLOOKUP(BN$3,Лист2!$F$4:$G$54,2,FALSE)</f>
        <v>113</v>
      </c>
      <c r="BO32" s="162">
        <f>VLOOKUP(BO$3,Лист2!$F$4:$G$54,2,FALSE)</f>
        <v>116</v>
      </c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</row>
    <row r="33" spans="3:96" x14ac:dyDescent="0.75">
      <c r="C33" s="500" t="s">
        <v>51</v>
      </c>
      <c r="D33" s="499" t="s">
        <v>52</v>
      </c>
      <c r="E33" s="532" t="s">
        <v>53</v>
      </c>
      <c r="F33" s="536" t="s">
        <v>54</v>
      </c>
      <c r="G33" s="462" t="s">
        <v>338</v>
      </c>
      <c r="H33" s="465" t="s">
        <v>348</v>
      </c>
      <c r="I33" s="146" t="s">
        <v>3845</v>
      </c>
      <c r="J33" s="17">
        <v>65</v>
      </c>
      <c r="K33" s="127"/>
      <c r="M33" s="14"/>
      <c r="X33" s="34" t="str">
        <f>CONCATENATE(E$33," ",F$33," ",G33," ",H$33," ",I33," ",J33)</f>
        <v>panty3 classic smoothroll p3 fluff p3 Soft p3 65</v>
      </c>
      <c r="Y33" s="47" t="s">
        <v>3867</v>
      </c>
      <c r="Z33" s="203"/>
      <c r="AA33" s="199"/>
      <c r="AB33" s="208"/>
      <c r="AC33" s="199"/>
      <c r="AD33" s="146"/>
      <c r="AE33" s="199"/>
      <c r="AF33" s="199"/>
      <c r="AG33" s="199"/>
      <c r="AH33" s="199"/>
      <c r="AI33" s="199"/>
      <c r="AJ33" s="199"/>
      <c r="AK33" s="199"/>
      <c r="AL33" s="199"/>
      <c r="AM33" s="200"/>
      <c r="AN33" s="208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8"/>
      <c r="AZ33" s="208"/>
      <c r="BA33" s="208"/>
      <c r="BB33" s="200"/>
      <c r="BC33" s="200"/>
      <c r="BD33" s="199"/>
      <c r="BE33" s="200"/>
      <c r="BF33" s="208"/>
      <c r="BG33" s="199"/>
      <c r="BH33" s="200"/>
      <c r="BI33" s="200"/>
      <c r="BJ33" s="199"/>
      <c r="BK33" s="208"/>
      <c r="BL33" s="200"/>
      <c r="BM33" s="8"/>
      <c r="BN33" s="8"/>
      <c r="BO33" s="376"/>
      <c r="BP33" s="468" t="str">
        <f>CONCATENATE(BK85,",",BF85,",",BA85,",",AZ85,",",AY85,",",AN85,",",AB85)</f>
        <v>103,85,89,87,86,76,67</v>
      </c>
      <c r="BQ33" s="225"/>
      <c r="BR33" s="225"/>
      <c r="BS33" s="225"/>
      <c r="BT33" s="225"/>
      <c r="BU33" s="225"/>
      <c r="BV33" s="225"/>
      <c r="BW33" s="225"/>
      <c r="BX33" s="206"/>
      <c r="BY33" s="206"/>
      <c r="BZ33" s="206"/>
      <c r="CA33" s="206"/>
      <c r="CB33" s="206"/>
      <c r="CC33" s="206"/>
      <c r="CD33" s="206"/>
      <c r="CE33" s="206"/>
      <c r="CF33" s="206"/>
      <c r="CG33" s="206"/>
      <c r="CH33" s="206"/>
      <c r="CI33" s="206"/>
      <c r="CJ33" s="206"/>
      <c r="CK33" s="206"/>
      <c r="CL33" s="206"/>
      <c r="CM33" s="206"/>
      <c r="CN33" s="206"/>
      <c r="CO33" s="206"/>
      <c r="CP33" s="206"/>
      <c r="CQ33" s="206"/>
      <c r="CR33" s="206"/>
    </row>
    <row r="34" spans="3:96" x14ac:dyDescent="0.75">
      <c r="C34" s="500"/>
      <c r="D34" s="499"/>
      <c r="E34" s="532"/>
      <c r="F34" s="536"/>
      <c r="G34" s="463"/>
      <c r="H34" s="466"/>
      <c r="I34" s="37" t="s">
        <v>3846</v>
      </c>
      <c r="J34" s="17">
        <v>65</v>
      </c>
      <c r="K34" s="127"/>
      <c r="M34" s="14"/>
      <c r="X34" s="34" t="str">
        <f>CONCATENATE(E$33," ",F$33," ",G34," ",H$33," ",I34," ",J34)</f>
        <v>panty3 classic  fluff p3 Perf p3 65</v>
      </c>
      <c r="Y34" s="47" t="s">
        <v>3867</v>
      </c>
      <c r="Z34" s="203"/>
      <c r="AA34" s="199"/>
      <c r="AB34" s="208"/>
      <c r="AC34" s="199"/>
      <c r="AD34" s="295"/>
      <c r="AE34" s="199"/>
      <c r="AF34" s="199"/>
      <c r="AG34" s="199"/>
      <c r="AH34" s="199"/>
      <c r="AI34" s="199"/>
      <c r="AJ34" s="199"/>
      <c r="AK34" s="199"/>
      <c r="AL34" s="199"/>
      <c r="AM34" s="200"/>
      <c r="AN34" s="208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8"/>
      <c r="AZ34" s="208"/>
      <c r="BA34" s="208"/>
      <c r="BB34" s="200"/>
      <c r="BC34" s="200"/>
      <c r="BD34" s="199"/>
      <c r="BE34" s="200"/>
      <c r="BF34" s="208"/>
      <c r="BG34" s="199"/>
      <c r="BH34" s="200"/>
      <c r="BI34" s="200"/>
      <c r="BJ34" s="199"/>
      <c r="BK34" s="208"/>
      <c r="BL34" s="200"/>
      <c r="BM34" s="8"/>
      <c r="BN34" s="8"/>
      <c r="BO34" s="375"/>
      <c r="BP34" s="469"/>
      <c r="BQ34" s="225"/>
      <c r="BR34" s="225"/>
      <c r="BS34" s="225"/>
      <c r="BT34" s="225"/>
      <c r="BU34" s="225"/>
      <c r="BV34" s="225"/>
      <c r="BW34" s="225"/>
      <c r="BX34" s="206"/>
      <c r="BY34" s="206"/>
      <c r="BZ34" s="206"/>
      <c r="CA34" s="206"/>
      <c r="CB34" s="206"/>
      <c r="CC34" s="206"/>
      <c r="CD34" s="206"/>
      <c r="CE34" s="206"/>
      <c r="CF34" s="206"/>
      <c r="CG34" s="206"/>
      <c r="CH34" s="206"/>
      <c r="CI34" s="206"/>
      <c r="CJ34" s="206"/>
      <c r="CK34" s="206"/>
      <c r="CL34" s="206"/>
      <c r="CM34" s="206"/>
      <c r="CN34" s="206"/>
      <c r="CO34" s="206"/>
      <c r="CP34" s="206"/>
      <c r="CQ34" s="206"/>
      <c r="CR34" s="206"/>
    </row>
    <row r="35" spans="3:96" x14ac:dyDescent="0.75">
      <c r="C35" s="500"/>
      <c r="D35" s="499"/>
      <c r="E35" s="532"/>
      <c r="F35" s="537" t="s">
        <v>50</v>
      </c>
      <c r="G35" s="463"/>
      <c r="H35" s="466"/>
      <c r="I35" s="146" t="s">
        <v>3845</v>
      </c>
      <c r="J35" s="17">
        <v>65</v>
      </c>
      <c r="K35" s="127"/>
      <c r="M35" s="15"/>
      <c r="X35" s="34" t="str">
        <f>CONCATENATE(E$33," ",F$35," ",G35," ",H$33," ",I35," ",K35)</f>
        <v xml:space="preserve">panty3 no embossing  fluff p3 Soft p3 </v>
      </c>
      <c r="Y35" s="47" t="s">
        <v>3867</v>
      </c>
      <c r="Z35" s="203"/>
      <c r="AA35" s="199"/>
      <c r="AB35" s="208"/>
      <c r="AC35" s="199"/>
      <c r="AD35" s="146"/>
      <c r="AE35" s="199"/>
      <c r="AF35" s="199"/>
      <c r="AG35" s="199"/>
      <c r="AH35" s="199"/>
      <c r="AI35" s="199"/>
      <c r="AJ35" s="199"/>
      <c r="AK35" s="199"/>
      <c r="AL35" s="199"/>
      <c r="AM35" s="200"/>
      <c r="AN35" s="208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8"/>
      <c r="AZ35" s="208"/>
      <c r="BA35" s="208"/>
      <c r="BB35" s="200"/>
      <c r="BC35" s="200"/>
      <c r="BD35" s="199"/>
      <c r="BE35" s="200"/>
      <c r="BF35" s="208"/>
      <c r="BG35" s="199"/>
      <c r="BH35" s="200"/>
      <c r="BI35" s="200"/>
      <c r="BJ35" s="199"/>
      <c r="BK35" s="208"/>
      <c r="BL35" s="200"/>
      <c r="BM35" s="8"/>
      <c r="BN35" s="8"/>
      <c r="BO35" s="376"/>
      <c r="BP35" s="469"/>
      <c r="BQ35" s="225"/>
      <c r="BR35" s="225"/>
      <c r="BS35" s="225"/>
      <c r="BT35" s="225"/>
      <c r="BU35" s="225"/>
      <c r="BV35" s="225"/>
      <c r="BW35" s="225"/>
      <c r="BX35" s="206"/>
      <c r="BY35" s="206"/>
      <c r="BZ35" s="206"/>
      <c r="CA35" s="206"/>
      <c r="CB35" s="206"/>
      <c r="CC35" s="206"/>
      <c r="CD35" s="206"/>
      <c r="CE35" s="206"/>
      <c r="CF35" s="206"/>
      <c r="CG35" s="206"/>
      <c r="CH35" s="206"/>
      <c r="CI35" s="206"/>
      <c r="CJ35" s="206"/>
      <c r="CK35" s="206"/>
      <c r="CL35" s="206"/>
      <c r="CM35" s="206"/>
      <c r="CN35" s="206"/>
      <c r="CO35" s="206"/>
      <c r="CP35" s="206"/>
      <c r="CQ35" s="206"/>
      <c r="CR35" s="206"/>
    </row>
    <row r="36" spans="3:96" x14ac:dyDescent="0.75">
      <c r="C36" s="500"/>
      <c r="D36" s="499"/>
      <c r="E36" s="532"/>
      <c r="F36" s="537"/>
      <c r="G36" s="464"/>
      <c r="H36" s="466"/>
      <c r="I36" s="37" t="s">
        <v>3846</v>
      </c>
      <c r="J36" s="17">
        <v>65</v>
      </c>
      <c r="K36" s="127"/>
      <c r="M36" s="15"/>
      <c r="X36" s="34" t="str">
        <f>CONCATENATE(E$33," ",F$35," ",G36," ",H$33," ",I36," ",K36)</f>
        <v xml:space="preserve">panty3 no embossing  fluff p3 Perf p3 </v>
      </c>
      <c r="Y36" s="47" t="s">
        <v>3867</v>
      </c>
      <c r="Z36" s="203"/>
      <c r="AA36" s="199"/>
      <c r="AB36" s="208"/>
      <c r="AC36" s="199"/>
      <c r="AD36" s="295"/>
      <c r="AE36" s="199"/>
      <c r="AF36" s="199"/>
      <c r="AG36" s="199"/>
      <c r="AH36" s="199"/>
      <c r="AI36" s="199"/>
      <c r="AJ36" s="199"/>
      <c r="AK36" s="199"/>
      <c r="AL36" s="199"/>
      <c r="AM36" s="200"/>
      <c r="AN36" s="208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8"/>
      <c r="AZ36" s="208"/>
      <c r="BA36" s="208"/>
      <c r="BB36" s="200"/>
      <c r="BC36" s="200"/>
      <c r="BD36" s="199"/>
      <c r="BE36" s="200"/>
      <c r="BF36" s="208"/>
      <c r="BG36" s="199"/>
      <c r="BH36" s="200"/>
      <c r="BI36" s="200"/>
      <c r="BJ36" s="199"/>
      <c r="BK36" s="208"/>
      <c r="BL36" s="200"/>
      <c r="BM36" s="8"/>
      <c r="BN36" s="8"/>
      <c r="BO36" s="375"/>
      <c r="BP36" s="469"/>
      <c r="BQ36" s="225"/>
      <c r="BR36" s="225"/>
      <c r="BS36" s="225"/>
      <c r="BT36" s="225"/>
      <c r="BU36" s="225"/>
      <c r="BV36" s="225"/>
      <c r="BW36" s="225"/>
      <c r="BX36" s="206"/>
      <c r="BY36" s="206"/>
      <c r="BZ36" s="206"/>
      <c r="CA36" s="206"/>
      <c r="CB36" s="206"/>
      <c r="CC36" s="206"/>
      <c r="CD36" s="206"/>
      <c r="CE36" s="206"/>
      <c r="CF36" s="206"/>
      <c r="CG36" s="206"/>
      <c r="CH36" s="206"/>
      <c r="CI36" s="206"/>
      <c r="CJ36" s="206"/>
      <c r="CK36" s="206"/>
      <c r="CL36" s="206"/>
      <c r="CM36" s="206"/>
      <c r="CN36" s="206"/>
      <c r="CO36" s="206"/>
      <c r="CP36" s="206"/>
      <c r="CQ36" s="206"/>
      <c r="CR36" s="206"/>
    </row>
    <row r="37" spans="3:96" x14ac:dyDescent="0.75">
      <c r="C37" s="500"/>
      <c r="D37" s="499"/>
      <c r="E37" s="456" t="s">
        <v>55</v>
      </c>
      <c r="F37" s="459" t="s">
        <v>3950</v>
      </c>
      <c r="G37" s="462" t="s">
        <v>340</v>
      </c>
      <c r="H37" s="465" t="s">
        <v>349</v>
      </c>
      <c r="I37" s="453" t="s">
        <v>3845</v>
      </c>
      <c r="J37" s="17">
        <v>65</v>
      </c>
      <c r="K37" s="127"/>
      <c r="M37" s="18"/>
      <c r="X37" s="34"/>
      <c r="Y37" s="34" t="s">
        <v>3868</v>
      </c>
      <c r="Z37" s="203"/>
      <c r="AA37" s="199"/>
      <c r="AB37" s="208"/>
      <c r="AC37" s="199"/>
      <c r="AD37" s="295"/>
      <c r="AE37" s="199"/>
      <c r="AF37" s="199"/>
      <c r="AG37" s="199"/>
      <c r="AH37" s="199"/>
      <c r="AI37" s="199"/>
      <c r="AJ37" s="199"/>
      <c r="AK37" s="199"/>
      <c r="AL37" s="199"/>
      <c r="AM37" s="200"/>
      <c r="AN37" s="208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8"/>
      <c r="AZ37" s="208"/>
      <c r="BA37" s="208"/>
      <c r="BB37" s="200"/>
      <c r="BC37" s="200"/>
      <c r="BD37" s="199"/>
      <c r="BE37" s="200"/>
      <c r="BF37" s="208"/>
      <c r="BG37" s="199"/>
      <c r="BH37" s="200"/>
      <c r="BI37" s="200"/>
      <c r="BJ37" s="199"/>
      <c r="BK37" s="208"/>
      <c r="BL37" s="200"/>
      <c r="BM37" s="8"/>
      <c r="BN37" s="8"/>
      <c r="BO37" s="375"/>
      <c r="BP37" s="469"/>
      <c r="BQ37" s="225"/>
      <c r="BR37" s="225"/>
      <c r="BS37" s="225"/>
      <c r="BT37" s="225"/>
      <c r="BU37" s="225"/>
      <c r="BV37" s="225"/>
      <c r="BW37" s="225"/>
      <c r="BX37" s="206"/>
      <c r="BY37" s="206"/>
      <c r="BZ37" s="206"/>
      <c r="CA37" s="206"/>
      <c r="CB37" s="206"/>
      <c r="CC37" s="206"/>
      <c r="CD37" s="206"/>
      <c r="CE37" s="206"/>
      <c r="CF37" s="206"/>
      <c r="CG37" s="206"/>
      <c r="CH37" s="206"/>
      <c r="CI37" s="206"/>
      <c r="CJ37" s="206"/>
      <c r="CK37" s="206"/>
      <c r="CL37" s="206"/>
      <c r="CM37" s="206"/>
      <c r="CN37" s="206"/>
      <c r="CO37" s="206"/>
      <c r="CP37" s="206"/>
      <c r="CQ37" s="206"/>
      <c r="CR37" s="206"/>
    </row>
    <row r="38" spans="3:96" x14ac:dyDescent="0.75">
      <c r="C38" s="500"/>
      <c r="D38" s="499"/>
      <c r="E38" s="457"/>
      <c r="F38" s="460"/>
      <c r="G38" s="464"/>
      <c r="H38" s="466"/>
      <c r="I38" s="455"/>
      <c r="J38" s="17">
        <v>45</v>
      </c>
      <c r="K38" s="127"/>
      <c r="M38" s="17"/>
      <c r="X38" s="34" t="str">
        <f>CONCATENATE(E$37," ",F$37," ",G37," ",H$33," ",I37," ",K38)</f>
        <v xml:space="preserve">discrete цветочки  pinroll d fluff p3 Soft p3 </v>
      </c>
      <c r="Y38" s="34" t="s">
        <v>3868</v>
      </c>
      <c r="Z38" s="203"/>
      <c r="AA38" s="199"/>
      <c r="AB38" s="208"/>
      <c r="AC38" s="199"/>
      <c r="AD38" s="146"/>
      <c r="AE38" s="199"/>
      <c r="AF38" s="199"/>
      <c r="AG38" s="199"/>
      <c r="AH38" s="199"/>
      <c r="AI38" s="199"/>
      <c r="AJ38" s="199"/>
      <c r="AK38" s="199"/>
      <c r="AL38" s="199"/>
      <c r="AM38" s="291"/>
      <c r="AN38" s="208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8"/>
      <c r="AZ38" s="208"/>
      <c r="BA38" s="208"/>
      <c r="BB38" s="200"/>
      <c r="BC38" s="200"/>
      <c r="BD38" s="199"/>
      <c r="BE38" s="200"/>
      <c r="BF38" s="208"/>
      <c r="BG38" s="199"/>
      <c r="BH38" s="200"/>
      <c r="BI38" s="200"/>
      <c r="BJ38" s="199"/>
      <c r="BK38" s="208"/>
      <c r="BL38" s="200"/>
      <c r="BM38" s="8"/>
      <c r="BN38" s="8"/>
      <c r="BO38" s="376"/>
      <c r="BP38" s="469"/>
      <c r="BQ38" s="225"/>
      <c r="BR38" s="225"/>
      <c r="BS38" s="225"/>
      <c r="BT38" s="225"/>
      <c r="BU38" s="225"/>
      <c r="BV38" s="225"/>
      <c r="BW38" s="225"/>
      <c r="BX38" s="206"/>
      <c r="BY38" s="206"/>
      <c r="BZ38" s="206"/>
      <c r="CA38" s="206"/>
      <c r="CB38" s="206"/>
      <c r="CC38" s="206"/>
      <c r="CD38" s="206"/>
      <c r="CE38" s="206"/>
      <c r="CF38" s="206"/>
      <c r="CG38" s="206"/>
      <c r="CH38" s="206"/>
      <c r="CI38" s="206"/>
      <c r="CJ38" s="206"/>
      <c r="CK38" s="206"/>
      <c r="CL38" s="206"/>
      <c r="CM38" s="206"/>
      <c r="CN38" s="206"/>
      <c r="CO38" s="206"/>
      <c r="CP38" s="206"/>
      <c r="CQ38" s="206"/>
      <c r="CR38" s="206"/>
    </row>
    <row r="39" spans="3:96" x14ac:dyDescent="0.75">
      <c r="C39" s="500"/>
      <c r="D39" s="499"/>
      <c r="E39" s="457"/>
      <c r="F39" s="460"/>
      <c r="G39" s="462" t="s">
        <v>341</v>
      </c>
      <c r="H39" s="466"/>
      <c r="I39" s="453" t="s">
        <v>3845</v>
      </c>
      <c r="J39" s="17">
        <v>65</v>
      </c>
      <c r="K39" s="127"/>
      <c r="M39" s="17"/>
      <c r="X39" s="34"/>
      <c r="Y39" s="34" t="s">
        <v>3868</v>
      </c>
      <c r="Z39" s="203"/>
      <c r="AA39" s="199"/>
      <c r="AB39" s="208"/>
      <c r="AC39" s="199"/>
      <c r="AD39" s="146"/>
      <c r="AE39" s="199"/>
      <c r="AF39" s="199"/>
      <c r="AG39" s="199"/>
      <c r="AH39" s="199"/>
      <c r="AI39" s="199"/>
      <c r="AJ39" s="199"/>
      <c r="AK39" s="199"/>
      <c r="AL39" s="199"/>
      <c r="AM39" s="291"/>
      <c r="AN39" s="208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8"/>
      <c r="AZ39" s="208"/>
      <c r="BA39" s="208"/>
      <c r="BB39" s="200"/>
      <c r="BC39" s="200"/>
      <c r="BD39" s="199"/>
      <c r="BE39" s="200"/>
      <c r="BF39" s="208"/>
      <c r="BG39" s="199"/>
      <c r="BH39" s="200"/>
      <c r="BI39" s="200"/>
      <c r="BJ39" s="199"/>
      <c r="BK39" s="208"/>
      <c r="BL39" s="200"/>
      <c r="BM39" s="8"/>
      <c r="BN39" s="8"/>
      <c r="BO39" s="376"/>
      <c r="BP39" s="469"/>
      <c r="BQ39" s="225"/>
      <c r="BR39" s="225"/>
      <c r="BS39" s="225"/>
      <c r="BT39" s="225"/>
      <c r="BU39" s="225"/>
      <c r="BV39" s="225"/>
      <c r="BW39" s="225"/>
      <c r="BX39" s="206"/>
      <c r="BY39" s="206"/>
      <c r="BZ39" s="206"/>
      <c r="CA39" s="206"/>
      <c r="CB39" s="206"/>
      <c r="CC39" s="206"/>
      <c r="CD39" s="206"/>
      <c r="CE39" s="206"/>
      <c r="CF39" s="206"/>
      <c r="CG39" s="206"/>
      <c r="CH39" s="206"/>
      <c r="CI39" s="206"/>
      <c r="CJ39" s="206"/>
      <c r="CK39" s="206"/>
      <c r="CL39" s="206"/>
      <c r="CM39" s="206"/>
      <c r="CN39" s="206"/>
      <c r="CO39" s="206"/>
      <c r="CP39" s="206"/>
      <c r="CQ39" s="206"/>
      <c r="CR39" s="206"/>
    </row>
    <row r="40" spans="3:96" x14ac:dyDescent="0.75">
      <c r="C40" s="500"/>
      <c r="D40" s="499"/>
      <c r="E40" s="457"/>
      <c r="F40" s="461"/>
      <c r="G40" s="464"/>
      <c r="H40" s="466"/>
      <c r="I40" s="455"/>
      <c r="J40" s="17">
        <v>45</v>
      </c>
      <c r="K40" s="127"/>
      <c r="M40" s="17"/>
      <c r="X40" s="34" t="str">
        <f>CONCATENATE(E$37," ",F$37," ",G39," ",H$33," ",I39," ",K40)</f>
        <v xml:space="preserve">discrete цветочки  smoothroll d fluff p3 Soft p3 </v>
      </c>
      <c r="Y40" s="34" t="s">
        <v>3868</v>
      </c>
      <c r="Z40" s="203"/>
      <c r="AA40" s="199"/>
      <c r="AB40" s="208"/>
      <c r="AC40" s="199"/>
      <c r="AD40" s="146"/>
      <c r="AE40" s="199"/>
      <c r="AF40" s="199"/>
      <c r="AG40" s="199"/>
      <c r="AH40" s="199"/>
      <c r="AI40" s="199"/>
      <c r="AJ40" s="199"/>
      <c r="AK40" s="199"/>
      <c r="AL40" s="199"/>
      <c r="AM40" s="291"/>
      <c r="AN40" s="208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8"/>
      <c r="AZ40" s="208"/>
      <c r="BA40" s="208"/>
      <c r="BB40" s="200"/>
      <c r="BC40" s="200"/>
      <c r="BD40" s="199"/>
      <c r="BE40" s="200"/>
      <c r="BF40" s="208"/>
      <c r="BG40" s="199"/>
      <c r="BH40" s="200"/>
      <c r="BI40" s="200"/>
      <c r="BJ40" s="199"/>
      <c r="BK40" s="208"/>
      <c r="BL40" s="200"/>
      <c r="BM40" s="8"/>
      <c r="BN40" s="8"/>
      <c r="BO40" s="376"/>
      <c r="BP40" s="469"/>
      <c r="BQ40" s="225"/>
      <c r="BR40" s="225"/>
      <c r="BS40" s="225"/>
      <c r="BT40" s="225"/>
      <c r="BU40" s="225"/>
      <c r="BV40" s="225"/>
      <c r="BW40" s="225"/>
      <c r="BX40" s="206"/>
      <c r="BY40" s="206"/>
      <c r="BZ40" s="206"/>
      <c r="CA40" s="206"/>
      <c r="CB40" s="206"/>
      <c r="CC40" s="206"/>
      <c r="CD40" s="206"/>
      <c r="CE40" s="206"/>
      <c r="CF40" s="206"/>
      <c r="CG40" s="206"/>
      <c r="CH40" s="206"/>
      <c r="CI40" s="206"/>
      <c r="CJ40" s="206"/>
      <c r="CK40" s="206"/>
      <c r="CL40" s="206"/>
      <c r="CM40" s="206"/>
      <c r="CN40" s="206"/>
      <c r="CO40" s="206"/>
      <c r="CP40" s="206"/>
      <c r="CQ40" s="206"/>
      <c r="CR40" s="206"/>
    </row>
    <row r="41" spans="3:96" x14ac:dyDescent="0.75">
      <c r="C41" s="500"/>
      <c r="D41" s="499"/>
      <c r="E41" s="457"/>
      <c r="F41" s="459" t="s">
        <v>3951</v>
      </c>
      <c r="G41" s="462" t="s">
        <v>340</v>
      </c>
      <c r="H41" s="466"/>
      <c r="I41" s="453" t="s">
        <v>3845</v>
      </c>
      <c r="J41" s="17">
        <v>65</v>
      </c>
      <c r="K41" s="127"/>
      <c r="M41" s="17"/>
      <c r="X41" s="34"/>
      <c r="Y41" s="34" t="s">
        <v>3869</v>
      </c>
      <c r="Z41" s="203"/>
      <c r="AA41" s="199"/>
      <c r="AB41" s="208"/>
      <c r="AC41" s="199"/>
      <c r="AD41" s="146"/>
      <c r="AE41" s="199"/>
      <c r="AF41" s="199"/>
      <c r="AG41" s="199"/>
      <c r="AH41" s="199"/>
      <c r="AI41" s="199"/>
      <c r="AJ41" s="199"/>
      <c r="AK41" s="199"/>
      <c r="AL41" s="199"/>
      <c r="AM41" s="291"/>
      <c r="AN41" s="208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8"/>
      <c r="AZ41" s="208"/>
      <c r="BA41" s="208"/>
      <c r="BB41" s="200"/>
      <c r="BC41" s="200"/>
      <c r="BD41" s="199"/>
      <c r="BE41" s="200"/>
      <c r="BF41" s="208"/>
      <c r="BG41" s="199"/>
      <c r="BH41" s="200"/>
      <c r="BI41" s="200"/>
      <c r="BJ41" s="199"/>
      <c r="BK41" s="208"/>
      <c r="BL41" s="200"/>
      <c r="BM41" s="8"/>
      <c r="BN41" s="8"/>
      <c r="BO41" s="376"/>
      <c r="BP41" s="469"/>
      <c r="BQ41" s="225"/>
      <c r="BR41" s="225"/>
      <c r="BS41" s="225"/>
      <c r="BT41" s="225"/>
      <c r="BU41" s="225"/>
      <c r="BV41" s="225"/>
      <c r="BW41" s="225"/>
      <c r="BX41" s="206"/>
      <c r="BY41" s="206"/>
      <c r="BZ41" s="206"/>
      <c r="CA41" s="206"/>
      <c r="CB41" s="206"/>
      <c r="CC41" s="206"/>
      <c r="CD41" s="206"/>
      <c r="CE41" s="206"/>
      <c r="CF41" s="206"/>
      <c r="CG41" s="206"/>
      <c r="CH41" s="206"/>
      <c r="CI41" s="206"/>
      <c r="CJ41" s="206"/>
      <c r="CK41" s="206"/>
      <c r="CL41" s="206"/>
      <c r="CM41" s="206"/>
      <c r="CN41" s="206"/>
      <c r="CO41" s="206"/>
      <c r="CP41" s="206"/>
      <c r="CQ41" s="206"/>
      <c r="CR41" s="206"/>
    </row>
    <row r="42" spans="3:96" x14ac:dyDescent="0.75">
      <c r="C42" s="500"/>
      <c r="D42" s="499"/>
      <c r="E42" s="457"/>
      <c r="F42" s="460"/>
      <c r="G42" s="464"/>
      <c r="H42" s="466"/>
      <c r="I42" s="455"/>
      <c r="J42" s="17">
        <v>45</v>
      </c>
      <c r="K42" s="127"/>
      <c r="M42" s="17"/>
      <c r="X42" s="34" t="str">
        <f>CONCATENATE(E$37," ",F$41," ",G41," ",H$33," ",I41," ",K42)</f>
        <v xml:space="preserve">discrete две волны  pinroll d fluff p3 Soft p3 </v>
      </c>
      <c r="Y42" s="34" t="s">
        <v>3869</v>
      </c>
      <c r="Z42" s="203"/>
      <c r="AA42" s="199"/>
      <c r="AB42" s="208"/>
      <c r="AC42" s="199"/>
      <c r="AD42" s="146"/>
      <c r="AE42" s="199"/>
      <c r="AF42" s="199"/>
      <c r="AG42" s="199"/>
      <c r="AH42" s="199"/>
      <c r="AI42" s="199"/>
      <c r="AJ42" s="199"/>
      <c r="AK42" s="199"/>
      <c r="AL42" s="199"/>
      <c r="AM42" s="291"/>
      <c r="AN42" s="208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8"/>
      <c r="AZ42" s="208"/>
      <c r="BA42" s="208"/>
      <c r="BB42" s="200"/>
      <c r="BC42" s="200"/>
      <c r="BD42" s="199"/>
      <c r="BE42" s="200"/>
      <c r="BF42" s="208"/>
      <c r="BG42" s="199"/>
      <c r="BH42" s="200"/>
      <c r="BI42" s="200"/>
      <c r="BJ42" s="199"/>
      <c r="BK42" s="208"/>
      <c r="BL42" s="200"/>
      <c r="BM42" s="8"/>
      <c r="BN42" s="8"/>
      <c r="BO42" s="376"/>
      <c r="BP42" s="469"/>
      <c r="BQ42" s="225"/>
      <c r="BR42" s="225"/>
      <c r="BS42" s="225"/>
      <c r="BT42" s="225"/>
      <c r="BU42" s="225"/>
      <c r="BV42" s="225"/>
      <c r="BW42" s="225"/>
      <c r="BX42" s="206"/>
      <c r="BY42" s="206"/>
      <c r="BZ42" s="206"/>
      <c r="CA42" s="206"/>
      <c r="CB42" s="206"/>
      <c r="CC42" s="206"/>
      <c r="CD42" s="206"/>
      <c r="CE42" s="206"/>
      <c r="CF42" s="206"/>
      <c r="CG42" s="206"/>
      <c r="CH42" s="206"/>
      <c r="CI42" s="206"/>
      <c r="CJ42" s="206"/>
      <c r="CK42" s="206"/>
      <c r="CL42" s="206"/>
      <c r="CM42" s="206"/>
      <c r="CN42" s="206"/>
      <c r="CO42" s="206"/>
      <c r="CP42" s="206"/>
      <c r="CQ42" s="206"/>
      <c r="CR42" s="206"/>
    </row>
    <row r="43" spans="3:96" x14ac:dyDescent="0.75">
      <c r="C43" s="500"/>
      <c r="D43" s="499"/>
      <c r="E43" s="457"/>
      <c r="F43" s="460"/>
      <c r="G43" s="462" t="s">
        <v>341</v>
      </c>
      <c r="H43" s="466"/>
      <c r="I43" s="453" t="s">
        <v>3845</v>
      </c>
      <c r="J43" s="17">
        <v>65</v>
      </c>
      <c r="K43" s="127"/>
      <c r="M43" s="17"/>
      <c r="X43" s="34"/>
      <c r="Y43" s="34" t="s">
        <v>3869</v>
      </c>
      <c r="Z43" s="203"/>
      <c r="AA43" s="199"/>
      <c r="AB43" s="208"/>
      <c r="AC43" s="199"/>
      <c r="AD43" s="146"/>
      <c r="AE43" s="199"/>
      <c r="AF43" s="199"/>
      <c r="AG43" s="199"/>
      <c r="AH43" s="199"/>
      <c r="AI43" s="199"/>
      <c r="AJ43" s="199"/>
      <c r="AK43" s="199"/>
      <c r="AL43" s="199"/>
      <c r="AM43" s="291"/>
      <c r="AN43" s="208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8"/>
      <c r="AZ43" s="208"/>
      <c r="BA43" s="208"/>
      <c r="BB43" s="200"/>
      <c r="BC43" s="200"/>
      <c r="BD43" s="199"/>
      <c r="BE43" s="200"/>
      <c r="BF43" s="208"/>
      <c r="BG43" s="199"/>
      <c r="BH43" s="200"/>
      <c r="BI43" s="200"/>
      <c r="BJ43" s="199"/>
      <c r="BK43" s="208"/>
      <c r="BL43" s="200"/>
      <c r="BM43" s="8"/>
      <c r="BN43" s="8"/>
      <c r="BO43" s="376"/>
      <c r="BP43" s="469"/>
      <c r="BQ43" s="225"/>
      <c r="BR43" s="225"/>
      <c r="BS43" s="225"/>
      <c r="BT43" s="225"/>
      <c r="BU43" s="225"/>
      <c r="BV43" s="225"/>
      <c r="BW43" s="225"/>
      <c r="BX43" s="206"/>
      <c r="BY43" s="206"/>
      <c r="BZ43" s="206"/>
      <c r="CA43" s="206"/>
      <c r="CB43" s="206"/>
      <c r="CC43" s="206"/>
      <c r="CD43" s="206"/>
      <c r="CE43" s="206"/>
      <c r="CF43" s="206"/>
      <c r="CG43" s="206"/>
      <c r="CH43" s="206"/>
      <c r="CI43" s="206"/>
      <c r="CJ43" s="206"/>
      <c r="CK43" s="206"/>
      <c r="CL43" s="206"/>
      <c r="CM43" s="206"/>
      <c r="CN43" s="206"/>
      <c r="CO43" s="206"/>
      <c r="CP43" s="206"/>
      <c r="CQ43" s="206"/>
      <c r="CR43" s="206"/>
    </row>
    <row r="44" spans="3:96" x14ac:dyDescent="0.75">
      <c r="C44" s="500"/>
      <c r="D44" s="499"/>
      <c r="E44" s="458"/>
      <c r="F44" s="461"/>
      <c r="G44" s="464"/>
      <c r="H44" s="466"/>
      <c r="I44" s="455"/>
      <c r="J44" s="17">
        <v>45</v>
      </c>
      <c r="K44" s="127"/>
      <c r="M44" s="17"/>
      <c r="X44" s="34" t="str">
        <f>CONCATENATE(E$37," ",F$41," ",G43," ",H$33," ",I43," ",K44)</f>
        <v xml:space="preserve">discrete две волны  smoothroll d fluff p3 Soft p3 </v>
      </c>
      <c r="Y44" s="34" t="s">
        <v>3869</v>
      </c>
      <c r="Z44" s="203"/>
      <c r="AA44" s="199"/>
      <c r="AB44" s="208"/>
      <c r="AC44" s="199"/>
      <c r="AD44" s="146"/>
      <c r="AE44" s="199"/>
      <c r="AF44" s="199"/>
      <c r="AG44" s="199"/>
      <c r="AH44" s="199"/>
      <c r="AI44" s="199"/>
      <c r="AJ44" s="199"/>
      <c r="AK44" s="199"/>
      <c r="AL44" s="199"/>
      <c r="AM44" s="291"/>
      <c r="AN44" s="208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8"/>
      <c r="AZ44" s="208"/>
      <c r="BA44" s="208"/>
      <c r="BB44" s="200"/>
      <c r="BC44" s="200"/>
      <c r="BD44" s="199"/>
      <c r="BE44" s="200"/>
      <c r="BF44" s="208"/>
      <c r="BG44" s="199"/>
      <c r="BH44" s="200"/>
      <c r="BI44" s="200"/>
      <c r="BJ44" s="199"/>
      <c r="BK44" s="208"/>
      <c r="BL44" s="200"/>
      <c r="BM44" s="8"/>
      <c r="BN44" s="8"/>
      <c r="BO44" s="376"/>
      <c r="BP44" s="469"/>
      <c r="BQ44" s="225"/>
      <c r="BR44" s="225"/>
      <c r="BS44" s="225"/>
      <c r="BT44" s="225"/>
      <c r="BU44" s="225"/>
      <c r="BV44" s="225"/>
      <c r="BW44" s="225"/>
      <c r="BX44" s="206"/>
      <c r="BY44" s="206"/>
      <c r="BZ44" s="206"/>
      <c r="CA44" s="206"/>
      <c r="CB44" s="206"/>
      <c r="CC44" s="206"/>
      <c r="CD44" s="206"/>
      <c r="CE44" s="206"/>
      <c r="CF44" s="206"/>
      <c r="CG44" s="206"/>
      <c r="CH44" s="206"/>
      <c r="CI44" s="206"/>
      <c r="CJ44" s="206"/>
      <c r="CK44" s="206"/>
      <c r="CL44" s="206"/>
      <c r="CM44" s="206"/>
      <c r="CN44" s="206"/>
      <c r="CO44" s="206"/>
      <c r="CP44" s="206"/>
      <c r="CQ44" s="206"/>
      <c r="CR44" s="206"/>
    </row>
    <row r="45" spans="3:96" x14ac:dyDescent="0.75">
      <c r="C45" s="500"/>
      <c r="D45" s="499"/>
      <c r="E45" s="456" t="s">
        <v>60</v>
      </c>
      <c r="F45" s="459" t="s">
        <v>3950</v>
      </c>
      <c r="G45" s="462" t="s">
        <v>343</v>
      </c>
      <c r="H45" s="466"/>
      <c r="I45" s="453" t="s">
        <v>3845</v>
      </c>
      <c r="J45" s="17">
        <v>65</v>
      </c>
      <c r="K45" s="127"/>
      <c r="M45" s="17"/>
      <c r="X45" s="34"/>
      <c r="Y45" s="34" t="s">
        <v>3870</v>
      </c>
      <c r="Z45" s="203"/>
      <c r="AA45" s="199"/>
      <c r="AB45" s="208"/>
      <c r="AC45" s="199"/>
      <c r="AD45" s="146"/>
      <c r="AE45" s="199"/>
      <c r="AF45" s="199"/>
      <c r="AG45" s="199"/>
      <c r="AH45" s="199"/>
      <c r="AI45" s="199"/>
      <c r="AJ45" s="199"/>
      <c r="AK45" s="199"/>
      <c r="AL45" s="199"/>
      <c r="AM45" s="291"/>
      <c r="AN45" s="208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8"/>
      <c r="AZ45" s="208"/>
      <c r="BA45" s="208"/>
      <c r="BB45" s="200"/>
      <c r="BC45" s="200"/>
      <c r="BD45" s="199"/>
      <c r="BE45" s="200"/>
      <c r="BF45" s="208"/>
      <c r="BG45" s="199"/>
      <c r="BH45" s="200"/>
      <c r="BI45" s="200"/>
      <c r="BJ45" s="199"/>
      <c r="BK45" s="208"/>
      <c r="BL45" s="200"/>
      <c r="BM45" s="8"/>
      <c r="BN45" s="8"/>
      <c r="BO45" s="376"/>
      <c r="BP45" s="469"/>
      <c r="BQ45" s="225"/>
      <c r="BR45" s="225"/>
      <c r="BS45" s="225"/>
      <c r="BT45" s="225"/>
      <c r="BU45" s="225"/>
      <c r="BV45" s="225"/>
      <c r="BW45" s="225"/>
      <c r="BX45" s="206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</row>
    <row r="46" spans="3:96" x14ac:dyDescent="0.75">
      <c r="C46" s="500"/>
      <c r="D46" s="499"/>
      <c r="E46" s="457"/>
      <c r="F46" s="460"/>
      <c r="G46" s="464"/>
      <c r="H46" s="466"/>
      <c r="I46" s="455"/>
      <c r="J46" s="17">
        <v>45</v>
      </c>
      <c r="K46" s="127"/>
      <c r="M46" s="17"/>
      <c r="X46" s="34" t="str">
        <f>CONCATENATE(E$45," ",F$45," ",G45," ",H$33," ",I45," ",K46)</f>
        <v xml:space="preserve">discrete figure цветочки  pinroll df fluff p3 Soft p3 </v>
      </c>
      <c r="Y46" s="34" t="s">
        <v>3870</v>
      </c>
      <c r="Z46" s="203"/>
      <c r="AA46" s="199"/>
      <c r="AB46" s="208"/>
      <c r="AC46" s="199"/>
      <c r="AD46" s="146"/>
      <c r="AE46" s="199"/>
      <c r="AF46" s="199"/>
      <c r="AG46" s="199"/>
      <c r="AH46" s="199"/>
      <c r="AI46" s="199"/>
      <c r="AJ46" s="199"/>
      <c r="AK46" s="199"/>
      <c r="AL46" s="199"/>
      <c r="AM46" s="291"/>
      <c r="AN46" s="208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8"/>
      <c r="AZ46" s="208"/>
      <c r="BA46" s="208"/>
      <c r="BB46" s="200"/>
      <c r="BC46" s="200"/>
      <c r="BD46" s="199"/>
      <c r="BE46" s="200"/>
      <c r="BF46" s="208"/>
      <c r="BG46" s="199"/>
      <c r="BH46" s="200"/>
      <c r="BI46" s="200"/>
      <c r="BJ46" s="199"/>
      <c r="BK46" s="208"/>
      <c r="BL46" s="200"/>
      <c r="BM46" s="8"/>
      <c r="BN46" s="8"/>
      <c r="BO46" s="376"/>
      <c r="BP46" s="469"/>
      <c r="BQ46" s="225"/>
      <c r="BR46" s="225"/>
      <c r="BS46" s="225"/>
      <c r="BT46" s="225"/>
      <c r="BU46" s="225"/>
      <c r="BV46" s="225"/>
      <c r="BW46" s="225"/>
      <c r="BX46" s="206"/>
      <c r="BY46" s="206"/>
      <c r="BZ46" s="206"/>
      <c r="CA46" s="206"/>
      <c r="CB46" s="206"/>
      <c r="CC46" s="206"/>
      <c r="CD46" s="206"/>
      <c r="CE46" s="206"/>
      <c r="CF46" s="206"/>
      <c r="CG46" s="206"/>
      <c r="CH46" s="206"/>
      <c r="CI46" s="206"/>
      <c r="CJ46" s="206"/>
      <c r="CK46" s="206"/>
      <c r="CL46" s="206"/>
      <c r="CM46" s="206"/>
      <c r="CN46" s="206"/>
      <c r="CO46" s="206"/>
      <c r="CP46" s="206"/>
      <c r="CQ46" s="206"/>
      <c r="CR46" s="206"/>
    </row>
    <row r="47" spans="3:96" x14ac:dyDescent="0.75">
      <c r="C47" s="500"/>
      <c r="D47" s="499"/>
      <c r="E47" s="457"/>
      <c r="F47" s="460"/>
      <c r="G47" s="462" t="s">
        <v>344</v>
      </c>
      <c r="H47" s="466"/>
      <c r="I47" s="453" t="s">
        <v>3845</v>
      </c>
      <c r="J47" s="17">
        <v>65</v>
      </c>
      <c r="K47" s="127"/>
      <c r="M47" s="17"/>
      <c r="X47" s="34"/>
      <c r="Y47" s="34" t="s">
        <v>3870</v>
      </c>
      <c r="Z47" s="203"/>
      <c r="AA47" s="199"/>
      <c r="AB47" s="208"/>
      <c r="AC47" s="199"/>
      <c r="AD47" s="146"/>
      <c r="AE47" s="199"/>
      <c r="AF47" s="199"/>
      <c r="AG47" s="199"/>
      <c r="AH47" s="199"/>
      <c r="AI47" s="199"/>
      <c r="AJ47" s="199"/>
      <c r="AK47" s="199"/>
      <c r="AL47" s="199"/>
      <c r="AM47" s="291"/>
      <c r="AN47" s="208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8"/>
      <c r="AZ47" s="208"/>
      <c r="BA47" s="208"/>
      <c r="BB47" s="200"/>
      <c r="BC47" s="200"/>
      <c r="BD47" s="199"/>
      <c r="BE47" s="200"/>
      <c r="BF47" s="208"/>
      <c r="BG47" s="199"/>
      <c r="BH47" s="200"/>
      <c r="BI47" s="200"/>
      <c r="BJ47" s="199"/>
      <c r="BK47" s="208"/>
      <c r="BL47" s="200"/>
      <c r="BM47" s="8"/>
      <c r="BN47" s="8"/>
      <c r="BO47" s="376"/>
      <c r="BP47" s="469"/>
      <c r="BQ47" s="225"/>
      <c r="BR47" s="225"/>
      <c r="BS47" s="225"/>
      <c r="BT47" s="225"/>
      <c r="BU47" s="225"/>
      <c r="BV47" s="225"/>
      <c r="BW47" s="225"/>
      <c r="BX47" s="206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</row>
    <row r="48" spans="3:96" x14ac:dyDescent="0.75">
      <c r="C48" s="500"/>
      <c r="D48" s="499"/>
      <c r="E48" s="457"/>
      <c r="F48" s="461"/>
      <c r="G48" s="464"/>
      <c r="H48" s="466"/>
      <c r="I48" s="455"/>
      <c r="J48" s="17">
        <v>45</v>
      </c>
      <c r="K48" s="127"/>
      <c r="M48" s="17"/>
      <c r="X48" s="34" t="str">
        <f>CONCATENATE(E$45," ",F$45," ",G47," ",H$33," ",I47," ",K48)</f>
        <v xml:space="preserve">discrete figure цветочки  smoothroll df fluff p3 Soft p3 </v>
      </c>
      <c r="Y48" s="34" t="s">
        <v>3870</v>
      </c>
      <c r="Z48" s="203"/>
      <c r="AA48" s="199"/>
      <c r="AB48" s="208"/>
      <c r="AC48" s="199"/>
      <c r="AD48" s="146"/>
      <c r="AE48" s="199"/>
      <c r="AF48" s="199"/>
      <c r="AG48" s="199"/>
      <c r="AH48" s="199"/>
      <c r="AI48" s="199"/>
      <c r="AJ48" s="199"/>
      <c r="AK48" s="199"/>
      <c r="AL48" s="199"/>
      <c r="AM48" s="291"/>
      <c r="AN48" s="208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8"/>
      <c r="AZ48" s="208"/>
      <c r="BA48" s="208"/>
      <c r="BB48" s="200"/>
      <c r="BC48" s="200"/>
      <c r="BD48" s="199"/>
      <c r="BE48" s="200"/>
      <c r="BF48" s="208"/>
      <c r="BG48" s="199"/>
      <c r="BH48" s="200"/>
      <c r="BI48" s="200"/>
      <c r="BJ48" s="199"/>
      <c r="BK48" s="208"/>
      <c r="BL48" s="200"/>
      <c r="BM48" s="8"/>
      <c r="BN48" s="8"/>
      <c r="BO48" s="376"/>
      <c r="BP48" s="469"/>
      <c r="BQ48" s="225"/>
      <c r="BR48" s="225"/>
      <c r="BS48" s="225"/>
      <c r="BT48" s="225"/>
      <c r="BU48" s="225"/>
      <c r="BV48" s="225"/>
      <c r="BW48" s="225"/>
      <c r="BX48" s="206"/>
      <c r="BY48" s="206"/>
      <c r="BZ48" s="206"/>
      <c r="CA48" s="206"/>
      <c r="CB48" s="206"/>
      <c r="CC48" s="206"/>
      <c r="CD48" s="206"/>
      <c r="CE48" s="206"/>
      <c r="CF48" s="206"/>
      <c r="CG48" s="206"/>
      <c r="CH48" s="206"/>
      <c r="CI48" s="206"/>
      <c r="CJ48" s="206"/>
      <c r="CK48" s="206"/>
      <c r="CL48" s="206"/>
      <c r="CM48" s="206"/>
      <c r="CN48" s="206"/>
      <c r="CO48" s="206"/>
      <c r="CP48" s="206"/>
      <c r="CQ48" s="206"/>
      <c r="CR48" s="206"/>
    </row>
    <row r="49" spans="3:96" x14ac:dyDescent="0.75">
      <c r="C49" s="500"/>
      <c r="D49" s="499"/>
      <c r="E49" s="457"/>
      <c r="F49" s="459" t="s">
        <v>59</v>
      </c>
      <c r="G49" s="462" t="s">
        <v>343</v>
      </c>
      <c r="H49" s="466"/>
      <c r="I49" s="453" t="s">
        <v>3845</v>
      </c>
      <c r="J49" s="17">
        <v>65</v>
      </c>
      <c r="K49" s="127"/>
      <c r="M49" s="17"/>
      <c r="X49" s="34"/>
      <c r="Y49" s="34" t="s">
        <v>3871</v>
      </c>
      <c r="Z49" s="203"/>
      <c r="AA49" s="199"/>
      <c r="AB49" s="208"/>
      <c r="AC49" s="199"/>
      <c r="AD49" s="146"/>
      <c r="AE49" s="199"/>
      <c r="AF49" s="199"/>
      <c r="AG49" s="199"/>
      <c r="AH49" s="199"/>
      <c r="AI49" s="199"/>
      <c r="AJ49" s="199"/>
      <c r="AK49" s="199"/>
      <c r="AL49" s="199"/>
      <c r="AM49" s="291"/>
      <c r="AN49" s="208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8"/>
      <c r="AZ49" s="208"/>
      <c r="BA49" s="208"/>
      <c r="BB49" s="200"/>
      <c r="BC49" s="200"/>
      <c r="BD49" s="199"/>
      <c r="BE49" s="200"/>
      <c r="BF49" s="208"/>
      <c r="BG49" s="199"/>
      <c r="BH49" s="200"/>
      <c r="BI49" s="200"/>
      <c r="BJ49" s="199"/>
      <c r="BK49" s="208"/>
      <c r="BL49" s="200"/>
      <c r="BM49" s="8"/>
      <c r="BN49" s="8"/>
      <c r="BO49" s="376"/>
      <c r="BP49" s="469"/>
      <c r="BQ49" s="225"/>
      <c r="BR49" s="225"/>
      <c r="BS49" s="225"/>
      <c r="BT49" s="225"/>
      <c r="BU49" s="225"/>
      <c r="BV49" s="225"/>
      <c r="BW49" s="225"/>
      <c r="BX49" s="206"/>
      <c r="BY49" s="206"/>
      <c r="BZ49" s="206"/>
      <c r="CA49" s="206"/>
      <c r="CB49" s="206"/>
      <c r="CC49" s="206"/>
      <c r="CD49" s="206"/>
      <c r="CE49" s="206"/>
      <c r="CF49" s="206"/>
      <c r="CG49" s="206"/>
      <c r="CH49" s="206"/>
      <c r="CI49" s="206"/>
      <c r="CJ49" s="206"/>
      <c r="CK49" s="206"/>
      <c r="CL49" s="206"/>
      <c r="CM49" s="206"/>
      <c r="CN49" s="206"/>
      <c r="CO49" s="206"/>
      <c r="CP49" s="206"/>
      <c r="CQ49" s="206"/>
      <c r="CR49" s="206"/>
    </row>
    <row r="50" spans="3:96" ht="12.75" customHeight="1" x14ac:dyDescent="0.75">
      <c r="C50" s="500"/>
      <c r="D50" s="499"/>
      <c r="E50" s="457"/>
      <c r="F50" s="460"/>
      <c r="G50" s="464"/>
      <c r="H50" s="466"/>
      <c r="I50" s="455"/>
      <c r="J50" s="17">
        <v>45</v>
      </c>
      <c r="K50" s="127"/>
      <c r="M50" s="17"/>
      <c r="X50" s="34" t="str">
        <f>CONCATENATE(E$45," ",F$49," ",G49," ",H$33," ",I49," ",K50)</f>
        <v xml:space="preserve">discrete figure две волны pinroll df fluff p3 Soft p3 </v>
      </c>
      <c r="Y50" s="34" t="s">
        <v>3871</v>
      </c>
      <c r="Z50" s="203"/>
      <c r="AA50" s="199"/>
      <c r="AB50" s="208"/>
      <c r="AC50" s="199"/>
      <c r="AD50" s="146"/>
      <c r="AE50" s="199"/>
      <c r="AF50" s="199"/>
      <c r="AG50" s="199"/>
      <c r="AH50" s="199"/>
      <c r="AI50" s="199"/>
      <c r="AJ50" s="199"/>
      <c r="AK50" s="199"/>
      <c r="AL50" s="199"/>
      <c r="AM50" s="291"/>
      <c r="AN50" s="208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8"/>
      <c r="AZ50" s="208"/>
      <c r="BA50" s="208"/>
      <c r="BB50" s="200"/>
      <c r="BC50" s="200"/>
      <c r="BD50" s="199"/>
      <c r="BE50" s="200"/>
      <c r="BF50" s="208"/>
      <c r="BG50" s="199"/>
      <c r="BH50" s="200"/>
      <c r="BI50" s="200"/>
      <c r="BJ50" s="199"/>
      <c r="BK50" s="208"/>
      <c r="BL50" s="200"/>
      <c r="BM50" s="8"/>
      <c r="BN50" s="8"/>
      <c r="BO50" s="376"/>
      <c r="BP50" s="469"/>
      <c r="BQ50" s="225"/>
      <c r="BR50" s="225"/>
      <c r="BS50" s="225"/>
      <c r="BT50" s="225"/>
      <c r="BU50" s="225"/>
      <c r="BV50" s="225"/>
      <c r="BW50" s="225"/>
      <c r="BX50" s="206"/>
      <c r="BY50" s="206"/>
      <c r="BZ50" s="206"/>
      <c r="CA50" s="206"/>
      <c r="CB50" s="206"/>
      <c r="CC50" s="206"/>
      <c r="CD50" s="206"/>
      <c r="CE50" s="206"/>
      <c r="CF50" s="206"/>
      <c r="CG50" s="206"/>
      <c r="CH50" s="206"/>
      <c r="CI50" s="206"/>
      <c r="CJ50" s="206"/>
      <c r="CK50" s="206"/>
      <c r="CL50" s="206"/>
      <c r="CM50" s="206"/>
      <c r="CN50" s="206"/>
      <c r="CO50" s="206"/>
      <c r="CP50" s="206"/>
      <c r="CQ50" s="206"/>
      <c r="CR50" s="206"/>
    </row>
    <row r="51" spans="3:96" ht="12.75" customHeight="1" x14ac:dyDescent="0.75">
      <c r="C51" s="500"/>
      <c r="D51" s="499"/>
      <c r="E51" s="457"/>
      <c r="F51" s="460"/>
      <c r="G51" s="462" t="s">
        <v>344</v>
      </c>
      <c r="H51" s="466"/>
      <c r="I51" s="453" t="s">
        <v>3845</v>
      </c>
      <c r="J51" s="17">
        <v>65</v>
      </c>
      <c r="K51" s="127"/>
      <c r="M51" s="17"/>
      <c r="X51" s="34"/>
      <c r="Y51" s="34" t="s">
        <v>3871</v>
      </c>
      <c r="Z51" s="203"/>
      <c r="AA51" s="199"/>
      <c r="AB51" s="208"/>
      <c r="AC51" s="199"/>
      <c r="AD51" s="146"/>
      <c r="AE51" s="199"/>
      <c r="AF51" s="199"/>
      <c r="AG51" s="199"/>
      <c r="AH51" s="199"/>
      <c r="AI51" s="199"/>
      <c r="AJ51" s="199"/>
      <c r="AK51" s="199"/>
      <c r="AL51" s="199"/>
      <c r="AM51" s="291"/>
      <c r="AN51" s="208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8"/>
      <c r="AZ51" s="208"/>
      <c r="BA51" s="208"/>
      <c r="BB51" s="200"/>
      <c r="BC51" s="200"/>
      <c r="BD51" s="199"/>
      <c r="BE51" s="200"/>
      <c r="BF51" s="208"/>
      <c r="BG51" s="199"/>
      <c r="BH51" s="200"/>
      <c r="BI51" s="200"/>
      <c r="BJ51" s="199"/>
      <c r="BK51" s="208"/>
      <c r="BL51" s="200"/>
      <c r="BM51" s="8"/>
      <c r="BN51" s="8"/>
      <c r="BO51" s="376"/>
      <c r="BP51" s="469"/>
      <c r="BQ51" s="225"/>
      <c r="BR51" s="225"/>
      <c r="BS51" s="225"/>
      <c r="BT51" s="225"/>
      <c r="BU51" s="225"/>
      <c r="BV51" s="225"/>
      <c r="BW51" s="225"/>
      <c r="BX51" s="206"/>
      <c r="BY51" s="206"/>
      <c r="BZ51" s="206"/>
      <c r="CA51" s="206"/>
      <c r="CB51" s="206"/>
      <c r="CC51" s="206"/>
      <c r="CD51" s="206"/>
      <c r="CE51" s="206"/>
      <c r="CF51" s="206"/>
      <c r="CG51" s="206"/>
      <c r="CH51" s="206"/>
      <c r="CI51" s="206"/>
      <c r="CJ51" s="206"/>
      <c r="CK51" s="206"/>
      <c r="CL51" s="206"/>
      <c r="CM51" s="206"/>
      <c r="CN51" s="206"/>
      <c r="CO51" s="206"/>
      <c r="CP51" s="206"/>
      <c r="CQ51" s="206"/>
      <c r="CR51" s="206"/>
    </row>
    <row r="52" spans="3:96" ht="13.9" customHeight="1" x14ac:dyDescent="0.75">
      <c r="C52" s="500"/>
      <c r="D52" s="499"/>
      <c r="E52" s="458"/>
      <c r="F52" s="461"/>
      <c r="G52" s="464"/>
      <c r="H52" s="467"/>
      <c r="I52" s="455"/>
      <c r="J52" s="17">
        <v>45</v>
      </c>
      <c r="K52" s="127"/>
      <c r="M52" s="17"/>
      <c r="X52" s="34" t="str">
        <f>CONCATENATE(E$45," ",F$49," ",G51," ",H$33," ",I51," ",K52)</f>
        <v xml:space="preserve">discrete figure две волны smoothroll df fluff p3 Soft p3 </v>
      </c>
      <c r="Y52" s="34" t="s">
        <v>3871</v>
      </c>
      <c r="Z52" s="203"/>
      <c r="AA52" s="199"/>
      <c r="AB52" s="208"/>
      <c r="AC52" s="199"/>
      <c r="AD52" s="146"/>
      <c r="AE52" s="199"/>
      <c r="AF52" s="199"/>
      <c r="AG52" s="199"/>
      <c r="AH52" s="199"/>
      <c r="AI52" s="199"/>
      <c r="AJ52" s="199"/>
      <c r="AK52" s="199"/>
      <c r="AL52" s="199"/>
      <c r="AM52" s="291"/>
      <c r="AN52" s="208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8"/>
      <c r="AZ52" s="208"/>
      <c r="BA52" s="208"/>
      <c r="BB52" s="200"/>
      <c r="BC52" s="200"/>
      <c r="BD52" s="199"/>
      <c r="BE52" s="200"/>
      <c r="BF52" s="208"/>
      <c r="BG52" s="199"/>
      <c r="BH52" s="200"/>
      <c r="BI52" s="200"/>
      <c r="BJ52" s="199"/>
      <c r="BK52" s="208"/>
      <c r="BL52" s="200"/>
      <c r="BM52" s="8"/>
      <c r="BN52" s="8"/>
      <c r="BO52" s="376"/>
      <c r="BP52" s="469"/>
      <c r="BQ52" s="225"/>
      <c r="BR52" s="225"/>
      <c r="BS52" s="225"/>
      <c r="BT52" s="225"/>
      <c r="BU52" s="225"/>
      <c r="BV52" s="225"/>
      <c r="BW52" s="225"/>
      <c r="BX52" s="206"/>
      <c r="BY52" s="206"/>
      <c r="BZ52" s="206"/>
      <c r="CA52" s="206"/>
      <c r="CB52" s="206"/>
      <c r="CC52" s="206"/>
      <c r="CD52" s="206"/>
      <c r="CE52" s="206"/>
      <c r="CF52" s="206"/>
      <c r="CG52" s="206"/>
      <c r="CH52" s="206"/>
      <c r="CI52" s="206"/>
      <c r="CJ52" s="206"/>
      <c r="CK52" s="206"/>
      <c r="CL52" s="206"/>
      <c r="CM52" s="206"/>
      <c r="CN52" s="206"/>
      <c r="CO52" s="206"/>
      <c r="CP52" s="206"/>
      <c r="CQ52" s="206"/>
      <c r="CR52" s="206"/>
    </row>
    <row r="53" spans="3:96" ht="13.9" customHeight="1" x14ac:dyDescent="0.75">
      <c r="C53" s="500"/>
      <c r="D53" s="499"/>
      <c r="E53" s="456" t="s">
        <v>61</v>
      </c>
      <c r="F53" s="459" t="s">
        <v>342</v>
      </c>
      <c r="G53" s="462" t="s">
        <v>345</v>
      </c>
      <c r="H53" s="465" t="s">
        <v>352</v>
      </c>
      <c r="I53" s="453" t="s">
        <v>3845</v>
      </c>
      <c r="J53" s="17">
        <v>40</v>
      </c>
      <c r="K53" s="127"/>
      <c r="M53" s="19"/>
      <c r="X53" s="34"/>
      <c r="Y53" s="34" t="s">
        <v>61</v>
      </c>
      <c r="Z53" s="203"/>
      <c r="AA53" s="199"/>
      <c r="AB53" s="208"/>
      <c r="AC53" s="199"/>
      <c r="AD53" s="146"/>
      <c r="AE53" s="199"/>
      <c r="AF53" s="199"/>
      <c r="AG53" s="199"/>
      <c r="AH53" s="199"/>
      <c r="AI53" s="199"/>
      <c r="AJ53" s="199"/>
      <c r="AK53" s="199"/>
      <c r="AL53" s="199"/>
      <c r="AM53" s="291"/>
      <c r="AN53" s="208"/>
      <c r="AO53" s="200"/>
      <c r="AP53" s="200"/>
      <c r="AQ53" s="200"/>
      <c r="AR53" s="200"/>
      <c r="AS53" s="200"/>
      <c r="AT53" s="200"/>
      <c r="AU53" s="200"/>
      <c r="AV53" s="200"/>
      <c r="AW53" s="200"/>
      <c r="AX53" s="200"/>
      <c r="AY53" s="208"/>
      <c r="AZ53" s="208"/>
      <c r="BA53" s="208"/>
      <c r="BB53" s="200"/>
      <c r="BC53" s="200"/>
      <c r="BD53" s="199"/>
      <c r="BE53" s="200"/>
      <c r="BF53" s="208"/>
      <c r="BG53" s="199"/>
      <c r="BH53" s="200"/>
      <c r="BI53" s="200"/>
      <c r="BJ53" s="199"/>
      <c r="BK53" s="208"/>
      <c r="BL53" s="200"/>
      <c r="BM53" s="8"/>
      <c r="BN53" s="8"/>
      <c r="BO53" s="376"/>
      <c r="BP53" s="469"/>
      <c r="BQ53" s="225"/>
      <c r="BR53" s="225"/>
      <c r="BS53" s="225"/>
      <c r="BT53" s="225"/>
      <c r="BU53" s="225"/>
      <c r="BV53" s="225"/>
      <c r="BW53" s="225"/>
      <c r="BX53" s="206"/>
      <c r="BY53" s="206"/>
      <c r="BZ53" s="206"/>
      <c r="CA53" s="206"/>
      <c r="CB53" s="206"/>
      <c r="CC53" s="206"/>
      <c r="CD53" s="206"/>
      <c r="CE53" s="206"/>
      <c r="CF53" s="206"/>
      <c r="CG53" s="206"/>
      <c r="CH53" s="206"/>
      <c r="CI53" s="206"/>
      <c r="CJ53" s="206"/>
      <c r="CK53" s="206"/>
      <c r="CL53" s="206"/>
      <c r="CM53" s="206"/>
      <c r="CN53" s="206"/>
      <c r="CO53" s="206"/>
      <c r="CP53" s="206"/>
      <c r="CQ53" s="206"/>
      <c r="CR53" s="206"/>
    </row>
    <row r="54" spans="3:96" ht="13.9" customHeight="1" x14ac:dyDescent="0.75">
      <c r="C54" s="500"/>
      <c r="D54" s="499"/>
      <c r="E54" s="457"/>
      <c r="F54" s="460"/>
      <c r="G54" s="463"/>
      <c r="H54" s="466"/>
      <c r="I54" s="454"/>
      <c r="J54" s="17">
        <v>50</v>
      </c>
      <c r="K54" s="127"/>
      <c r="M54" s="19"/>
      <c r="X54" s="34"/>
      <c r="Y54" s="34" t="s">
        <v>61</v>
      </c>
      <c r="Z54" s="203"/>
      <c r="AA54" s="199"/>
      <c r="AB54" s="208"/>
      <c r="AC54" s="199"/>
      <c r="AD54" s="146"/>
      <c r="AE54" s="199"/>
      <c r="AF54" s="199"/>
      <c r="AG54" s="199"/>
      <c r="AH54" s="199"/>
      <c r="AI54" s="199"/>
      <c r="AJ54" s="199"/>
      <c r="AK54" s="199"/>
      <c r="AL54" s="199"/>
      <c r="AM54" s="291"/>
      <c r="AN54" s="208"/>
      <c r="AO54" s="200"/>
      <c r="AP54" s="200"/>
      <c r="AQ54" s="200"/>
      <c r="AR54" s="200"/>
      <c r="AS54" s="200"/>
      <c r="AT54" s="200"/>
      <c r="AU54" s="200"/>
      <c r="AV54" s="200"/>
      <c r="AW54" s="200"/>
      <c r="AX54" s="200"/>
      <c r="AY54" s="208"/>
      <c r="AZ54" s="208"/>
      <c r="BA54" s="208"/>
      <c r="BB54" s="200"/>
      <c r="BC54" s="200"/>
      <c r="BD54" s="199"/>
      <c r="BE54" s="200"/>
      <c r="BF54" s="208"/>
      <c r="BG54" s="199"/>
      <c r="BH54" s="200"/>
      <c r="BI54" s="200"/>
      <c r="BJ54" s="199"/>
      <c r="BK54" s="208"/>
      <c r="BL54" s="200"/>
      <c r="BM54" s="8"/>
      <c r="BN54" s="8"/>
      <c r="BO54" s="376"/>
      <c r="BP54" s="469"/>
      <c r="BQ54" s="225"/>
      <c r="BR54" s="225"/>
      <c r="BS54" s="225"/>
      <c r="BT54" s="225"/>
      <c r="BU54" s="225"/>
      <c r="BV54" s="225"/>
      <c r="BW54" s="225"/>
      <c r="BX54" s="206"/>
      <c r="BY54" s="206"/>
      <c r="BZ54" s="206"/>
      <c r="CA54" s="206"/>
      <c r="CB54" s="206"/>
      <c r="CC54" s="206"/>
      <c r="CD54" s="206"/>
      <c r="CE54" s="206"/>
      <c r="CF54" s="206"/>
      <c r="CG54" s="206"/>
      <c r="CH54" s="206"/>
      <c r="CI54" s="206"/>
      <c r="CJ54" s="206"/>
      <c r="CK54" s="206"/>
      <c r="CL54" s="206"/>
      <c r="CM54" s="206"/>
      <c r="CN54" s="206"/>
      <c r="CO54" s="206"/>
      <c r="CP54" s="206"/>
      <c r="CQ54" s="206"/>
      <c r="CR54" s="206"/>
    </row>
    <row r="55" spans="3:96" ht="13.9" customHeight="1" x14ac:dyDescent="0.75">
      <c r="C55" s="500"/>
      <c r="D55" s="499"/>
      <c r="E55" s="457"/>
      <c r="F55" s="460"/>
      <c r="G55" s="463"/>
      <c r="H55" s="466"/>
      <c r="I55" s="454"/>
      <c r="J55" s="17">
        <v>65</v>
      </c>
      <c r="K55" s="127"/>
      <c r="M55" s="19"/>
      <c r="X55" s="34"/>
      <c r="Y55" s="34" t="s">
        <v>61</v>
      </c>
      <c r="Z55" s="203"/>
      <c r="AA55" s="199"/>
      <c r="AB55" s="208"/>
      <c r="AC55" s="199"/>
      <c r="AD55" s="146"/>
      <c r="AE55" s="199"/>
      <c r="AF55" s="199"/>
      <c r="AG55" s="199"/>
      <c r="AH55" s="199"/>
      <c r="AI55" s="199"/>
      <c r="AJ55" s="199"/>
      <c r="AK55" s="199"/>
      <c r="AL55" s="199"/>
      <c r="AM55" s="291"/>
      <c r="AN55" s="208"/>
      <c r="AO55" s="200"/>
      <c r="AP55" s="200"/>
      <c r="AQ55" s="200"/>
      <c r="AR55" s="200"/>
      <c r="AS55" s="200"/>
      <c r="AT55" s="200"/>
      <c r="AU55" s="200"/>
      <c r="AV55" s="200"/>
      <c r="AW55" s="200"/>
      <c r="AX55" s="200"/>
      <c r="AY55" s="208"/>
      <c r="AZ55" s="208"/>
      <c r="BA55" s="208"/>
      <c r="BB55" s="200"/>
      <c r="BC55" s="200"/>
      <c r="BD55" s="199"/>
      <c r="BE55" s="200"/>
      <c r="BF55" s="208"/>
      <c r="BG55" s="199"/>
      <c r="BH55" s="200"/>
      <c r="BI55" s="200"/>
      <c r="BJ55" s="199"/>
      <c r="BK55" s="208"/>
      <c r="BL55" s="200"/>
      <c r="BM55" s="8"/>
      <c r="BN55" s="8"/>
      <c r="BO55" s="376"/>
      <c r="BP55" s="469"/>
      <c r="BQ55" s="225"/>
      <c r="BR55" s="225"/>
      <c r="BS55" s="225"/>
      <c r="BT55" s="225"/>
      <c r="BU55" s="225"/>
      <c r="BV55" s="225"/>
      <c r="BW55" s="225"/>
      <c r="BX55" s="206"/>
      <c r="BY55" s="206"/>
      <c r="BZ55" s="206"/>
      <c r="CA55" s="206"/>
      <c r="CB55" s="206"/>
      <c r="CC55" s="206"/>
      <c r="CD55" s="206"/>
      <c r="CE55" s="206"/>
      <c r="CF55" s="206"/>
      <c r="CG55" s="206"/>
      <c r="CH55" s="206"/>
      <c r="CI55" s="206"/>
      <c r="CJ55" s="206"/>
      <c r="CK55" s="206"/>
      <c r="CL55" s="206"/>
      <c r="CM55" s="206"/>
      <c r="CN55" s="206"/>
      <c r="CO55" s="206"/>
      <c r="CP55" s="206"/>
      <c r="CQ55" s="206"/>
      <c r="CR55" s="206"/>
    </row>
    <row r="56" spans="3:96" x14ac:dyDescent="0.75">
      <c r="C56" s="500"/>
      <c r="D56" s="499"/>
      <c r="E56" s="457"/>
      <c r="F56" s="460"/>
      <c r="G56" s="463"/>
      <c r="H56" s="466"/>
      <c r="I56" s="455"/>
      <c r="J56" s="17">
        <v>75</v>
      </c>
      <c r="K56" s="127"/>
      <c r="M56" s="19"/>
      <c r="X56" s="34" t="str">
        <f>CONCATENATE(E$53," ",F$53," ",G53," ",H$53," ",I53," ",K56)</f>
        <v xml:space="preserve">ultra mini original um smoothroll um fluff um Soft p3 </v>
      </c>
      <c r="Y56" s="34" t="s">
        <v>61</v>
      </c>
      <c r="Z56" s="199"/>
      <c r="AA56" s="199"/>
      <c r="AB56" s="208"/>
      <c r="AC56" s="199"/>
      <c r="AD56" s="146"/>
      <c r="AE56" s="199"/>
      <c r="AF56" s="199"/>
      <c r="AG56" s="199"/>
      <c r="AH56" s="199"/>
      <c r="AI56" s="199"/>
      <c r="AJ56" s="199"/>
      <c r="AK56" s="199"/>
      <c r="AL56" s="199"/>
      <c r="AM56" s="199"/>
      <c r="AN56" s="208"/>
      <c r="AO56" s="200"/>
      <c r="AP56" s="200"/>
      <c r="AQ56" s="200"/>
      <c r="AR56" s="200"/>
      <c r="AS56" s="200"/>
      <c r="AT56" s="200"/>
      <c r="AU56" s="200"/>
      <c r="AV56" s="200"/>
      <c r="AW56" s="200"/>
      <c r="AX56" s="200"/>
      <c r="AY56" s="208"/>
      <c r="AZ56" s="208"/>
      <c r="BA56" s="208"/>
      <c r="BB56" s="200"/>
      <c r="BC56" s="200"/>
      <c r="BD56" s="199"/>
      <c r="BE56" s="200"/>
      <c r="BF56" s="208"/>
      <c r="BG56" s="199"/>
      <c r="BH56" s="200"/>
      <c r="BI56" s="200"/>
      <c r="BJ56" s="199"/>
      <c r="BK56" s="208"/>
      <c r="BL56" s="200"/>
      <c r="BM56" s="8"/>
      <c r="BN56" s="8"/>
      <c r="BO56" s="376"/>
      <c r="BP56" s="469"/>
      <c r="BQ56" s="225"/>
      <c r="BR56" s="225"/>
      <c r="BS56" s="225"/>
      <c r="BT56" s="225"/>
      <c r="BU56" s="225"/>
      <c r="BV56" s="225"/>
      <c r="BW56" s="225"/>
      <c r="BX56" s="206"/>
      <c r="BY56" s="206"/>
      <c r="BZ56" s="206"/>
      <c r="CA56" s="206"/>
      <c r="CB56" s="206"/>
      <c r="CC56" s="206"/>
      <c r="CD56" s="206"/>
      <c r="CE56" s="206"/>
      <c r="CF56" s="206"/>
      <c r="CG56" s="206"/>
      <c r="CH56" s="206"/>
      <c r="CI56" s="206"/>
      <c r="CJ56" s="206"/>
      <c r="CK56" s="206"/>
      <c r="CL56" s="206"/>
      <c r="CM56" s="206"/>
      <c r="CN56" s="206"/>
      <c r="CO56" s="206"/>
      <c r="CP56" s="206"/>
      <c r="CQ56" s="206"/>
      <c r="CR56" s="206"/>
    </row>
    <row r="57" spans="3:96" x14ac:dyDescent="0.75">
      <c r="C57" s="500"/>
      <c r="D57" s="499"/>
      <c r="E57" s="457"/>
      <c r="F57" s="460"/>
      <c r="G57" s="463"/>
      <c r="H57" s="466"/>
      <c r="I57" s="453" t="s">
        <v>3846</v>
      </c>
      <c r="J57" s="17">
        <v>40</v>
      </c>
      <c r="K57" s="127"/>
      <c r="M57" s="19"/>
      <c r="X57" s="34"/>
      <c r="Y57" s="34" t="s">
        <v>61</v>
      </c>
      <c r="Z57" s="199"/>
      <c r="AA57" s="199"/>
      <c r="AB57" s="208"/>
      <c r="AC57" s="199"/>
      <c r="AD57" s="146"/>
      <c r="AE57" s="199"/>
      <c r="AF57" s="199"/>
      <c r="AG57" s="199"/>
      <c r="AH57" s="199"/>
      <c r="AI57" s="199"/>
      <c r="AJ57" s="199"/>
      <c r="AK57" s="199"/>
      <c r="AL57" s="199"/>
      <c r="AM57" s="199"/>
      <c r="AN57" s="208"/>
      <c r="AO57" s="200"/>
      <c r="AP57" s="200"/>
      <c r="AQ57" s="200"/>
      <c r="AR57" s="200"/>
      <c r="AS57" s="200"/>
      <c r="AT57" s="200"/>
      <c r="AU57" s="200"/>
      <c r="AV57" s="200"/>
      <c r="AW57" s="200"/>
      <c r="AX57" s="200"/>
      <c r="AY57" s="208"/>
      <c r="AZ57" s="208"/>
      <c r="BA57" s="208"/>
      <c r="BB57" s="200"/>
      <c r="BC57" s="200"/>
      <c r="BD57" s="199"/>
      <c r="BE57" s="200"/>
      <c r="BF57" s="208"/>
      <c r="BG57" s="199"/>
      <c r="BH57" s="200"/>
      <c r="BI57" s="200"/>
      <c r="BJ57" s="199"/>
      <c r="BK57" s="208"/>
      <c r="BL57" s="200"/>
      <c r="BM57" s="8"/>
      <c r="BN57" s="8"/>
      <c r="BO57" s="376"/>
      <c r="BP57" s="469"/>
      <c r="BQ57" s="225"/>
      <c r="BR57" s="225"/>
      <c r="BS57" s="225"/>
      <c r="BT57" s="225"/>
      <c r="BU57" s="225"/>
      <c r="BV57" s="225"/>
      <c r="BW57" s="225"/>
      <c r="BX57" s="206"/>
      <c r="BY57" s="206"/>
      <c r="BZ57" s="206"/>
      <c r="CA57" s="206"/>
      <c r="CB57" s="206"/>
      <c r="CC57" s="206"/>
      <c r="CD57" s="206"/>
      <c r="CE57" s="206"/>
      <c r="CF57" s="206"/>
      <c r="CG57" s="206"/>
      <c r="CH57" s="206"/>
      <c r="CI57" s="206"/>
      <c r="CJ57" s="206"/>
      <c r="CK57" s="206"/>
      <c r="CL57" s="206"/>
      <c r="CM57" s="206"/>
      <c r="CN57" s="206"/>
      <c r="CO57" s="206"/>
      <c r="CP57" s="206"/>
      <c r="CQ57" s="206"/>
      <c r="CR57" s="206"/>
    </row>
    <row r="58" spans="3:96" x14ac:dyDescent="0.75">
      <c r="C58" s="500"/>
      <c r="D58" s="499"/>
      <c r="E58" s="457"/>
      <c r="F58" s="460"/>
      <c r="G58" s="463"/>
      <c r="H58" s="466"/>
      <c r="I58" s="454"/>
      <c r="J58" s="17">
        <v>50</v>
      </c>
      <c r="K58" s="127"/>
      <c r="M58" s="19"/>
      <c r="X58" s="34"/>
      <c r="Y58" s="34" t="s">
        <v>61</v>
      </c>
      <c r="Z58" s="199"/>
      <c r="AA58" s="199"/>
      <c r="AB58" s="208"/>
      <c r="AC58" s="199"/>
      <c r="AD58" s="146"/>
      <c r="AE58" s="199"/>
      <c r="AF58" s="199"/>
      <c r="AG58" s="199"/>
      <c r="AH58" s="199"/>
      <c r="AI58" s="199"/>
      <c r="AJ58" s="199"/>
      <c r="AK58" s="199"/>
      <c r="AL58" s="199"/>
      <c r="AM58" s="199"/>
      <c r="AN58" s="208"/>
      <c r="AO58" s="200"/>
      <c r="AP58" s="200"/>
      <c r="AQ58" s="200"/>
      <c r="AR58" s="200"/>
      <c r="AS58" s="200"/>
      <c r="AT58" s="200"/>
      <c r="AU58" s="200"/>
      <c r="AV58" s="200"/>
      <c r="AW58" s="200"/>
      <c r="AX58" s="200"/>
      <c r="AY58" s="208"/>
      <c r="AZ58" s="208"/>
      <c r="BA58" s="208"/>
      <c r="BB58" s="200"/>
      <c r="BC58" s="200"/>
      <c r="BD58" s="199"/>
      <c r="BE58" s="200"/>
      <c r="BF58" s="208"/>
      <c r="BG58" s="199"/>
      <c r="BH58" s="200"/>
      <c r="BI58" s="200"/>
      <c r="BJ58" s="199"/>
      <c r="BK58" s="208"/>
      <c r="BL58" s="200"/>
      <c r="BM58" s="8"/>
      <c r="BN58" s="8"/>
      <c r="BO58" s="376"/>
      <c r="BP58" s="469"/>
      <c r="BQ58" s="225"/>
      <c r="BR58" s="225"/>
      <c r="BS58" s="225"/>
      <c r="BT58" s="225"/>
      <c r="BU58" s="225"/>
      <c r="BV58" s="225"/>
      <c r="BW58" s="225"/>
      <c r="BX58" s="206"/>
      <c r="BY58" s="206"/>
      <c r="BZ58" s="206"/>
      <c r="CA58" s="206"/>
      <c r="CB58" s="206"/>
      <c r="CC58" s="206"/>
      <c r="CD58" s="206"/>
      <c r="CE58" s="206"/>
      <c r="CF58" s="206"/>
      <c r="CG58" s="206"/>
      <c r="CH58" s="206"/>
      <c r="CI58" s="206"/>
      <c r="CJ58" s="206"/>
      <c r="CK58" s="206"/>
      <c r="CL58" s="206"/>
      <c r="CM58" s="206"/>
      <c r="CN58" s="206"/>
      <c r="CO58" s="206"/>
      <c r="CP58" s="206"/>
      <c r="CQ58" s="206"/>
      <c r="CR58" s="206"/>
    </row>
    <row r="59" spans="3:96" x14ac:dyDescent="0.75">
      <c r="C59" s="500"/>
      <c r="D59" s="499"/>
      <c r="E59" s="457"/>
      <c r="F59" s="460"/>
      <c r="G59" s="463"/>
      <c r="H59" s="466"/>
      <c r="I59" s="454"/>
      <c r="J59" s="17">
        <v>65</v>
      </c>
      <c r="K59" s="127"/>
      <c r="M59" s="19"/>
      <c r="X59" s="34"/>
      <c r="Y59" s="34" t="s">
        <v>61</v>
      </c>
      <c r="Z59" s="199"/>
      <c r="AA59" s="199"/>
      <c r="AB59" s="208"/>
      <c r="AC59" s="199"/>
      <c r="AD59" s="146"/>
      <c r="AE59" s="199"/>
      <c r="AF59" s="199"/>
      <c r="AG59" s="199"/>
      <c r="AH59" s="199"/>
      <c r="AI59" s="199"/>
      <c r="AJ59" s="199"/>
      <c r="AK59" s="199"/>
      <c r="AL59" s="199"/>
      <c r="AM59" s="199"/>
      <c r="AN59" s="208"/>
      <c r="AO59" s="200"/>
      <c r="AP59" s="200"/>
      <c r="AQ59" s="200"/>
      <c r="AR59" s="200"/>
      <c r="AS59" s="200"/>
      <c r="AT59" s="200"/>
      <c r="AU59" s="200"/>
      <c r="AV59" s="200"/>
      <c r="AW59" s="200"/>
      <c r="AX59" s="200"/>
      <c r="AY59" s="208"/>
      <c r="AZ59" s="208"/>
      <c r="BA59" s="208"/>
      <c r="BB59" s="200"/>
      <c r="BC59" s="200"/>
      <c r="BD59" s="199"/>
      <c r="BE59" s="200"/>
      <c r="BF59" s="208"/>
      <c r="BG59" s="199"/>
      <c r="BH59" s="200"/>
      <c r="BI59" s="200"/>
      <c r="BJ59" s="199"/>
      <c r="BK59" s="208"/>
      <c r="BL59" s="200"/>
      <c r="BM59" s="8"/>
      <c r="BN59" s="8"/>
      <c r="BO59" s="376"/>
      <c r="BP59" s="469"/>
      <c r="BQ59" s="225"/>
      <c r="BR59" s="225"/>
      <c r="BS59" s="225"/>
      <c r="BT59" s="225"/>
      <c r="BU59" s="225"/>
      <c r="BV59" s="225"/>
      <c r="BW59" s="225"/>
      <c r="BX59" s="206"/>
      <c r="BY59" s="206"/>
      <c r="BZ59" s="206"/>
      <c r="CA59" s="206"/>
      <c r="CB59" s="206"/>
      <c r="CC59" s="206"/>
      <c r="CD59" s="206"/>
      <c r="CE59" s="206"/>
      <c r="CF59" s="206"/>
      <c r="CG59" s="206"/>
      <c r="CH59" s="206"/>
      <c r="CI59" s="206"/>
      <c r="CJ59" s="206"/>
      <c r="CK59" s="206"/>
      <c r="CL59" s="206"/>
      <c r="CM59" s="206"/>
      <c r="CN59" s="206"/>
      <c r="CO59" s="206"/>
      <c r="CP59" s="206"/>
      <c r="CQ59" s="206"/>
      <c r="CR59" s="206"/>
    </row>
    <row r="60" spans="3:96" x14ac:dyDescent="0.75">
      <c r="C60" s="500"/>
      <c r="D60" s="499"/>
      <c r="E60" s="457"/>
      <c r="F60" s="460"/>
      <c r="G60" s="463"/>
      <c r="H60" s="467"/>
      <c r="I60" s="455"/>
      <c r="J60" s="17">
        <v>75</v>
      </c>
      <c r="K60" s="127"/>
      <c r="M60" s="19"/>
      <c r="X60" s="34" t="str">
        <f>CONCATENATE(E$53," ",F$53," ",G60," ",H$53," ",I57," ",K60)</f>
        <v xml:space="preserve">ultra mini original um  fluff um Perf p3 </v>
      </c>
      <c r="Y60" s="34" t="s">
        <v>61</v>
      </c>
      <c r="Z60" s="199"/>
      <c r="AA60" s="199"/>
      <c r="AB60" s="208"/>
      <c r="AC60" s="199"/>
      <c r="AD60" s="295"/>
      <c r="AE60" s="199"/>
      <c r="AF60" s="199"/>
      <c r="AG60" s="199"/>
      <c r="AH60" s="199"/>
      <c r="AI60" s="199"/>
      <c r="AJ60" s="199"/>
      <c r="AK60" s="199"/>
      <c r="AL60" s="199"/>
      <c r="AM60" s="199"/>
      <c r="AN60" s="208"/>
      <c r="AO60" s="200"/>
      <c r="AP60" s="200"/>
      <c r="AQ60" s="200"/>
      <c r="AR60" s="200"/>
      <c r="AS60" s="200"/>
      <c r="AT60" s="200"/>
      <c r="AU60" s="200"/>
      <c r="AV60" s="200"/>
      <c r="AW60" s="200"/>
      <c r="AX60" s="200"/>
      <c r="AY60" s="208"/>
      <c r="AZ60" s="208"/>
      <c r="BA60" s="208"/>
      <c r="BB60" s="200"/>
      <c r="BC60" s="200"/>
      <c r="BD60" s="199"/>
      <c r="BE60" s="200"/>
      <c r="BF60" s="208"/>
      <c r="BG60" s="199"/>
      <c r="BH60" s="200"/>
      <c r="BI60" s="200"/>
      <c r="BJ60" s="199"/>
      <c r="BK60" s="208"/>
      <c r="BL60" s="200"/>
      <c r="BM60" s="8"/>
      <c r="BN60" s="8"/>
      <c r="BO60" s="375"/>
      <c r="BP60" s="469"/>
      <c r="BQ60" s="225"/>
      <c r="BR60" s="225"/>
      <c r="BS60" s="225"/>
      <c r="BT60" s="225"/>
      <c r="BU60" s="225"/>
      <c r="BV60" s="225"/>
      <c r="BW60" s="225"/>
      <c r="BX60" s="206"/>
      <c r="BY60" s="206"/>
      <c r="BZ60" s="206"/>
      <c r="CA60" s="206"/>
      <c r="CB60" s="206"/>
      <c r="CC60" s="206"/>
      <c r="CD60" s="206"/>
      <c r="CE60" s="206"/>
      <c r="CF60" s="206"/>
      <c r="CG60" s="206"/>
      <c r="CH60" s="206"/>
      <c r="CI60" s="206"/>
      <c r="CJ60" s="206"/>
      <c r="CK60" s="206"/>
      <c r="CL60" s="206"/>
      <c r="CM60" s="206"/>
      <c r="CN60" s="206"/>
      <c r="CO60" s="206"/>
      <c r="CP60" s="206"/>
      <c r="CQ60" s="206"/>
      <c r="CR60" s="206"/>
    </row>
    <row r="61" spans="3:96" x14ac:dyDescent="0.75">
      <c r="C61" s="500"/>
      <c r="D61" s="499"/>
      <c r="E61" s="457"/>
      <c r="F61" s="460"/>
      <c r="G61" s="463"/>
      <c r="H61" s="465" t="s">
        <v>351</v>
      </c>
      <c r="I61" s="453" t="s">
        <v>3845</v>
      </c>
      <c r="J61" s="17">
        <v>40</v>
      </c>
      <c r="K61" s="127"/>
      <c r="M61" s="19"/>
      <c r="X61" s="34"/>
      <c r="Y61" s="34" t="s">
        <v>61</v>
      </c>
      <c r="Z61" s="199"/>
      <c r="AA61" s="199"/>
      <c r="AB61" s="208"/>
      <c r="AC61" s="199"/>
      <c r="AD61" s="295"/>
      <c r="AE61" s="199"/>
      <c r="AF61" s="199"/>
      <c r="AG61" s="199"/>
      <c r="AH61" s="199"/>
      <c r="AI61" s="199"/>
      <c r="AJ61" s="199"/>
      <c r="AK61" s="199"/>
      <c r="AL61" s="199"/>
      <c r="AM61" s="199"/>
      <c r="AN61" s="208"/>
      <c r="AO61" s="200"/>
      <c r="AP61" s="200"/>
      <c r="AQ61" s="200"/>
      <c r="AR61" s="200"/>
      <c r="AS61" s="200"/>
      <c r="AT61" s="200"/>
      <c r="AU61" s="200"/>
      <c r="AV61" s="200"/>
      <c r="AW61" s="200"/>
      <c r="AX61" s="200"/>
      <c r="AY61" s="208"/>
      <c r="AZ61" s="208"/>
      <c r="BA61" s="208"/>
      <c r="BB61" s="200"/>
      <c r="BC61" s="200"/>
      <c r="BD61" s="199"/>
      <c r="BE61" s="200"/>
      <c r="BF61" s="208"/>
      <c r="BG61" s="199"/>
      <c r="BH61" s="200"/>
      <c r="BI61" s="200"/>
      <c r="BJ61" s="199"/>
      <c r="BK61" s="208"/>
      <c r="BL61" s="200"/>
      <c r="BM61" s="8"/>
      <c r="BN61" s="8"/>
      <c r="BO61" s="375"/>
      <c r="BP61" s="469"/>
      <c r="BQ61" s="225"/>
      <c r="BR61" s="225"/>
      <c r="BS61" s="225"/>
      <c r="BT61" s="225"/>
      <c r="BU61" s="225"/>
      <c r="BV61" s="225"/>
      <c r="BW61" s="225"/>
      <c r="BX61" s="206"/>
      <c r="BY61" s="206"/>
      <c r="BZ61" s="206"/>
      <c r="CA61" s="206"/>
      <c r="CB61" s="206"/>
      <c r="CC61" s="206"/>
      <c r="CD61" s="206"/>
      <c r="CE61" s="206"/>
      <c r="CF61" s="206"/>
      <c r="CG61" s="206"/>
      <c r="CH61" s="206"/>
      <c r="CI61" s="206"/>
      <c r="CJ61" s="206"/>
      <c r="CK61" s="206"/>
      <c r="CL61" s="206"/>
      <c r="CM61" s="206"/>
      <c r="CN61" s="206"/>
      <c r="CO61" s="206"/>
      <c r="CP61" s="206"/>
      <c r="CQ61" s="206"/>
      <c r="CR61" s="206"/>
    </row>
    <row r="62" spans="3:96" x14ac:dyDescent="0.75">
      <c r="C62" s="500"/>
      <c r="D62" s="499"/>
      <c r="E62" s="457"/>
      <c r="F62" s="460"/>
      <c r="G62" s="463"/>
      <c r="H62" s="466"/>
      <c r="I62" s="454"/>
      <c r="J62" s="17">
        <v>50</v>
      </c>
      <c r="K62" s="127"/>
      <c r="M62" s="19"/>
      <c r="X62" s="34"/>
      <c r="Y62" s="34" t="s">
        <v>61</v>
      </c>
      <c r="Z62" s="199"/>
      <c r="AA62" s="199"/>
      <c r="AB62" s="208"/>
      <c r="AC62" s="199"/>
      <c r="AD62" s="295"/>
      <c r="AE62" s="199"/>
      <c r="AF62" s="199"/>
      <c r="AG62" s="199"/>
      <c r="AH62" s="199"/>
      <c r="AI62" s="199"/>
      <c r="AJ62" s="199"/>
      <c r="AK62" s="199"/>
      <c r="AL62" s="199"/>
      <c r="AM62" s="199"/>
      <c r="AN62" s="208"/>
      <c r="AO62" s="200"/>
      <c r="AP62" s="200"/>
      <c r="AQ62" s="200"/>
      <c r="AR62" s="200"/>
      <c r="AS62" s="200"/>
      <c r="AT62" s="200"/>
      <c r="AU62" s="200"/>
      <c r="AV62" s="200"/>
      <c r="AW62" s="200"/>
      <c r="AX62" s="200"/>
      <c r="AY62" s="208"/>
      <c r="AZ62" s="208"/>
      <c r="BA62" s="208"/>
      <c r="BB62" s="200"/>
      <c r="BC62" s="200"/>
      <c r="BD62" s="199"/>
      <c r="BE62" s="200"/>
      <c r="BF62" s="208"/>
      <c r="BG62" s="199"/>
      <c r="BH62" s="200"/>
      <c r="BI62" s="200"/>
      <c r="BJ62" s="199"/>
      <c r="BK62" s="208"/>
      <c r="BL62" s="200"/>
      <c r="BM62" s="8"/>
      <c r="BN62" s="8"/>
      <c r="BO62" s="375"/>
      <c r="BP62" s="469"/>
      <c r="BQ62" s="225"/>
      <c r="BR62" s="225"/>
      <c r="BS62" s="225"/>
      <c r="BT62" s="225"/>
      <c r="BU62" s="225"/>
      <c r="BV62" s="225"/>
      <c r="BW62" s="225"/>
      <c r="BX62" s="206"/>
      <c r="BY62" s="206"/>
      <c r="BZ62" s="206"/>
      <c r="CA62" s="206"/>
      <c r="CB62" s="206"/>
      <c r="CC62" s="206"/>
      <c r="CD62" s="206"/>
      <c r="CE62" s="206"/>
      <c r="CF62" s="206"/>
      <c r="CG62" s="206"/>
      <c r="CH62" s="206"/>
      <c r="CI62" s="206"/>
      <c r="CJ62" s="206"/>
      <c r="CK62" s="206"/>
      <c r="CL62" s="206"/>
      <c r="CM62" s="206"/>
      <c r="CN62" s="206"/>
      <c r="CO62" s="206"/>
      <c r="CP62" s="206"/>
      <c r="CQ62" s="206"/>
      <c r="CR62" s="206"/>
    </row>
    <row r="63" spans="3:96" x14ac:dyDescent="0.75">
      <c r="C63" s="500"/>
      <c r="D63" s="499"/>
      <c r="E63" s="457"/>
      <c r="F63" s="460"/>
      <c r="G63" s="463"/>
      <c r="H63" s="466"/>
      <c r="I63" s="454"/>
      <c r="J63" s="17">
        <v>65</v>
      </c>
      <c r="K63" s="127"/>
      <c r="M63" s="19"/>
      <c r="X63" s="34"/>
      <c r="Y63" s="34" t="s">
        <v>61</v>
      </c>
      <c r="Z63" s="199"/>
      <c r="AA63" s="199"/>
      <c r="AB63" s="208"/>
      <c r="AC63" s="199"/>
      <c r="AD63" s="295"/>
      <c r="AE63" s="199"/>
      <c r="AF63" s="199"/>
      <c r="AG63" s="199"/>
      <c r="AH63" s="199"/>
      <c r="AI63" s="199"/>
      <c r="AJ63" s="199"/>
      <c r="AK63" s="199"/>
      <c r="AL63" s="199"/>
      <c r="AM63" s="199"/>
      <c r="AN63" s="208"/>
      <c r="AO63" s="200"/>
      <c r="AP63" s="200"/>
      <c r="AQ63" s="200"/>
      <c r="AR63" s="200"/>
      <c r="AS63" s="200"/>
      <c r="AT63" s="200"/>
      <c r="AU63" s="200"/>
      <c r="AV63" s="200"/>
      <c r="AW63" s="200"/>
      <c r="AX63" s="200"/>
      <c r="AY63" s="208"/>
      <c r="AZ63" s="208"/>
      <c r="BA63" s="208"/>
      <c r="BB63" s="200"/>
      <c r="BC63" s="200"/>
      <c r="BD63" s="199"/>
      <c r="BE63" s="200"/>
      <c r="BF63" s="208"/>
      <c r="BG63" s="199"/>
      <c r="BH63" s="200"/>
      <c r="BI63" s="200"/>
      <c r="BJ63" s="199"/>
      <c r="BK63" s="208"/>
      <c r="BL63" s="200"/>
      <c r="BM63" s="8"/>
      <c r="BN63" s="8"/>
      <c r="BO63" s="375"/>
      <c r="BP63" s="469"/>
      <c r="BQ63" s="225"/>
      <c r="BR63" s="225"/>
      <c r="BS63" s="225"/>
      <c r="BT63" s="225"/>
      <c r="BU63" s="225"/>
      <c r="BV63" s="225"/>
      <c r="BW63" s="225"/>
      <c r="BX63" s="206"/>
      <c r="BY63" s="206"/>
      <c r="BZ63" s="206"/>
      <c r="CA63" s="206"/>
      <c r="CB63" s="206"/>
      <c r="CC63" s="206"/>
      <c r="CD63" s="206"/>
      <c r="CE63" s="206"/>
      <c r="CF63" s="206"/>
      <c r="CG63" s="206"/>
      <c r="CH63" s="206"/>
      <c r="CI63" s="206"/>
      <c r="CJ63" s="206"/>
      <c r="CK63" s="206"/>
      <c r="CL63" s="206"/>
      <c r="CM63" s="206"/>
      <c r="CN63" s="206"/>
      <c r="CO63" s="206"/>
      <c r="CP63" s="206"/>
      <c r="CQ63" s="206"/>
      <c r="CR63" s="206"/>
    </row>
    <row r="64" spans="3:96" x14ac:dyDescent="0.75">
      <c r="C64" s="500"/>
      <c r="D64" s="499"/>
      <c r="E64" s="457"/>
      <c r="F64" s="460"/>
      <c r="G64" s="463"/>
      <c r="H64" s="466"/>
      <c r="I64" s="455"/>
      <c r="J64" s="17">
        <v>75</v>
      </c>
      <c r="K64" s="127"/>
      <c r="M64" s="19"/>
      <c r="X64" s="34" t="str">
        <f>CONCATENATE(E$53," ",F$53," ",G64," ",H$61," ",I61," ",K64)</f>
        <v xml:space="preserve">ultra mini original um  fluff+SAP um Soft p3 </v>
      </c>
      <c r="Y64" s="34" t="s">
        <v>61</v>
      </c>
      <c r="Z64" s="199"/>
      <c r="AA64" s="199"/>
      <c r="AB64" s="208"/>
      <c r="AC64" s="293"/>
      <c r="AD64" s="146"/>
      <c r="AE64" s="199"/>
      <c r="AF64" s="199"/>
      <c r="AG64" s="199"/>
      <c r="AH64" s="199"/>
      <c r="AI64" s="199"/>
      <c r="AJ64" s="199"/>
      <c r="AK64" s="199"/>
      <c r="AL64" s="199"/>
      <c r="AM64" s="199"/>
      <c r="AN64" s="208"/>
      <c r="AO64" s="200"/>
      <c r="AP64" s="200"/>
      <c r="AQ64" s="200"/>
      <c r="AR64" s="200"/>
      <c r="AS64" s="200"/>
      <c r="AT64" s="200"/>
      <c r="AU64" s="200"/>
      <c r="AV64" s="200"/>
      <c r="AW64" s="200"/>
      <c r="AX64" s="200"/>
      <c r="AY64" s="208"/>
      <c r="AZ64" s="208"/>
      <c r="BA64" s="208"/>
      <c r="BB64" s="200"/>
      <c r="BC64" s="200"/>
      <c r="BD64" s="199"/>
      <c r="BE64" s="200"/>
      <c r="BF64" s="208"/>
      <c r="BG64" s="199"/>
      <c r="BH64" s="200"/>
      <c r="BI64" s="200"/>
      <c r="BJ64" s="199"/>
      <c r="BK64" s="208"/>
      <c r="BL64" s="200"/>
      <c r="BM64" s="8"/>
      <c r="BN64" s="8"/>
      <c r="BO64" s="376"/>
      <c r="BP64" s="469"/>
      <c r="BQ64" s="225"/>
      <c r="BR64" s="225"/>
      <c r="BS64" s="225"/>
      <c r="BT64" s="225"/>
      <c r="BU64" s="225"/>
      <c r="BV64" s="225"/>
      <c r="BW64" s="225"/>
      <c r="BX64" s="206"/>
      <c r="BY64" s="206"/>
      <c r="BZ64" s="206"/>
      <c r="CA64" s="206"/>
      <c r="CB64" s="206"/>
      <c r="CC64" s="206"/>
      <c r="CD64" s="206"/>
      <c r="CE64" s="206"/>
      <c r="CF64" s="206"/>
      <c r="CG64" s="206"/>
      <c r="CH64" s="206"/>
      <c r="CI64" s="206"/>
      <c r="CJ64" s="206"/>
      <c r="CK64" s="206"/>
      <c r="CL64" s="206"/>
      <c r="CM64" s="206"/>
      <c r="CN64" s="206"/>
      <c r="CO64" s="206"/>
      <c r="CP64" s="206"/>
      <c r="CQ64" s="206"/>
      <c r="CR64" s="206"/>
    </row>
    <row r="65" spans="3:96" x14ac:dyDescent="0.75">
      <c r="C65" s="500"/>
      <c r="D65" s="499"/>
      <c r="E65" s="457"/>
      <c r="F65" s="460"/>
      <c r="G65" s="463"/>
      <c r="H65" s="466"/>
      <c r="I65" s="453" t="s">
        <v>3846</v>
      </c>
      <c r="J65" s="17">
        <v>40</v>
      </c>
      <c r="K65" s="127"/>
      <c r="M65" s="19"/>
      <c r="X65" s="34"/>
      <c r="Y65" s="34" t="s">
        <v>61</v>
      </c>
      <c r="Z65" s="199"/>
      <c r="AA65" s="199"/>
      <c r="AB65" s="208"/>
      <c r="AC65" s="293"/>
      <c r="AD65" s="146"/>
      <c r="AE65" s="199"/>
      <c r="AF65" s="199"/>
      <c r="AG65" s="199"/>
      <c r="AH65" s="199"/>
      <c r="AI65" s="199"/>
      <c r="AJ65" s="199"/>
      <c r="AK65" s="199"/>
      <c r="AL65" s="199"/>
      <c r="AM65" s="199"/>
      <c r="AN65" s="208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8"/>
      <c r="AZ65" s="208"/>
      <c r="BA65" s="208"/>
      <c r="BB65" s="200"/>
      <c r="BC65" s="200"/>
      <c r="BD65" s="199"/>
      <c r="BE65" s="200"/>
      <c r="BF65" s="208"/>
      <c r="BG65" s="199"/>
      <c r="BH65" s="200"/>
      <c r="BI65" s="200"/>
      <c r="BJ65" s="199"/>
      <c r="BK65" s="208"/>
      <c r="BL65" s="200"/>
      <c r="BM65" s="8"/>
      <c r="BN65" s="8"/>
      <c r="BO65" s="376"/>
      <c r="BP65" s="469"/>
      <c r="BQ65" s="225"/>
      <c r="BR65" s="225"/>
      <c r="BS65" s="225"/>
      <c r="BT65" s="225"/>
      <c r="BU65" s="225"/>
      <c r="BV65" s="225"/>
      <c r="BW65" s="225"/>
      <c r="BX65" s="206"/>
      <c r="BY65" s="206"/>
      <c r="BZ65" s="206"/>
      <c r="CA65" s="206"/>
      <c r="CB65" s="206"/>
      <c r="CC65" s="206"/>
      <c r="CD65" s="206"/>
      <c r="CE65" s="206"/>
      <c r="CF65" s="206"/>
      <c r="CG65" s="206"/>
      <c r="CH65" s="206"/>
      <c r="CI65" s="206"/>
      <c r="CJ65" s="206"/>
      <c r="CK65" s="206"/>
      <c r="CL65" s="206"/>
      <c r="CM65" s="206"/>
      <c r="CN65" s="206"/>
      <c r="CO65" s="206"/>
      <c r="CP65" s="206"/>
      <c r="CQ65" s="206"/>
      <c r="CR65" s="206"/>
    </row>
    <row r="66" spans="3:96" x14ac:dyDescent="0.75">
      <c r="C66" s="500"/>
      <c r="D66" s="499"/>
      <c r="E66" s="457"/>
      <c r="F66" s="460"/>
      <c r="G66" s="463"/>
      <c r="H66" s="466"/>
      <c r="I66" s="454"/>
      <c r="J66" s="17">
        <v>50</v>
      </c>
      <c r="K66" s="127"/>
      <c r="M66" s="19"/>
      <c r="X66" s="34"/>
      <c r="Y66" s="34" t="s">
        <v>61</v>
      </c>
      <c r="Z66" s="199"/>
      <c r="AA66" s="199"/>
      <c r="AB66" s="208"/>
      <c r="AC66" s="293"/>
      <c r="AD66" s="146"/>
      <c r="AE66" s="199"/>
      <c r="AF66" s="199"/>
      <c r="AG66" s="199"/>
      <c r="AH66" s="199"/>
      <c r="AI66" s="199"/>
      <c r="AJ66" s="199"/>
      <c r="AK66" s="199"/>
      <c r="AL66" s="199"/>
      <c r="AM66" s="199"/>
      <c r="AN66" s="208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8"/>
      <c r="AZ66" s="208"/>
      <c r="BA66" s="208"/>
      <c r="BB66" s="200"/>
      <c r="BC66" s="200"/>
      <c r="BD66" s="199"/>
      <c r="BE66" s="200"/>
      <c r="BF66" s="208"/>
      <c r="BG66" s="199"/>
      <c r="BH66" s="200"/>
      <c r="BI66" s="200"/>
      <c r="BJ66" s="199"/>
      <c r="BK66" s="208"/>
      <c r="BL66" s="200"/>
      <c r="BM66" s="8"/>
      <c r="BN66" s="8"/>
      <c r="BO66" s="376"/>
      <c r="BP66" s="469"/>
      <c r="BQ66" s="225"/>
      <c r="BR66" s="225"/>
      <c r="BS66" s="225"/>
      <c r="BT66" s="225"/>
      <c r="BU66" s="225"/>
      <c r="BV66" s="225"/>
      <c r="BW66" s="225"/>
      <c r="BX66" s="206"/>
      <c r="BY66" s="206"/>
      <c r="BZ66" s="206"/>
      <c r="CA66" s="206"/>
      <c r="CB66" s="206"/>
      <c r="CC66" s="206"/>
      <c r="CD66" s="206"/>
      <c r="CE66" s="206"/>
      <c r="CF66" s="206"/>
      <c r="CG66" s="206"/>
      <c r="CH66" s="206"/>
      <c r="CI66" s="206"/>
      <c r="CJ66" s="206"/>
      <c r="CK66" s="206"/>
      <c r="CL66" s="206"/>
      <c r="CM66" s="206"/>
      <c r="CN66" s="206"/>
      <c r="CO66" s="206"/>
      <c r="CP66" s="206"/>
      <c r="CQ66" s="206"/>
      <c r="CR66" s="206"/>
    </row>
    <row r="67" spans="3:96" x14ac:dyDescent="0.75">
      <c r="C67" s="500"/>
      <c r="D67" s="499"/>
      <c r="E67" s="457"/>
      <c r="F67" s="460"/>
      <c r="G67" s="463"/>
      <c r="H67" s="466"/>
      <c r="I67" s="454"/>
      <c r="J67" s="17">
        <v>65</v>
      </c>
      <c r="K67" s="127"/>
      <c r="M67" s="19"/>
      <c r="X67" s="34"/>
      <c r="Y67" s="34" t="s">
        <v>61</v>
      </c>
      <c r="Z67" s="199"/>
      <c r="AA67" s="199"/>
      <c r="AB67" s="208"/>
      <c r="AC67" s="293"/>
      <c r="AD67" s="146"/>
      <c r="AE67" s="199"/>
      <c r="AF67" s="199"/>
      <c r="AG67" s="199"/>
      <c r="AH67" s="199"/>
      <c r="AI67" s="199"/>
      <c r="AJ67" s="199"/>
      <c r="AK67" s="199"/>
      <c r="AL67" s="199"/>
      <c r="AM67" s="199"/>
      <c r="AN67" s="208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8"/>
      <c r="AZ67" s="208"/>
      <c r="BA67" s="208"/>
      <c r="BB67" s="200"/>
      <c r="BC67" s="200"/>
      <c r="BD67" s="199"/>
      <c r="BE67" s="200"/>
      <c r="BF67" s="208"/>
      <c r="BG67" s="199"/>
      <c r="BH67" s="200"/>
      <c r="BI67" s="200"/>
      <c r="BJ67" s="199"/>
      <c r="BK67" s="208"/>
      <c r="BL67" s="200"/>
      <c r="BM67" s="8"/>
      <c r="BN67" s="8"/>
      <c r="BO67" s="376"/>
      <c r="BP67" s="469"/>
      <c r="BQ67" s="225"/>
      <c r="BR67" s="225"/>
      <c r="BS67" s="225"/>
      <c r="BT67" s="225"/>
      <c r="BU67" s="225"/>
      <c r="BV67" s="225"/>
      <c r="BW67" s="225"/>
      <c r="BX67" s="206"/>
      <c r="BY67" s="206"/>
      <c r="BZ67" s="206"/>
      <c r="CA67" s="206"/>
      <c r="CB67" s="206"/>
      <c r="CC67" s="206"/>
      <c r="CD67" s="206"/>
      <c r="CE67" s="206"/>
      <c r="CF67" s="206"/>
      <c r="CG67" s="206"/>
      <c r="CH67" s="206"/>
      <c r="CI67" s="206"/>
      <c r="CJ67" s="206"/>
      <c r="CK67" s="206"/>
      <c r="CL67" s="206"/>
      <c r="CM67" s="206"/>
      <c r="CN67" s="206"/>
      <c r="CO67" s="206"/>
      <c r="CP67" s="206"/>
      <c r="CQ67" s="206"/>
      <c r="CR67" s="206"/>
    </row>
    <row r="68" spans="3:96" x14ac:dyDescent="0.75">
      <c r="C68" s="500"/>
      <c r="D68" s="499"/>
      <c r="E68" s="457"/>
      <c r="F68" s="461"/>
      <c r="G68" s="463"/>
      <c r="H68" s="467"/>
      <c r="I68" s="455"/>
      <c r="J68" s="17">
        <v>75</v>
      </c>
      <c r="K68" s="127"/>
      <c r="M68" s="19"/>
      <c r="X68" s="34" t="str">
        <f>CONCATENATE(E$53," ",F$53," ",G68," ",H$61," ",I65," ",K68)</f>
        <v xml:space="preserve">ultra mini original um  fluff+SAP um Perf p3 </v>
      </c>
      <c r="Y68" s="34" t="s">
        <v>61</v>
      </c>
      <c r="Z68" s="199"/>
      <c r="AA68" s="199"/>
      <c r="AB68" s="208"/>
      <c r="AC68" s="293"/>
      <c r="AD68" s="295"/>
      <c r="AE68" s="199"/>
      <c r="AF68" s="199"/>
      <c r="AG68" s="199"/>
      <c r="AH68" s="199"/>
      <c r="AI68" s="199"/>
      <c r="AJ68" s="199"/>
      <c r="AK68" s="199"/>
      <c r="AL68" s="199"/>
      <c r="AM68" s="199"/>
      <c r="AN68" s="208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8"/>
      <c r="AZ68" s="208"/>
      <c r="BA68" s="208"/>
      <c r="BB68" s="200"/>
      <c r="BC68" s="200"/>
      <c r="BD68" s="199"/>
      <c r="BE68" s="200"/>
      <c r="BF68" s="208"/>
      <c r="BG68" s="199"/>
      <c r="BH68" s="200"/>
      <c r="BI68" s="200"/>
      <c r="BJ68" s="199"/>
      <c r="BK68" s="208"/>
      <c r="BL68" s="200"/>
      <c r="BM68" s="8"/>
      <c r="BN68" s="8"/>
      <c r="BO68" s="375"/>
      <c r="BP68" s="469"/>
      <c r="BQ68" s="225"/>
      <c r="BR68" s="225"/>
      <c r="BS68" s="225"/>
      <c r="BT68" s="225"/>
      <c r="BU68" s="225"/>
      <c r="BV68" s="225"/>
      <c r="BW68" s="225"/>
      <c r="BX68" s="206"/>
      <c r="BY68" s="206"/>
      <c r="BZ68" s="206"/>
      <c r="CA68" s="206"/>
      <c r="CB68" s="206"/>
      <c r="CC68" s="206"/>
      <c r="CD68" s="206"/>
      <c r="CE68" s="206"/>
      <c r="CF68" s="206"/>
      <c r="CG68" s="206"/>
      <c r="CH68" s="206"/>
      <c r="CI68" s="206"/>
      <c r="CJ68" s="206"/>
      <c r="CK68" s="206"/>
      <c r="CL68" s="206"/>
      <c r="CM68" s="206"/>
      <c r="CN68" s="206"/>
      <c r="CO68" s="206"/>
      <c r="CP68" s="206"/>
      <c r="CQ68" s="206"/>
      <c r="CR68" s="206"/>
    </row>
    <row r="69" spans="3:96" x14ac:dyDescent="0.75">
      <c r="C69" s="500"/>
      <c r="D69" s="499"/>
      <c r="E69" s="457"/>
      <c r="F69" s="459" t="s">
        <v>3842</v>
      </c>
      <c r="G69" s="463"/>
      <c r="H69" s="465" t="s">
        <v>352</v>
      </c>
      <c r="I69" s="453" t="s">
        <v>3845</v>
      </c>
      <c r="J69" s="17">
        <v>40</v>
      </c>
      <c r="K69" s="127"/>
      <c r="M69" s="19"/>
      <c r="X69" s="34"/>
      <c r="Y69" s="34" t="s">
        <v>61</v>
      </c>
      <c r="Z69" s="199"/>
      <c r="AA69" s="199"/>
      <c r="AB69" s="208"/>
      <c r="AC69" s="293"/>
      <c r="AD69" s="295"/>
      <c r="AE69" s="199"/>
      <c r="AF69" s="199"/>
      <c r="AG69" s="199"/>
      <c r="AH69" s="199"/>
      <c r="AI69" s="199"/>
      <c r="AJ69" s="199"/>
      <c r="AK69" s="199"/>
      <c r="AL69" s="199"/>
      <c r="AM69" s="199"/>
      <c r="AN69" s="208"/>
      <c r="AO69" s="200"/>
      <c r="AP69" s="200"/>
      <c r="AQ69" s="200"/>
      <c r="AR69" s="200"/>
      <c r="AS69" s="200"/>
      <c r="AT69" s="200"/>
      <c r="AU69" s="200"/>
      <c r="AV69" s="200"/>
      <c r="AW69" s="200"/>
      <c r="AX69" s="200"/>
      <c r="AY69" s="208"/>
      <c r="AZ69" s="208"/>
      <c r="BA69" s="208"/>
      <c r="BB69" s="200"/>
      <c r="BC69" s="200"/>
      <c r="BD69" s="199"/>
      <c r="BE69" s="200"/>
      <c r="BF69" s="208"/>
      <c r="BG69" s="199"/>
      <c r="BH69" s="200"/>
      <c r="BI69" s="200"/>
      <c r="BJ69" s="199"/>
      <c r="BK69" s="208"/>
      <c r="BL69" s="200"/>
      <c r="BM69" s="8"/>
      <c r="BN69" s="8"/>
      <c r="BO69" s="375"/>
      <c r="BP69" s="469"/>
      <c r="BQ69" s="225"/>
      <c r="BR69" s="225"/>
      <c r="BS69" s="225"/>
      <c r="BT69" s="225"/>
      <c r="BU69" s="225"/>
      <c r="BV69" s="225"/>
      <c r="BW69" s="225"/>
      <c r="BX69" s="206"/>
      <c r="BY69" s="206"/>
      <c r="BZ69" s="206"/>
      <c r="CA69" s="206"/>
      <c r="CB69" s="206"/>
      <c r="CC69" s="206"/>
      <c r="CD69" s="206"/>
      <c r="CE69" s="206"/>
      <c r="CF69" s="206"/>
      <c r="CG69" s="206"/>
      <c r="CH69" s="206"/>
      <c r="CI69" s="206"/>
      <c r="CJ69" s="206"/>
      <c r="CK69" s="206"/>
      <c r="CL69" s="206"/>
      <c r="CM69" s="206"/>
      <c r="CN69" s="206"/>
      <c r="CO69" s="206"/>
      <c r="CP69" s="206"/>
      <c r="CQ69" s="206"/>
      <c r="CR69" s="206"/>
    </row>
    <row r="70" spans="3:96" x14ac:dyDescent="0.75">
      <c r="C70" s="500"/>
      <c r="D70" s="499"/>
      <c r="E70" s="457"/>
      <c r="F70" s="460"/>
      <c r="G70" s="463"/>
      <c r="H70" s="466"/>
      <c r="I70" s="454"/>
      <c r="J70" s="17">
        <v>50</v>
      </c>
      <c r="K70" s="127"/>
      <c r="M70" s="19"/>
      <c r="X70" s="34"/>
      <c r="Y70" s="34" t="s">
        <v>61</v>
      </c>
      <c r="Z70" s="199"/>
      <c r="AA70" s="199"/>
      <c r="AB70" s="208"/>
      <c r="AC70" s="293"/>
      <c r="AD70" s="295"/>
      <c r="AE70" s="199"/>
      <c r="AF70" s="199"/>
      <c r="AG70" s="199"/>
      <c r="AH70" s="199"/>
      <c r="AI70" s="199"/>
      <c r="AJ70" s="199"/>
      <c r="AK70" s="199"/>
      <c r="AL70" s="199"/>
      <c r="AM70" s="199"/>
      <c r="AN70" s="208"/>
      <c r="AO70" s="200"/>
      <c r="AP70" s="200"/>
      <c r="AQ70" s="200"/>
      <c r="AR70" s="200"/>
      <c r="AS70" s="200"/>
      <c r="AT70" s="200"/>
      <c r="AU70" s="200"/>
      <c r="AV70" s="200"/>
      <c r="AW70" s="200"/>
      <c r="AX70" s="200"/>
      <c r="AY70" s="208"/>
      <c r="AZ70" s="208"/>
      <c r="BA70" s="208"/>
      <c r="BB70" s="200"/>
      <c r="BC70" s="200"/>
      <c r="BD70" s="199"/>
      <c r="BE70" s="200"/>
      <c r="BF70" s="208"/>
      <c r="BG70" s="199"/>
      <c r="BH70" s="200"/>
      <c r="BI70" s="200"/>
      <c r="BJ70" s="199"/>
      <c r="BK70" s="208"/>
      <c r="BL70" s="200"/>
      <c r="BM70" s="8"/>
      <c r="BN70" s="8"/>
      <c r="BO70" s="375"/>
      <c r="BP70" s="469"/>
      <c r="BQ70" s="225"/>
      <c r="BR70" s="225"/>
      <c r="BS70" s="225"/>
      <c r="BT70" s="225"/>
      <c r="BU70" s="225"/>
      <c r="BV70" s="225"/>
      <c r="BW70" s="225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  <c r="CL70" s="206"/>
      <c r="CM70" s="206"/>
      <c r="CN70" s="206"/>
      <c r="CO70" s="206"/>
      <c r="CP70" s="206"/>
      <c r="CQ70" s="206"/>
      <c r="CR70" s="206"/>
    </row>
    <row r="71" spans="3:96" x14ac:dyDescent="0.75">
      <c r="C71" s="500"/>
      <c r="D71" s="499"/>
      <c r="E71" s="457"/>
      <c r="F71" s="460"/>
      <c r="G71" s="463"/>
      <c r="H71" s="466"/>
      <c r="I71" s="454"/>
      <c r="J71" s="17">
        <v>65</v>
      </c>
      <c r="K71" s="127"/>
      <c r="M71" s="19"/>
      <c r="X71" s="34"/>
      <c r="Y71" s="34" t="s">
        <v>61</v>
      </c>
      <c r="Z71" s="199"/>
      <c r="AA71" s="199"/>
      <c r="AB71" s="208"/>
      <c r="AC71" s="293"/>
      <c r="AD71" s="295"/>
      <c r="AE71" s="199"/>
      <c r="AF71" s="199"/>
      <c r="AG71" s="199"/>
      <c r="AH71" s="199"/>
      <c r="AI71" s="199"/>
      <c r="AJ71" s="199"/>
      <c r="AK71" s="199"/>
      <c r="AL71" s="199"/>
      <c r="AM71" s="199"/>
      <c r="AN71" s="208"/>
      <c r="AO71" s="200"/>
      <c r="AP71" s="200"/>
      <c r="AQ71" s="200"/>
      <c r="AR71" s="200"/>
      <c r="AS71" s="200"/>
      <c r="AT71" s="200"/>
      <c r="AU71" s="200"/>
      <c r="AV71" s="200"/>
      <c r="AW71" s="200"/>
      <c r="AX71" s="200"/>
      <c r="AY71" s="208"/>
      <c r="AZ71" s="208"/>
      <c r="BA71" s="208"/>
      <c r="BB71" s="200"/>
      <c r="BC71" s="200"/>
      <c r="BD71" s="199"/>
      <c r="BE71" s="200"/>
      <c r="BF71" s="208"/>
      <c r="BG71" s="199"/>
      <c r="BH71" s="200"/>
      <c r="BI71" s="200"/>
      <c r="BJ71" s="199"/>
      <c r="BK71" s="208"/>
      <c r="BL71" s="200"/>
      <c r="BM71" s="8"/>
      <c r="BN71" s="8"/>
      <c r="BO71" s="375"/>
      <c r="BP71" s="469"/>
      <c r="BQ71" s="225"/>
      <c r="BR71" s="225"/>
      <c r="BS71" s="225"/>
      <c r="BT71" s="225"/>
      <c r="BU71" s="225"/>
      <c r="BV71" s="225"/>
      <c r="BW71" s="225"/>
      <c r="BX71" s="206"/>
      <c r="BY71" s="206"/>
      <c r="BZ71" s="206"/>
      <c r="CA71" s="206"/>
      <c r="CB71" s="206"/>
      <c r="CC71" s="206"/>
      <c r="CD71" s="206"/>
      <c r="CE71" s="206"/>
      <c r="CF71" s="206"/>
      <c r="CG71" s="206"/>
      <c r="CH71" s="206"/>
      <c r="CI71" s="206"/>
      <c r="CJ71" s="206"/>
      <c r="CK71" s="206"/>
      <c r="CL71" s="206"/>
      <c r="CM71" s="206"/>
      <c r="CN71" s="206"/>
      <c r="CO71" s="206"/>
      <c r="CP71" s="206"/>
      <c r="CQ71" s="206"/>
      <c r="CR71" s="206"/>
    </row>
    <row r="72" spans="3:96" x14ac:dyDescent="0.75">
      <c r="C72" s="500"/>
      <c r="D72" s="499"/>
      <c r="E72" s="457"/>
      <c r="F72" s="460"/>
      <c r="G72" s="463"/>
      <c r="H72" s="466"/>
      <c r="I72" s="455"/>
      <c r="J72" s="17">
        <v>75</v>
      </c>
      <c r="K72" s="127"/>
      <c r="M72" s="17"/>
      <c r="X72" s="34" t="str">
        <f>CONCATENATE(E$53," ",F$69," ",G72," ",H$69," ",I69," ",K72)</f>
        <v xml:space="preserve">ultra mini no embossing p3  fluff um Soft p3 </v>
      </c>
      <c r="Y72" s="34" t="s">
        <v>61</v>
      </c>
      <c r="Z72" s="199"/>
      <c r="AA72" s="199"/>
      <c r="AB72" s="208"/>
      <c r="AC72" s="199"/>
      <c r="AD72" s="146"/>
      <c r="AE72" s="199"/>
      <c r="AF72" s="199"/>
      <c r="AG72" s="199"/>
      <c r="AH72" s="199"/>
      <c r="AI72" s="199"/>
      <c r="AJ72" s="199"/>
      <c r="AK72" s="199"/>
      <c r="AL72" s="199"/>
      <c r="AM72" s="199"/>
      <c r="AN72" s="208"/>
      <c r="AO72" s="200"/>
      <c r="AP72" s="200"/>
      <c r="AQ72" s="200"/>
      <c r="AR72" s="200"/>
      <c r="AS72" s="200"/>
      <c r="AT72" s="200"/>
      <c r="AU72" s="200"/>
      <c r="AV72" s="200"/>
      <c r="AW72" s="200"/>
      <c r="AX72" s="200"/>
      <c r="AY72" s="208"/>
      <c r="AZ72" s="208"/>
      <c r="BA72" s="208"/>
      <c r="BB72" s="200"/>
      <c r="BC72" s="200"/>
      <c r="BD72" s="199"/>
      <c r="BE72" s="200"/>
      <c r="BF72" s="208"/>
      <c r="BG72" s="199"/>
      <c r="BH72" s="200"/>
      <c r="BI72" s="200"/>
      <c r="BJ72" s="199"/>
      <c r="BK72" s="208"/>
      <c r="BL72" s="200"/>
      <c r="BM72" s="8"/>
      <c r="BN72" s="8"/>
      <c r="BO72" s="376"/>
      <c r="BP72" s="469"/>
      <c r="BQ72" s="225"/>
      <c r="BR72" s="225"/>
      <c r="BS72" s="225"/>
      <c r="BT72" s="225"/>
      <c r="BU72" s="225"/>
      <c r="BV72" s="225"/>
      <c r="BW72" s="225"/>
      <c r="BX72" s="206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  <c r="CL72" s="206"/>
      <c r="CM72" s="206"/>
      <c r="CN72" s="206"/>
      <c r="CO72" s="206"/>
      <c r="CP72" s="206"/>
      <c r="CQ72" s="206"/>
      <c r="CR72" s="206"/>
    </row>
    <row r="73" spans="3:96" x14ac:dyDescent="0.75">
      <c r="C73" s="500"/>
      <c r="D73" s="499"/>
      <c r="E73" s="457"/>
      <c r="F73" s="460"/>
      <c r="G73" s="463"/>
      <c r="H73" s="466"/>
      <c r="I73" s="453" t="s">
        <v>3846</v>
      </c>
      <c r="J73" s="17">
        <v>40</v>
      </c>
      <c r="K73" s="127"/>
      <c r="M73" s="17"/>
      <c r="X73" s="34"/>
      <c r="Y73" s="34" t="s">
        <v>61</v>
      </c>
      <c r="Z73" s="199"/>
      <c r="AA73" s="199"/>
      <c r="AB73" s="208"/>
      <c r="AC73" s="199"/>
      <c r="AD73" s="146"/>
      <c r="AE73" s="199"/>
      <c r="AF73" s="199"/>
      <c r="AG73" s="199"/>
      <c r="AH73" s="199"/>
      <c r="AI73" s="199"/>
      <c r="AJ73" s="199"/>
      <c r="AK73" s="199"/>
      <c r="AL73" s="199"/>
      <c r="AM73" s="199"/>
      <c r="AN73" s="208"/>
      <c r="AO73" s="200"/>
      <c r="AP73" s="200"/>
      <c r="AQ73" s="200"/>
      <c r="AR73" s="200"/>
      <c r="AS73" s="200"/>
      <c r="AT73" s="200"/>
      <c r="AU73" s="200"/>
      <c r="AV73" s="200"/>
      <c r="AW73" s="200"/>
      <c r="AX73" s="200"/>
      <c r="AY73" s="208"/>
      <c r="AZ73" s="208"/>
      <c r="BA73" s="208"/>
      <c r="BB73" s="200"/>
      <c r="BC73" s="200"/>
      <c r="BD73" s="199"/>
      <c r="BE73" s="200"/>
      <c r="BF73" s="208"/>
      <c r="BG73" s="199"/>
      <c r="BH73" s="200"/>
      <c r="BI73" s="200"/>
      <c r="BJ73" s="199"/>
      <c r="BK73" s="208"/>
      <c r="BL73" s="200"/>
      <c r="BM73" s="8"/>
      <c r="BN73" s="8"/>
      <c r="BO73" s="376"/>
      <c r="BP73" s="469"/>
      <c r="BQ73" s="225"/>
      <c r="BR73" s="225"/>
      <c r="BS73" s="225"/>
      <c r="BT73" s="225"/>
      <c r="BU73" s="225"/>
      <c r="BV73" s="225"/>
      <c r="BW73" s="225"/>
      <c r="BX73" s="206"/>
      <c r="BY73" s="206"/>
      <c r="BZ73" s="206"/>
      <c r="CA73" s="206"/>
      <c r="CB73" s="206"/>
      <c r="CC73" s="206"/>
      <c r="CD73" s="206"/>
      <c r="CE73" s="206"/>
      <c r="CF73" s="206"/>
      <c r="CG73" s="206"/>
      <c r="CH73" s="206"/>
      <c r="CI73" s="206"/>
      <c r="CJ73" s="206"/>
      <c r="CK73" s="206"/>
      <c r="CL73" s="206"/>
      <c r="CM73" s="206"/>
      <c r="CN73" s="206"/>
      <c r="CO73" s="206"/>
      <c r="CP73" s="206"/>
      <c r="CQ73" s="206"/>
      <c r="CR73" s="206"/>
    </row>
    <row r="74" spans="3:96" x14ac:dyDescent="0.75">
      <c r="C74" s="500"/>
      <c r="D74" s="499"/>
      <c r="E74" s="457"/>
      <c r="F74" s="460"/>
      <c r="G74" s="463"/>
      <c r="H74" s="466"/>
      <c r="I74" s="454"/>
      <c r="J74" s="17">
        <v>50</v>
      </c>
      <c r="K74" s="127"/>
      <c r="M74" s="17"/>
      <c r="X74" s="34"/>
      <c r="Y74" s="34" t="s">
        <v>61</v>
      </c>
      <c r="Z74" s="199"/>
      <c r="AA74" s="199"/>
      <c r="AB74" s="208"/>
      <c r="AC74" s="199"/>
      <c r="AD74" s="146"/>
      <c r="AE74" s="199"/>
      <c r="AF74" s="199"/>
      <c r="AG74" s="199"/>
      <c r="AH74" s="199"/>
      <c r="AI74" s="199"/>
      <c r="AJ74" s="199"/>
      <c r="AK74" s="199"/>
      <c r="AL74" s="199"/>
      <c r="AM74" s="199"/>
      <c r="AN74" s="208"/>
      <c r="AO74" s="200"/>
      <c r="AP74" s="200"/>
      <c r="AQ74" s="200"/>
      <c r="AR74" s="200"/>
      <c r="AS74" s="200"/>
      <c r="AT74" s="200"/>
      <c r="AU74" s="200"/>
      <c r="AV74" s="200"/>
      <c r="AW74" s="200"/>
      <c r="AX74" s="200"/>
      <c r="AY74" s="208"/>
      <c r="AZ74" s="208"/>
      <c r="BA74" s="208"/>
      <c r="BB74" s="200"/>
      <c r="BC74" s="200"/>
      <c r="BD74" s="199"/>
      <c r="BE74" s="200"/>
      <c r="BF74" s="208"/>
      <c r="BG74" s="199"/>
      <c r="BH74" s="200"/>
      <c r="BI74" s="200"/>
      <c r="BJ74" s="199"/>
      <c r="BK74" s="208"/>
      <c r="BL74" s="200"/>
      <c r="BM74" s="8"/>
      <c r="BN74" s="8"/>
      <c r="BO74" s="376"/>
      <c r="BP74" s="469"/>
      <c r="BQ74" s="225"/>
      <c r="BR74" s="225"/>
      <c r="BS74" s="225"/>
      <c r="BT74" s="225"/>
      <c r="BU74" s="225"/>
      <c r="BV74" s="225"/>
      <c r="BW74" s="225"/>
      <c r="BX74" s="206"/>
      <c r="BY74" s="206"/>
      <c r="BZ74" s="206"/>
      <c r="CA74" s="206"/>
      <c r="CB74" s="206"/>
      <c r="CC74" s="206"/>
      <c r="CD74" s="206"/>
      <c r="CE74" s="206"/>
      <c r="CF74" s="206"/>
      <c r="CG74" s="206"/>
      <c r="CH74" s="206"/>
      <c r="CI74" s="206"/>
      <c r="CJ74" s="206"/>
      <c r="CK74" s="206"/>
      <c r="CL74" s="206"/>
      <c r="CM74" s="206"/>
      <c r="CN74" s="206"/>
      <c r="CO74" s="206"/>
      <c r="CP74" s="206"/>
      <c r="CQ74" s="206"/>
      <c r="CR74" s="206"/>
    </row>
    <row r="75" spans="3:96" x14ac:dyDescent="0.75">
      <c r="C75" s="500"/>
      <c r="D75" s="499"/>
      <c r="E75" s="457"/>
      <c r="F75" s="460"/>
      <c r="G75" s="463"/>
      <c r="H75" s="466"/>
      <c r="I75" s="454"/>
      <c r="J75" s="17">
        <v>65</v>
      </c>
      <c r="K75" s="127"/>
      <c r="M75" s="17"/>
      <c r="X75" s="34"/>
      <c r="Y75" s="34" t="s">
        <v>61</v>
      </c>
      <c r="Z75" s="199"/>
      <c r="AA75" s="199"/>
      <c r="AB75" s="208"/>
      <c r="AC75" s="199"/>
      <c r="AD75" s="146"/>
      <c r="AE75" s="199"/>
      <c r="AF75" s="199"/>
      <c r="AG75" s="199"/>
      <c r="AH75" s="199"/>
      <c r="AI75" s="199"/>
      <c r="AJ75" s="199"/>
      <c r="AK75" s="199"/>
      <c r="AL75" s="199"/>
      <c r="AM75" s="199"/>
      <c r="AN75" s="208"/>
      <c r="AO75" s="200"/>
      <c r="AP75" s="200"/>
      <c r="AQ75" s="200"/>
      <c r="AR75" s="200"/>
      <c r="AS75" s="200"/>
      <c r="AT75" s="200"/>
      <c r="AU75" s="200"/>
      <c r="AV75" s="200"/>
      <c r="AW75" s="200"/>
      <c r="AX75" s="200"/>
      <c r="AY75" s="208"/>
      <c r="AZ75" s="208"/>
      <c r="BA75" s="208"/>
      <c r="BB75" s="200"/>
      <c r="BC75" s="200"/>
      <c r="BD75" s="199"/>
      <c r="BE75" s="200"/>
      <c r="BF75" s="208"/>
      <c r="BG75" s="199"/>
      <c r="BH75" s="200"/>
      <c r="BI75" s="200"/>
      <c r="BJ75" s="199"/>
      <c r="BK75" s="208"/>
      <c r="BL75" s="200"/>
      <c r="BM75" s="8"/>
      <c r="BN75" s="8"/>
      <c r="BO75" s="376"/>
      <c r="BP75" s="469"/>
      <c r="BQ75" s="225"/>
      <c r="BR75" s="225"/>
      <c r="BS75" s="225"/>
      <c r="BT75" s="225"/>
      <c r="BU75" s="225"/>
      <c r="BV75" s="225"/>
      <c r="BW75" s="225"/>
      <c r="BX75" s="206"/>
      <c r="BY75" s="206"/>
      <c r="BZ75" s="206"/>
      <c r="CA75" s="206"/>
      <c r="CB75" s="206"/>
      <c r="CC75" s="206"/>
      <c r="CD75" s="206"/>
      <c r="CE75" s="206"/>
      <c r="CF75" s="206"/>
      <c r="CG75" s="206"/>
      <c r="CH75" s="206"/>
      <c r="CI75" s="206"/>
      <c r="CJ75" s="206"/>
      <c r="CK75" s="206"/>
      <c r="CL75" s="206"/>
      <c r="CM75" s="206"/>
      <c r="CN75" s="206"/>
      <c r="CO75" s="206"/>
      <c r="CP75" s="206"/>
      <c r="CQ75" s="206"/>
      <c r="CR75" s="206"/>
    </row>
    <row r="76" spans="3:96" x14ac:dyDescent="0.75">
      <c r="C76" s="500"/>
      <c r="D76" s="499"/>
      <c r="E76" s="457"/>
      <c r="F76" s="460"/>
      <c r="G76" s="463"/>
      <c r="H76" s="467"/>
      <c r="I76" s="455"/>
      <c r="J76" s="17">
        <v>75</v>
      </c>
      <c r="K76" s="127"/>
      <c r="M76" s="17"/>
      <c r="X76" s="34" t="str">
        <f>CONCATENATE(E$53," ",F$69," ",G76," ",H$69," ",I73," ",K76)</f>
        <v xml:space="preserve">ultra mini no embossing p3  fluff um Perf p3 </v>
      </c>
      <c r="Y76" s="34" t="s">
        <v>61</v>
      </c>
      <c r="Z76" s="199"/>
      <c r="AA76" s="199"/>
      <c r="AB76" s="208"/>
      <c r="AC76" s="199"/>
      <c r="AD76" s="295"/>
      <c r="AE76" s="199"/>
      <c r="AF76" s="199"/>
      <c r="AG76" s="199"/>
      <c r="AH76" s="199"/>
      <c r="AI76" s="199"/>
      <c r="AJ76" s="199"/>
      <c r="AK76" s="199"/>
      <c r="AL76" s="199"/>
      <c r="AM76" s="199"/>
      <c r="AN76" s="208"/>
      <c r="AO76" s="200"/>
      <c r="AP76" s="200"/>
      <c r="AQ76" s="200"/>
      <c r="AR76" s="200"/>
      <c r="AS76" s="200"/>
      <c r="AT76" s="200"/>
      <c r="AU76" s="200"/>
      <c r="AV76" s="200"/>
      <c r="AW76" s="200"/>
      <c r="AX76" s="200"/>
      <c r="AY76" s="208"/>
      <c r="AZ76" s="208"/>
      <c r="BA76" s="208"/>
      <c r="BB76" s="200"/>
      <c r="BC76" s="200"/>
      <c r="BD76" s="199"/>
      <c r="BE76" s="200"/>
      <c r="BF76" s="208"/>
      <c r="BG76" s="199"/>
      <c r="BH76" s="200"/>
      <c r="BI76" s="200"/>
      <c r="BJ76" s="199"/>
      <c r="BK76" s="208"/>
      <c r="BL76" s="200"/>
      <c r="BM76" s="8"/>
      <c r="BN76" s="8"/>
      <c r="BO76" s="375"/>
      <c r="BP76" s="469"/>
      <c r="BQ76" s="225"/>
      <c r="BR76" s="225"/>
      <c r="BS76" s="225"/>
      <c r="BT76" s="225"/>
      <c r="BU76" s="225"/>
      <c r="BV76" s="225"/>
      <c r="BW76" s="225"/>
      <c r="BX76" s="206"/>
      <c r="BY76" s="206"/>
      <c r="BZ76" s="206"/>
      <c r="CA76" s="206"/>
      <c r="CB76" s="206"/>
      <c r="CC76" s="206"/>
      <c r="CD76" s="206"/>
      <c r="CE76" s="206"/>
      <c r="CF76" s="206"/>
      <c r="CG76" s="206"/>
      <c r="CH76" s="206"/>
      <c r="CI76" s="206"/>
      <c r="CJ76" s="206"/>
      <c r="CK76" s="206"/>
      <c r="CL76" s="206"/>
      <c r="CM76" s="206"/>
      <c r="CN76" s="206"/>
      <c r="CO76" s="206"/>
      <c r="CP76" s="206"/>
      <c r="CQ76" s="206"/>
      <c r="CR76" s="206"/>
    </row>
    <row r="77" spans="3:96" x14ac:dyDescent="0.75">
      <c r="C77" s="500"/>
      <c r="D77" s="499"/>
      <c r="E77" s="457"/>
      <c r="F77" s="460"/>
      <c r="G77" s="463"/>
      <c r="H77" s="465" t="s">
        <v>351</v>
      </c>
      <c r="I77" s="453" t="s">
        <v>3845</v>
      </c>
      <c r="J77" s="17">
        <v>40</v>
      </c>
      <c r="K77" s="127"/>
      <c r="M77" s="17"/>
      <c r="X77" s="34"/>
      <c r="Y77" s="34" t="s">
        <v>61</v>
      </c>
      <c r="Z77" s="199"/>
      <c r="AA77" s="199"/>
      <c r="AB77" s="208"/>
      <c r="AC77" s="199"/>
      <c r="AD77" s="295"/>
      <c r="AE77" s="199"/>
      <c r="AF77" s="199"/>
      <c r="AG77" s="199"/>
      <c r="AH77" s="199"/>
      <c r="AI77" s="199"/>
      <c r="AJ77" s="199"/>
      <c r="AK77" s="199"/>
      <c r="AL77" s="199"/>
      <c r="AM77" s="199"/>
      <c r="AN77" s="208"/>
      <c r="AO77" s="200"/>
      <c r="AP77" s="200"/>
      <c r="AQ77" s="200"/>
      <c r="AR77" s="200"/>
      <c r="AS77" s="200"/>
      <c r="AT77" s="200"/>
      <c r="AU77" s="200"/>
      <c r="AV77" s="200"/>
      <c r="AW77" s="200"/>
      <c r="AX77" s="200"/>
      <c r="AY77" s="208"/>
      <c r="AZ77" s="208"/>
      <c r="BA77" s="208"/>
      <c r="BB77" s="200"/>
      <c r="BC77" s="200"/>
      <c r="BD77" s="199"/>
      <c r="BE77" s="200"/>
      <c r="BF77" s="208"/>
      <c r="BG77" s="199"/>
      <c r="BH77" s="200"/>
      <c r="BI77" s="200"/>
      <c r="BJ77" s="199"/>
      <c r="BK77" s="208"/>
      <c r="BL77" s="200"/>
      <c r="BM77" s="8"/>
      <c r="BN77" s="8"/>
      <c r="BO77" s="375"/>
      <c r="BP77" s="469"/>
      <c r="BQ77" s="225"/>
      <c r="BR77" s="225"/>
      <c r="BS77" s="225"/>
      <c r="BT77" s="225"/>
      <c r="BU77" s="225"/>
      <c r="BV77" s="225"/>
      <c r="BW77" s="225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  <c r="CL77" s="206"/>
      <c r="CM77" s="206"/>
      <c r="CN77" s="206"/>
      <c r="CO77" s="206"/>
      <c r="CP77" s="206"/>
      <c r="CQ77" s="206"/>
      <c r="CR77" s="206"/>
    </row>
    <row r="78" spans="3:96" x14ac:dyDescent="0.75">
      <c r="C78" s="500"/>
      <c r="D78" s="499"/>
      <c r="E78" s="457"/>
      <c r="F78" s="460"/>
      <c r="G78" s="463"/>
      <c r="H78" s="466"/>
      <c r="I78" s="454"/>
      <c r="J78" s="17">
        <v>50</v>
      </c>
      <c r="K78" s="127"/>
      <c r="M78" s="17"/>
      <c r="X78" s="34"/>
      <c r="Y78" s="34" t="s">
        <v>61</v>
      </c>
      <c r="Z78" s="199"/>
      <c r="AA78" s="199"/>
      <c r="AB78" s="208"/>
      <c r="AC78" s="199"/>
      <c r="AD78" s="295"/>
      <c r="AE78" s="199"/>
      <c r="AF78" s="199"/>
      <c r="AG78" s="199"/>
      <c r="AH78" s="199"/>
      <c r="AI78" s="199"/>
      <c r="AJ78" s="199"/>
      <c r="AK78" s="199"/>
      <c r="AL78" s="199"/>
      <c r="AM78" s="199"/>
      <c r="AN78" s="208"/>
      <c r="AO78" s="200"/>
      <c r="AP78" s="200"/>
      <c r="AQ78" s="200"/>
      <c r="AR78" s="200"/>
      <c r="AS78" s="200"/>
      <c r="AT78" s="200"/>
      <c r="AU78" s="200"/>
      <c r="AV78" s="200"/>
      <c r="AW78" s="200"/>
      <c r="AX78" s="200"/>
      <c r="AY78" s="208"/>
      <c r="AZ78" s="208"/>
      <c r="BA78" s="208"/>
      <c r="BB78" s="200"/>
      <c r="BC78" s="200"/>
      <c r="BD78" s="199"/>
      <c r="BE78" s="200"/>
      <c r="BF78" s="208"/>
      <c r="BG78" s="199"/>
      <c r="BH78" s="200"/>
      <c r="BI78" s="200"/>
      <c r="BJ78" s="199"/>
      <c r="BK78" s="208"/>
      <c r="BL78" s="200"/>
      <c r="BM78" s="8"/>
      <c r="BN78" s="8"/>
      <c r="BO78" s="375"/>
      <c r="BP78" s="469"/>
      <c r="BQ78" s="225"/>
      <c r="BR78" s="225"/>
      <c r="BS78" s="225"/>
      <c r="BT78" s="225"/>
      <c r="BU78" s="225"/>
      <c r="BV78" s="225"/>
      <c r="BW78" s="225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  <c r="CL78" s="206"/>
      <c r="CM78" s="206"/>
      <c r="CN78" s="206"/>
      <c r="CO78" s="206"/>
      <c r="CP78" s="206"/>
      <c r="CQ78" s="206"/>
      <c r="CR78" s="206"/>
    </row>
    <row r="79" spans="3:96" x14ac:dyDescent="0.75">
      <c r="C79" s="500"/>
      <c r="D79" s="499"/>
      <c r="E79" s="457"/>
      <c r="F79" s="460"/>
      <c r="G79" s="463"/>
      <c r="H79" s="466"/>
      <c r="I79" s="454"/>
      <c r="J79" s="17">
        <v>65</v>
      </c>
      <c r="K79" s="127"/>
      <c r="M79" s="17"/>
      <c r="X79" s="34"/>
      <c r="Y79" s="34" t="s">
        <v>61</v>
      </c>
      <c r="Z79" s="199"/>
      <c r="AA79" s="199"/>
      <c r="AB79" s="208"/>
      <c r="AC79" s="199"/>
      <c r="AD79" s="295"/>
      <c r="AE79" s="199"/>
      <c r="AF79" s="199"/>
      <c r="AG79" s="199"/>
      <c r="AH79" s="199"/>
      <c r="AI79" s="199"/>
      <c r="AJ79" s="199"/>
      <c r="AK79" s="199"/>
      <c r="AL79" s="199"/>
      <c r="AM79" s="199"/>
      <c r="AN79" s="208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8"/>
      <c r="AZ79" s="208"/>
      <c r="BA79" s="208"/>
      <c r="BB79" s="200"/>
      <c r="BC79" s="200"/>
      <c r="BD79" s="199"/>
      <c r="BE79" s="200"/>
      <c r="BF79" s="208"/>
      <c r="BG79" s="199"/>
      <c r="BH79" s="200"/>
      <c r="BI79" s="200"/>
      <c r="BJ79" s="199"/>
      <c r="BK79" s="208"/>
      <c r="BL79" s="200"/>
      <c r="BM79" s="8"/>
      <c r="BN79" s="8"/>
      <c r="BO79" s="375"/>
      <c r="BP79" s="469"/>
      <c r="BQ79" s="225"/>
      <c r="BR79" s="225"/>
      <c r="BS79" s="225"/>
      <c r="BT79" s="225"/>
      <c r="BU79" s="225"/>
      <c r="BV79" s="225"/>
      <c r="BW79" s="225"/>
      <c r="BX79" s="206"/>
      <c r="BY79" s="206"/>
      <c r="BZ79" s="206"/>
      <c r="CA79" s="206"/>
      <c r="CB79" s="206"/>
      <c r="CC79" s="206"/>
      <c r="CD79" s="206"/>
      <c r="CE79" s="206"/>
      <c r="CF79" s="206"/>
      <c r="CG79" s="206"/>
      <c r="CH79" s="206"/>
      <c r="CI79" s="206"/>
      <c r="CJ79" s="206"/>
      <c r="CK79" s="206"/>
      <c r="CL79" s="206"/>
      <c r="CM79" s="206"/>
      <c r="CN79" s="206"/>
      <c r="CO79" s="206"/>
      <c r="CP79" s="206"/>
      <c r="CQ79" s="206"/>
      <c r="CR79" s="206"/>
    </row>
    <row r="80" spans="3:96" x14ac:dyDescent="0.75">
      <c r="C80" s="500"/>
      <c r="D80" s="499"/>
      <c r="E80" s="457"/>
      <c r="F80" s="460"/>
      <c r="G80" s="463"/>
      <c r="H80" s="466"/>
      <c r="I80" s="455"/>
      <c r="J80" s="17">
        <v>75</v>
      </c>
      <c r="K80" s="127"/>
      <c r="M80" s="17"/>
      <c r="X80" s="34" t="str">
        <f>CONCATENATE(E$53," ",F$69," ",G80," ",H$77," ",I77," ",K80)</f>
        <v xml:space="preserve">ultra mini no embossing p3  fluff+SAP um Soft p3 </v>
      </c>
      <c r="Y80" s="34" t="s">
        <v>61</v>
      </c>
      <c r="Z80" s="199"/>
      <c r="AA80" s="199"/>
      <c r="AB80" s="208"/>
      <c r="AC80" s="293"/>
      <c r="AD80" s="146"/>
      <c r="AE80" s="199"/>
      <c r="AF80" s="199"/>
      <c r="AG80" s="199"/>
      <c r="AH80" s="199"/>
      <c r="AI80" s="199"/>
      <c r="AJ80" s="199"/>
      <c r="AK80" s="199"/>
      <c r="AL80" s="199"/>
      <c r="AM80" s="199"/>
      <c r="AN80" s="208"/>
      <c r="AO80" s="200"/>
      <c r="AP80" s="200"/>
      <c r="AQ80" s="200"/>
      <c r="AR80" s="200"/>
      <c r="AS80" s="200"/>
      <c r="AT80" s="200"/>
      <c r="AU80" s="200"/>
      <c r="AV80" s="200"/>
      <c r="AW80" s="200"/>
      <c r="AX80" s="200"/>
      <c r="AY80" s="208"/>
      <c r="AZ80" s="208"/>
      <c r="BA80" s="208"/>
      <c r="BB80" s="200"/>
      <c r="BC80" s="200"/>
      <c r="BD80" s="199"/>
      <c r="BE80" s="200"/>
      <c r="BF80" s="208"/>
      <c r="BG80" s="199"/>
      <c r="BH80" s="200"/>
      <c r="BI80" s="200"/>
      <c r="BJ80" s="199"/>
      <c r="BK80" s="208"/>
      <c r="BL80" s="200"/>
      <c r="BM80" s="8"/>
      <c r="BN80" s="8"/>
      <c r="BO80" s="376"/>
      <c r="BP80" s="469"/>
      <c r="BQ80" s="225"/>
      <c r="BR80" s="225"/>
      <c r="BS80" s="225"/>
      <c r="BT80" s="225"/>
      <c r="BU80" s="225"/>
      <c r="BV80" s="225"/>
      <c r="BW80" s="225"/>
      <c r="BX80" s="206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  <c r="CL80" s="206"/>
      <c r="CM80" s="206"/>
      <c r="CN80" s="206"/>
      <c r="CO80" s="206"/>
      <c r="CP80" s="206"/>
      <c r="CQ80" s="206"/>
      <c r="CR80" s="206"/>
    </row>
    <row r="81" spans="3:96" x14ac:dyDescent="0.75">
      <c r="C81" s="500"/>
      <c r="D81" s="499"/>
      <c r="E81" s="457"/>
      <c r="F81" s="460"/>
      <c r="G81" s="463"/>
      <c r="H81" s="466"/>
      <c r="I81" s="453" t="s">
        <v>3846</v>
      </c>
      <c r="J81" s="17">
        <v>40</v>
      </c>
      <c r="K81" s="127"/>
      <c r="M81" s="17"/>
      <c r="X81" s="34"/>
      <c r="Y81" s="34" t="s">
        <v>61</v>
      </c>
      <c r="Z81" s="199"/>
      <c r="AA81" s="199"/>
      <c r="AB81" s="208"/>
      <c r="AC81" s="293"/>
      <c r="AD81" s="146"/>
      <c r="AE81" s="199"/>
      <c r="AF81" s="199"/>
      <c r="AG81" s="199"/>
      <c r="AH81" s="199"/>
      <c r="AI81" s="199"/>
      <c r="AJ81" s="199"/>
      <c r="AK81" s="199"/>
      <c r="AL81" s="199"/>
      <c r="AM81" s="199"/>
      <c r="AN81" s="208"/>
      <c r="AO81" s="200"/>
      <c r="AP81" s="200"/>
      <c r="AQ81" s="200"/>
      <c r="AR81" s="200"/>
      <c r="AS81" s="200"/>
      <c r="AT81" s="200"/>
      <c r="AU81" s="200"/>
      <c r="AV81" s="200"/>
      <c r="AW81" s="200"/>
      <c r="AX81" s="200"/>
      <c r="AY81" s="208"/>
      <c r="AZ81" s="208"/>
      <c r="BA81" s="208"/>
      <c r="BB81" s="200"/>
      <c r="BC81" s="200"/>
      <c r="BD81" s="199"/>
      <c r="BE81" s="200"/>
      <c r="BF81" s="208"/>
      <c r="BG81" s="199"/>
      <c r="BH81" s="200"/>
      <c r="BI81" s="200"/>
      <c r="BJ81" s="199"/>
      <c r="BK81" s="208"/>
      <c r="BL81" s="200"/>
      <c r="BM81" s="8"/>
      <c r="BN81" s="8"/>
      <c r="BO81" s="376"/>
      <c r="BP81" s="469"/>
      <c r="BQ81" s="225"/>
      <c r="BR81" s="225"/>
      <c r="BS81" s="225"/>
      <c r="BT81" s="225"/>
      <c r="BU81" s="225"/>
      <c r="BV81" s="225"/>
      <c r="BW81" s="225"/>
      <c r="BX81" s="206"/>
      <c r="BY81" s="206"/>
      <c r="BZ81" s="206"/>
      <c r="CA81" s="206"/>
      <c r="CB81" s="206"/>
      <c r="CC81" s="206"/>
      <c r="CD81" s="206"/>
      <c r="CE81" s="206"/>
      <c r="CF81" s="206"/>
      <c r="CG81" s="206"/>
      <c r="CH81" s="206"/>
      <c r="CI81" s="206"/>
      <c r="CJ81" s="206"/>
      <c r="CK81" s="206"/>
      <c r="CL81" s="206"/>
      <c r="CM81" s="206"/>
      <c r="CN81" s="206"/>
      <c r="CO81" s="206"/>
      <c r="CP81" s="206"/>
      <c r="CQ81" s="206"/>
      <c r="CR81" s="206"/>
    </row>
    <row r="82" spans="3:96" x14ac:dyDescent="0.75">
      <c r="C82" s="500"/>
      <c r="D82" s="499"/>
      <c r="E82" s="457"/>
      <c r="F82" s="460"/>
      <c r="G82" s="463"/>
      <c r="H82" s="466"/>
      <c r="I82" s="454"/>
      <c r="J82" s="17">
        <v>50</v>
      </c>
      <c r="K82" s="127"/>
      <c r="M82" s="17"/>
      <c r="X82" s="34"/>
      <c r="Y82" s="34" t="s">
        <v>61</v>
      </c>
      <c r="Z82" s="199"/>
      <c r="AA82" s="199"/>
      <c r="AB82" s="208"/>
      <c r="AC82" s="293"/>
      <c r="AD82" s="146"/>
      <c r="AE82" s="199"/>
      <c r="AF82" s="199"/>
      <c r="AG82" s="199"/>
      <c r="AH82" s="199"/>
      <c r="AI82" s="199"/>
      <c r="AJ82" s="199"/>
      <c r="AK82" s="199"/>
      <c r="AL82" s="199"/>
      <c r="AM82" s="199"/>
      <c r="AN82" s="208"/>
      <c r="AO82" s="200"/>
      <c r="AP82" s="200"/>
      <c r="AQ82" s="200"/>
      <c r="AR82" s="200"/>
      <c r="AS82" s="200"/>
      <c r="AT82" s="200"/>
      <c r="AU82" s="200"/>
      <c r="AV82" s="200"/>
      <c r="AW82" s="200"/>
      <c r="AX82" s="200"/>
      <c r="AY82" s="208"/>
      <c r="AZ82" s="208"/>
      <c r="BA82" s="208"/>
      <c r="BB82" s="200"/>
      <c r="BC82" s="200"/>
      <c r="BD82" s="199"/>
      <c r="BE82" s="200"/>
      <c r="BF82" s="208"/>
      <c r="BG82" s="199"/>
      <c r="BH82" s="200"/>
      <c r="BI82" s="200"/>
      <c r="BJ82" s="199"/>
      <c r="BK82" s="208"/>
      <c r="BL82" s="200"/>
      <c r="BM82" s="8"/>
      <c r="BN82" s="8"/>
      <c r="BO82" s="376"/>
      <c r="BP82" s="469"/>
      <c r="BQ82" s="225"/>
      <c r="BR82" s="225"/>
      <c r="BS82" s="225"/>
      <c r="BT82" s="225"/>
      <c r="BU82" s="225"/>
      <c r="BV82" s="225"/>
      <c r="BW82" s="225"/>
      <c r="BX82" s="206"/>
      <c r="BY82" s="206"/>
      <c r="BZ82" s="206"/>
      <c r="CA82" s="206"/>
      <c r="CB82" s="206"/>
      <c r="CC82" s="206"/>
      <c r="CD82" s="206"/>
      <c r="CE82" s="206"/>
      <c r="CF82" s="206"/>
      <c r="CG82" s="206"/>
      <c r="CH82" s="206"/>
      <c r="CI82" s="206"/>
      <c r="CJ82" s="206"/>
      <c r="CK82" s="206"/>
      <c r="CL82" s="206"/>
      <c r="CM82" s="206"/>
      <c r="CN82" s="206"/>
      <c r="CO82" s="206"/>
      <c r="CP82" s="206"/>
      <c r="CQ82" s="206"/>
      <c r="CR82" s="206"/>
    </row>
    <row r="83" spans="3:96" x14ac:dyDescent="0.75">
      <c r="C83" s="500"/>
      <c r="D83" s="499"/>
      <c r="E83" s="457"/>
      <c r="F83" s="460"/>
      <c r="G83" s="463"/>
      <c r="H83" s="466"/>
      <c r="I83" s="454"/>
      <c r="J83" s="17">
        <v>65</v>
      </c>
      <c r="K83" s="127"/>
      <c r="M83" s="17"/>
      <c r="X83" s="34"/>
      <c r="Y83" s="34" t="s">
        <v>61</v>
      </c>
      <c r="Z83" s="199"/>
      <c r="AA83" s="199"/>
      <c r="AB83" s="208"/>
      <c r="AC83" s="293"/>
      <c r="AD83" s="146"/>
      <c r="AE83" s="199"/>
      <c r="AF83" s="199"/>
      <c r="AG83" s="199"/>
      <c r="AH83" s="199"/>
      <c r="AI83" s="199"/>
      <c r="AJ83" s="199"/>
      <c r="AK83" s="199"/>
      <c r="AL83" s="199"/>
      <c r="AM83" s="199"/>
      <c r="AN83" s="208"/>
      <c r="AO83" s="200"/>
      <c r="AP83" s="200"/>
      <c r="AQ83" s="200"/>
      <c r="AR83" s="200"/>
      <c r="AS83" s="200"/>
      <c r="AT83" s="200"/>
      <c r="AU83" s="200"/>
      <c r="AV83" s="200"/>
      <c r="AW83" s="200"/>
      <c r="AX83" s="200"/>
      <c r="AY83" s="208"/>
      <c r="AZ83" s="208"/>
      <c r="BA83" s="208"/>
      <c r="BB83" s="200"/>
      <c r="BC83" s="200"/>
      <c r="BD83" s="199"/>
      <c r="BE83" s="200"/>
      <c r="BF83" s="208"/>
      <c r="BG83" s="199"/>
      <c r="BH83" s="200"/>
      <c r="BI83" s="200"/>
      <c r="BJ83" s="199"/>
      <c r="BK83" s="208"/>
      <c r="BL83" s="200"/>
      <c r="BM83" s="8"/>
      <c r="BN83" s="8"/>
      <c r="BO83" s="376"/>
      <c r="BP83" s="469"/>
      <c r="BQ83" s="225"/>
      <c r="BR83" s="225"/>
      <c r="BS83" s="225"/>
      <c r="BT83" s="225"/>
      <c r="BU83" s="225"/>
      <c r="BV83" s="225"/>
      <c r="BW83" s="225"/>
      <c r="BX83" s="206"/>
      <c r="BY83" s="206"/>
      <c r="BZ83" s="206"/>
      <c r="CA83" s="206"/>
      <c r="CB83" s="206"/>
      <c r="CC83" s="206"/>
      <c r="CD83" s="206"/>
      <c r="CE83" s="206"/>
      <c r="CF83" s="206"/>
      <c r="CG83" s="206"/>
      <c r="CH83" s="206"/>
      <c r="CI83" s="206"/>
      <c r="CJ83" s="206"/>
      <c r="CK83" s="206"/>
      <c r="CL83" s="206"/>
      <c r="CM83" s="206"/>
      <c r="CN83" s="206"/>
      <c r="CO83" s="206"/>
      <c r="CP83" s="206"/>
      <c r="CQ83" s="206"/>
      <c r="CR83" s="206"/>
    </row>
    <row r="84" spans="3:96" ht="15.5" thickBot="1" x14ac:dyDescent="0.9">
      <c r="C84" s="500"/>
      <c r="D84" s="499"/>
      <c r="E84" s="458"/>
      <c r="F84" s="461"/>
      <c r="G84" s="464"/>
      <c r="H84" s="467"/>
      <c r="I84" s="455"/>
      <c r="J84" s="17">
        <v>75</v>
      </c>
      <c r="K84" s="127"/>
      <c r="M84" s="17"/>
      <c r="X84" s="34" t="str">
        <f>CONCATENATE(E$53," ",F$69," ",G84," ",H$77," ",I81," ",K84)</f>
        <v xml:space="preserve">ultra mini no embossing p3  fluff+SAP um Perf p3 </v>
      </c>
      <c r="Y84" s="34" t="s">
        <v>61</v>
      </c>
      <c r="Z84" s="199"/>
      <c r="AA84" s="199"/>
      <c r="AB84" s="208"/>
      <c r="AC84" s="293"/>
      <c r="AD84" s="295"/>
      <c r="AE84" s="199"/>
      <c r="AF84" s="199"/>
      <c r="AG84" s="199"/>
      <c r="AH84" s="199"/>
      <c r="AI84" s="199"/>
      <c r="AJ84" s="199"/>
      <c r="AK84" s="199"/>
      <c r="AL84" s="199"/>
      <c r="AM84" s="199"/>
      <c r="AN84" s="208"/>
      <c r="AO84" s="200"/>
      <c r="AP84" s="200"/>
      <c r="AQ84" s="200"/>
      <c r="AR84" s="200"/>
      <c r="AS84" s="200"/>
      <c r="AT84" s="200"/>
      <c r="AU84" s="200"/>
      <c r="AV84" s="200"/>
      <c r="AW84" s="200"/>
      <c r="AX84" s="200"/>
      <c r="AY84" s="208"/>
      <c r="AZ84" s="208"/>
      <c r="BA84" s="208"/>
      <c r="BB84" s="200"/>
      <c r="BC84" s="200"/>
      <c r="BD84" s="199"/>
      <c r="BE84" s="200"/>
      <c r="BF84" s="208"/>
      <c r="BG84" s="199"/>
      <c r="BH84" s="200"/>
      <c r="BI84" s="200"/>
      <c r="BJ84" s="199"/>
      <c r="BK84" s="208"/>
      <c r="BL84" s="200"/>
      <c r="BM84" s="8"/>
      <c r="BN84" s="8"/>
      <c r="BO84" s="375"/>
      <c r="BP84" s="470"/>
      <c r="BQ84" s="225"/>
      <c r="BR84" s="225"/>
      <c r="BS84" s="225"/>
      <c r="BT84" s="225"/>
      <c r="BU84" s="225"/>
      <c r="BV84" s="225"/>
      <c r="BW84" s="225"/>
      <c r="BX84" s="206"/>
      <c r="BY84" s="206"/>
      <c r="BZ84" s="206"/>
      <c r="CA84" s="206"/>
      <c r="CB84" s="206"/>
      <c r="CC84" s="206"/>
      <c r="CD84" s="206"/>
      <c r="CE84" s="206"/>
      <c r="CF84" s="206"/>
      <c r="CG84" s="206"/>
      <c r="CH84" s="206"/>
      <c r="CI84" s="206"/>
      <c r="CJ84" s="206"/>
      <c r="CK84" s="206"/>
      <c r="CL84" s="206"/>
      <c r="CM84" s="206"/>
      <c r="CN84" s="206"/>
      <c r="CO84" s="206"/>
      <c r="CP84" s="206"/>
      <c r="CQ84" s="206"/>
      <c r="CR84" s="206"/>
    </row>
    <row r="85" spans="3:96" s="163" customFormat="1" ht="15.25" thickBot="1" x14ac:dyDescent="0.85">
      <c r="Y85" s="265"/>
      <c r="Z85" s="265"/>
      <c r="AA85" s="162">
        <f>VLOOKUP(AA$3,Лист2!$F$4:$G$54,2,FALSE)</f>
        <v>68</v>
      </c>
      <c r="AB85" s="326">
        <f>VLOOKUP(AB$3,Лист2!$F$4:$G$54,2,FALSE)</f>
        <v>67</v>
      </c>
      <c r="AC85" s="162">
        <f>VLOOKUP(AC$3,Лист2!$F$4:$G$54,2,FALSE)</f>
        <v>66</v>
      </c>
      <c r="AD85" s="162">
        <f>VLOOKUP(AD$3,Лист2!$F$4:$G$54,2,FALSE)</f>
        <v>93</v>
      </c>
      <c r="AE85" s="162">
        <f>VLOOKUP(AE$3,Лист2!$F$4:$G$54,2,FALSE)</f>
        <v>99</v>
      </c>
      <c r="AF85" s="162">
        <f>VLOOKUP(AF$3,Лист2!$F$4:$G$54,2,FALSE)</f>
        <v>94</v>
      </c>
      <c r="AG85" s="162">
        <f>VLOOKUP(AG$3,Лист2!$F$4:$G$54,2,FALSE)</f>
        <v>96</v>
      </c>
      <c r="AH85" s="162">
        <f>VLOOKUP(AH$3,Лист2!$F$4:$G$54,2,FALSE)</f>
        <v>97</v>
      </c>
      <c r="AI85" s="162">
        <f>VLOOKUP(AI$3,Лист2!$F$4:$G$54,2,FALSE)</f>
        <v>98</v>
      </c>
      <c r="AJ85" s="162">
        <f>VLOOKUP(AJ$3,Лист2!$F$4:$G$54,2,FALSE)</f>
        <v>92</v>
      </c>
      <c r="AK85" s="162">
        <f>VLOOKUP(AK$3,Лист2!$F$4:$G$54,2,FALSE)</f>
        <v>101</v>
      </c>
      <c r="AL85" s="162">
        <f>VLOOKUP(AL$3,Лист2!$F$4:$G$54,2,FALSE)</f>
        <v>100</v>
      </c>
      <c r="AM85" s="162">
        <f>VLOOKUP(AM$3,Лист2!$F$4:$G$54,2,FALSE)</f>
        <v>95</v>
      </c>
      <c r="AN85" s="326">
        <f>VLOOKUP(AN$3,Лист2!$F$4:$G$54,2,FALSE)</f>
        <v>76</v>
      </c>
      <c r="AO85" s="162">
        <f>VLOOKUP(AO$3,Лист2!$F$4:$G$54,2,FALSE)</f>
        <v>72</v>
      </c>
      <c r="AP85" s="162">
        <f>VLOOKUP(AP$3,Лист2!$F$4:$G$54,2,FALSE)</f>
        <v>70</v>
      </c>
      <c r="AQ85" s="162">
        <f>VLOOKUP(AQ$3,Лист2!$F$4:$G$54,2,FALSE)</f>
        <v>74</v>
      </c>
      <c r="AR85" s="162">
        <f>VLOOKUP(AR$3,Лист2!$F$4:$G$54,2,FALSE)</f>
        <v>73</v>
      </c>
      <c r="AS85" s="162">
        <f>VLOOKUP(AS$3,Лист2!$F$4:$G$54,2,FALSE)</f>
        <v>69</v>
      </c>
      <c r="AT85" s="162">
        <f>VLOOKUP(AT$3,Лист2!$F$4:$G$54,2,FALSE)</f>
        <v>75</v>
      </c>
      <c r="AU85" s="162">
        <f>VLOOKUP(AU$3,Лист2!$F$4:$G$54,2,FALSE)</f>
        <v>71</v>
      </c>
      <c r="AV85" s="162">
        <f>VLOOKUP(AV$3,Лист2!$F$4:$G$54,2,FALSE)</f>
        <v>77</v>
      </c>
      <c r="AW85" s="162">
        <f>VLOOKUP(AW$3,Лист2!$F$4:$G$54,2,FALSE)</f>
        <v>78</v>
      </c>
      <c r="AX85" s="162">
        <f>VLOOKUP(AX$3,Лист2!$F$4:$G$54,2,FALSE)</f>
        <v>79</v>
      </c>
      <c r="AY85" s="326">
        <f>VLOOKUP(AY$3,Лист2!$F$4:$G$54,2,FALSE)</f>
        <v>86</v>
      </c>
      <c r="AZ85" s="326">
        <f>VLOOKUP(AZ$3,Лист2!$F$4:$G$54,2,FALSE)</f>
        <v>87</v>
      </c>
      <c r="BA85" s="326">
        <f>VLOOKUP(BA$3,Лист2!$F$4:$G$54,2,FALSE)</f>
        <v>89</v>
      </c>
      <c r="BB85" s="162">
        <f>VLOOKUP(BB$3,Лист2!$F$4:$G$54,2,FALSE)</f>
        <v>90</v>
      </c>
      <c r="BC85" s="162">
        <f>VLOOKUP(BC$3,Лист2!$F$4:$G$54,2,FALSE)</f>
        <v>88</v>
      </c>
      <c r="BD85" s="162">
        <f>VLOOKUP(BD$3,Лист2!$F$4:$G$54,2,FALSE)</f>
        <v>83</v>
      </c>
      <c r="BE85" s="162">
        <f>VLOOKUP(BE$3,Лист2!$F$4:$G$54,2,FALSE)</f>
        <v>82</v>
      </c>
      <c r="BF85" s="326">
        <f>VLOOKUP(BF$3,Лист2!$F$4:$G$54,2,FALSE)</f>
        <v>85</v>
      </c>
      <c r="BG85" s="162">
        <f>VLOOKUP(BG$3,Лист2!$F$4:$G$54,2,FALSE)</f>
        <v>81</v>
      </c>
      <c r="BH85" s="162">
        <f>VLOOKUP(BH$3,Лист2!$F$4:$G$54,2,FALSE)</f>
        <v>84</v>
      </c>
      <c r="BI85" s="162">
        <f>VLOOKUP(BI$3,Лист2!$F$4:$G$54,2,FALSE)</f>
        <v>91</v>
      </c>
      <c r="BJ85" s="162">
        <f>VLOOKUP(BJ$3,Лист2!$F$4:$G$54,2,FALSE)</f>
        <v>105</v>
      </c>
      <c r="BK85" s="326">
        <f>VLOOKUP(BK$3,Лист2!$F$4:$G$54,2,FALSE)</f>
        <v>103</v>
      </c>
      <c r="BL85" s="162">
        <f>VLOOKUP(BL$3,Лист2!$F$4:$G$54,2,FALSE)</f>
        <v>115</v>
      </c>
      <c r="BM85" s="162">
        <f>VLOOKUP(BM$3,Лист2!$F$4:$G$54,2,FALSE)</f>
        <v>112</v>
      </c>
      <c r="BN85" s="162">
        <f>VLOOKUP(BN$3,Лист2!$F$4:$G$54,2,FALSE)</f>
        <v>113</v>
      </c>
      <c r="BO85" s="162">
        <f>VLOOKUP(BO$3,Лист2!$F$4:$G$54,2,FALSE)</f>
        <v>116</v>
      </c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</row>
    <row r="86" spans="3:96" x14ac:dyDescent="0.75">
      <c r="C86" s="500" t="s">
        <v>65</v>
      </c>
      <c r="D86" s="499" t="s">
        <v>66</v>
      </c>
      <c r="E86" s="456" t="s">
        <v>3838</v>
      </c>
      <c r="F86" s="459" t="s">
        <v>362</v>
      </c>
      <c r="G86" s="521"/>
      <c r="H86" s="465" t="s">
        <v>366</v>
      </c>
      <c r="I86" s="147" t="s">
        <v>3847</v>
      </c>
      <c r="J86" s="437"/>
      <c r="K86" s="127"/>
      <c r="M86" s="18"/>
      <c r="X86" s="34" t="str">
        <f>CONCATENATE(E86," ",F86," ",G86," ",H86," ",I86," ",K86)</f>
        <v xml:space="preserve">Comfort2 normal original c2  fluff+SAP c2 Soft t2 </v>
      </c>
      <c r="Y86" s="34" t="s">
        <v>3872</v>
      </c>
      <c r="Z86" s="199"/>
      <c r="AA86" s="199"/>
      <c r="AB86" s="208"/>
      <c r="AC86" s="208"/>
      <c r="AD86" s="147"/>
      <c r="AE86" s="199"/>
      <c r="AF86" s="199"/>
      <c r="AG86" s="199"/>
      <c r="AH86" s="199"/>
      <c r="AI86" s="199"/>
      <c r="AJ86" s="199"/>
      <c r="AK86" s="199"/>
      <c r="AL86" s="199"/>
      <c r="AM86" s="199"/>
      <c r="AN86" s="208">
        <v>2</v>
      </c>
      <c r="AO86" s="200"/>
      <c r="AP86" s="200"/>
      <c r="AQ86" s="200"/>
      <c r="AR86" s="200"/>
      <c r="AS86" s="200"/>
      <c r="AT86" s="200"/>
      <c r="AU86" s="200"/>
      <c r="AV86" s="200"/>
      <c r="AW86" s="200"/>
      <c r="AX86" s="200"/>
      <c r="AY86" s="208"/>
      <c r="AZ86" s="208"/>
      <c r="BA86" s="200"/>
      <c r="BB86" s="200"/>
      <c r="BC86" s="200"/>
      <c r="BD86" s="199"/>
      <c r="BE86" s="208"/>
      <c r="BF86" s="200"/>
      <c r="BG86" s="200"/>
      <c r="BH86" s="200"/>
      <c r="BI86" s="200"/>
      <c r="BJ86" s="199"/>
      <c r="BK86" s="200"/>
      <c r="BL86" s="200"/>
      <c r="BM86" s="8"/>
      <c r="BN86" s="8"/>
      <c r="BO86" s="376"/>
      <c r="BP86" s="468" t="str">
        <f>CONCATENATE(,AY94,",",AZ94,",",BE94,",",AN94,",",AC94,",",AB94)</f>
        <v>86,87,82,76,66,67</v>
      </c>
      <c r="BQ86" s="225"/>
      <c r="BR86" s="225"/>
      <c r="BS86" s="225"/>
      <c r="BT86" s="225"/>
      <c r="BU86" s="225"/>
      <c r="BV86" s="225"/>
      <c r="BW86" s="225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  <c r="CL86" s="206"/>
      <c r="CM86" s="206"/>
      <c r="CN86" s="206"/>
      <c r="CO86" s="206"/>
      <c r="CP86" s="206"/>
      <c r="CQ86" s="206"/>
      <c r="CR86" s="206"/>
    </row>
    <row r="87" spans="3:96" x14ac:dyDescent="0.75">
      <c r="C87" s="500"/>
      <c r="D87" s="499"/>
      <c r="E87" s="456"/>
      <c r="F87" s="459"/>
      <c r="G87" s="531"/>
      <c r="H87" s="466"/>
      <c r="I87" s="147" t="s">
        <v>3848</v>
      </c>
      <c r="J87" s="437"/>
      <c r="K87" s="127"/>
      <c r="M87" s="19"/>
      <c r="X87" s="34" t="str">
        <f>CONCATENATE(E86," ",F86," ",G87," ",H87," ",I87," ",K87)</f>
        <v xml:space="preserve">Comfort2 normal original c2   Dry t2 </v>
      </c>
      <c r="Y87" s="34" t="s">
        <v>3873</v>
      </c>
      <c r="Z87" s="199"/>
      <c r="AA87" s="199"/>
      <c r="AB87" s="208"/>
      <c r="AC87" s="208"/>
      <c r="AD87" s="199"/>
      <c r="AE87" s="199"/>
      <c r="AF87" s="147"/>
      <c r="AG87" s="199"/>
      <c r="AH87" s="199"/>
      <c r="AI87" s="199"/>
      <c r="AJ87" s="199"/>
      <c r="AK87" s="199"/>
      <c r="AL87" s="199"/>
      <c r="AM87" s="199"/>
      <c r="AN87" s="208">
        <v>2</v>
      </c>
      <c r="AO87" s="200"/>
      <c r="AP87" s="200"/>
      <c r="AQ87" s="200"/>
      <c r="AR87" s="200"/>
      <c r="AS87" s="200"/>
      <c r="AT87" s="200"/>
      <c r="AU87" s="200"/>
      <c r="AV87" s="200"/>
      <c r="AW87" s="200"/>
      <c r="AX87" s="200"/>
      <c r="AY87" s="208"/>
      <c r="AZ87" s="208"/>
      <c r="BA87" s="200"/>
      <c r="BB87" s="200"/>
      <c r="BC87" s="200"/>
      <c r="BD87" s="147"/>
      <c r="BE87" s="208"/>
      <c r="BF87" s="200"/>
      <c r="BG87" s="200"/>
      <c r="BH87" s="200"/>
      <c r="BI87" s="200"/>
      <c r="BJ87" s="199"/>
      <c r="BK87" s="200"/>
      <c r="BL87" s="200"/>
      <c r="BM87" s="8"/>
      <c r="BN87" s="8"/>
      <c r="BO87" s="376"/>
      <c r="BP87" s="469"/>
      <c r="BQ87" s="225"/>
      <c r="BR87" s="225"/>
      <c r="BS87" s="225"/>
      <c r="BT87" s="225"/>
      <c r="BU87" s="225"/>
      <c r="BV87" s="225"/>
      <c r="BW87" s="225"/>
      <c r="BX87" s="206"/>
      <c r="BY87" s="206"/>
      <c r="BZ87" s="206"/>
      <c r="CA87" s="206"/>
      <c r="CB87" s="206"/>
      <c r="CC87" s="206"/>
      <c r="CD87" s="206"/>
      <c r="CE87" s="206"/>
      <c r="CF87" s="206"/>
      <c r="CG87" s="206"/>
      <c r="CH87" s="206"/>
      <c r="CI87" s="206"/>
      <c r="CJ87" s="206"/>
      <c r="CK87" s="206"/>
      <c r="CL87" s="206"/>
      <c r="CM87" s="206"/>
      <c r="CN87" s="206"/>
      <c r="CO87" s="206"/>
      <c r="CP87" s="206"/>
      <c r="CQ87" s="206"/>
      <c r="CR87" s="206"/>
    </row>
    <row r="88" spans="3:96" x14ac:dyDescent="0.75">
      <c r="C88" s="500"/>
      <c r="D88" s="499"/>
      <c r="E88" s="456"/>
      <c r="F88" s="459" t="s">
        <v>363</v>
      </c>
      <c r="G88" s="531"/>
      <c r="H88" s="466"/>
      <c r="I88" s="147" t="s">
        <v>3847</v>
      </c>
      <c r="J88" s="437"/>
      <c r="K88" s="127"/>
      <c r="M88" s="18"/>
      <c r="X88" s="34" t="str">
        <f>CONCATENATE(E86," ",F88," ",G88," ",H88," ",I88," ",K88)</f>
        <v xml:space="preserve">Comfort2 normal no emb c2   Soft t2 </v>
      </c>
      <c r="Y88" s="34" t="s">
        <v>3872</v>
      </c>
      <c r="Z88" s="199"/>
      <c r="AA88" s="199"/>
      <c r="AB88" s="208"/>
      <c r="AC88" s="208"/>
      <c r="AD88" s="147"/>
      <c r="AE88" s="199"/>
      <c r="AF88" s="199"/>
      <c r="AG88" s="199"/>
      <c r="AH88" s="199"/>
      <c r="AI88" s="199"/>
      <c r="AJ88" s="199"/>
      <c r="AK88" s="199"/>
      <c r="AL88" s="199"/>
      <c r="AM88" s="199"/>
      <c r="AN88" s="208">
        <v>2</v>
      </c>
      <c r="AO88" s="200"/>
      <c r="AP88" s="200"/>
      <c r="AQ88" s="200"/>
      <c r="AR88" s="200"/>
      <c r="AS88" s="200"/>
      <c r="AT88" s="200"/>
      <c r="AU88" s="200"/>
      <c r="AV88" s="200"/>
      <c r="AW88" s="200"/>
      <c r="AX88" s="200"/>
      <c r="AY88" s="208"/>
      <c r="AZ88" s="208"/>
      <c r="BA88" s="200"/>
      <c r="BB88" s="200"/>
      <c r="BC88" s="200"/>
      <c r="BD88" s="199"/>
      <c r="BE88" s="208"/>
      <c r="BF88" s="200"/>
      <c r="BG88" s="200"/>
      <c r="BH88" s="200"/>
      <c r="BI88" s="200"/>
      <c r="BJ88" s="199"/>
      <c r="BK88" s="200"/>
      <c r="BL88" s="200"/>
      <c r="BM88" s="8"/>
      <c r="BN88" s="8"/>
      <c r="BO88" s="376"/>
      <c r="BP88" s="469"/>
      <c r="BQ88" s="225"/>
      <c r="BR88" s="225"/>
      <c r="BS88" s="225"/>
      <c r="BT88" s="225"/>
      <c r="BU88" s="225"/>
      <c r="BV88" s="225"/>
      <c r="BW88" s="225"/>
      <c r="BX88" s="206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  <c r="CL88" s="206"/>
      <c r="CM88" s="206"/>
      <c r="CN88" s="206"/>
      <c r="CO88" s="206"/>
      <c r="CP88" s="206"/>
      <c r="CQ88" s="206"/>
      <c r="CR88" s="206"/>
    </row>
    <row r="89" spans="3:96" x14ac:dyDescent="0.75">
      <c r="C89" s="500"/>
      <c r="D89" s="499"/>
      <c r="E89" s="456"/>
      <c r="F89" s="459"/>
      <c r="G89" s="531"/>
      <c r="H89" s="466"/>
      <c r="I89" s="147" t="s">
        <v>3848</v>
      </c>
      <c r="J89" s="437"/>
      <c r="K89" s="127"/>
      <c r="M89" s="19"/>
      <c r="X89" s="34" t="str">
        <f>CONCATENATE(E86," ",F88," ",G89," ",H89," ",I89," ",K89)</f>
        <v xml:space="preserve">Comfort2 normal no emb c2   Dry t2 </v>
      </c>
      <c r="Y89" s="34" t="s">
        <v>3873</v>
      </c>
      <c r="Z89" s="199"/>
      <c r="AA89" s="199"/>
      <c r="AB89" s="208"/>
      <c r="AC89" s="208"/>
      <c r="AD89" s="199"/>
      <c r="AE89" s="199"/>
      <c r="AF89" s="147"/>
      <c r="AG89" s="199"/>
      <c r="AH89" s="199"/>
      <c r="AI89" s="199"/>
      <c r="AJ89" s="199"/>
      <c r="AK89" s="199"/>
      <c r="AL89" s="199"/>
      <c r="AM89" s="199"/>
      <c r="AN89" s="208">
        <v>2</v>
      </c>
      <c r="AO89" s="200"/>
      <c r="AP89" s="200"/>
      <c r="AQ89" s="200"/>
      <c r="AR89" s="200"/>
      <c r="AS89" s="200"/>
      <c r="AT89" s="200"/>
      <c r="AU89" s="200"/>
      <c r="AV89" s="200"/>
      <c r="AW89" s="200"/>
      <c r="AX89" s="200"/>
      <c r="AY89" s="208"/>
      <c r="AZ89" s="208"/>
      <c r="BA89" s="200"/>
      <c r="BB89" s="200"/>
      <c r="BC89" s="200"/>
      <c r="BD89" s="147"/>
      <c r="BE89" s="208"/>
      <c r="BF89" s="200"/>
      <c r="BG89" s="200"/>
      <c r="BH89" s="200"/>
      <c r="BI89" s="200"/>
      <c r="BJ89" s="199"/>
      <c r="BK89" s="200"/>
      <c r="BL89" s="200"/>
      <c r="BM89" s="8"/>
      <c r="BN89" s="8"/>
      <c r="BO89" s="376"/>
      <c r="BP89" s="469"/>
      <c r="BQ89" s="225"/>
      <c r="BR89" s="225"/>
      <c r="BS89" s="225"/>
      <c r="BT89" s="225"/>
      <c r="BU89" s="225"/>
      <c r="BV89" s="225"/>
      <c r="BW89" s="225"/>
      <c r="BX89" s="206"/>
      <c r="BY89" s="206"/>
      <c r="BZ89" s="206"/>
      <c r="CA89" s="206"/>
      <c r="CB89" s="206"/>
      <c r="CC89" s="206"/>
      <c r="CD89" s="206"/>
      <c r="CE89" s="206"/>
      <c r="CF89" s="206"/>
      <c r="CG89" s="206"/>
      <c r="CH89" s="206"/>
      <c r="CI89" s="206"/>
      <c r="CJ89" s="206"/>
      <c r="CK89" s="206"/>
      <c r="CL89" s="206"/>
      <c r="CM89" s="206"/>
      <c r="CN89" s="206"/>
      <c r="CO89" s="206"/>
      <c r="CP89" s="206"/>
      <c r="CQ89" s="206"/>
      <c r="CR89" s="206"/>
    </row>
    <row r="90" spans="3:96" x14ac:dyDescent="0.75">
      <c r="C90" s="500"/>
      <c r="D90" s="499"/>
      <c r="E90" s="456"/>
      <c r="F90" s="459" t="s">
        <v>364</v>
      </c>
      <c r="G90" s="531"/>
      <c r="H90" s="466"/>
      <c r="I90" s="147" t="s">
        <v>3847</v>
      </c>
      <c r="J90" s="437"/>
      <c r="K90" s="127"/>
      <c r="M90" s="20"/>
      <c r="X90" s="34" t="str">
        <f>CONCATENATE(E86," ",F90," ",G90," ",H90," ",I90," ",K90)</f>
        <v xml:space="preserve">Comfort2 maxi original c2   Soft t2 </v>
      </c>
      <c r="Y90" s="34" t="s">
        <v>3874</v>
      </c>
      <c r="Z90" s="199"/>
      <c r="AA90" s="199"/>
      <c r="AB90" s="208"/>
      <c r="AC90" s="208"/>
      <c r="AD90" s="147"/>
      <c r="AE90" s="199"/>
      <c r="AF90" s="199"/>
      <c r="AG90" s="199"/>
      <c r="AH90" s="199"/>
      <c r="AI90" s="199"/>
      <c r="AJ90" s="199"/>
      <c r="AK90" s="199"/>
      <c r="AL90" s="199"/>
      <c r="AM90" s="199"/>
      <c r="AN90" s="208">
        <v>2</v>
      </c>
      <c r="AO90" s="200"/>
      <c r="AP90" s="200"/>
      <c r="AQ90" s="200"/>
      <c r="AR90" s="200"/>
      <c r="AS90" s="200"/>
      <c r="AT90" s="200"/>
      <c r="AU90" s="200"/>
      <c r="AV90" s="200"/>
      <c r="AW90" s="200"/>
      <c r="AX90" s="200"/>
      <c r="AY90" s="208"/>
      <c r="AZ90" s="208"/>
      <c r="BA90" s="200"/>
      <c r="BB90" s="200"/>
      <c r="BC90" s="200"/>
      <c r="BD90" s="199"/>
      <c r="BE90" s="208"/>
      <c r="BF90" s="200"/>
      <c r="BG90" s="200"/>
      <c r="BH90" s="200"/>
      <c r="BI90" s="200"/>
      <c r="BJ90" s="199"/>
      <c r="BK90" s="200"/>
      <c r="BL90" s="200"/>
      <c r="BM90" s="8"/>
      <c r="BN90" s="8"/>
      <c r="BO90" s="376"/>
      <c r="BP90" s="469"/>
      <c r="BQ90" s="225"/>
      <c r="BR90" s="225"/>
      <c r="BS90" s="225"/>
      <c r="BT90" s="225"/>
      <c r="BU90" s="225"/>
      <c r="BV90" s="225"/>
      <c r="BW90" s="225"/>
      <c r="BX90" s="206"/>
      <c r="BY90" s="206"/>
      <c r="BZ90" s="206"/>
      <c r="CA90" s="206"/>
      <c r="CB90" s="206"/>
      <c r="CC90" s="206"/>
      <c r="CD90" s="206"/>
      <c r="CE90" s="206"/>
      <c r="CF90" s="206"/>
      <c r="CG90" s="206"/>
      <c r="CH90" s="206"/>
      <c r="CI90" s="206"/>
      <c r="CJ90" s="206"/>
      <c r="CK90" s="206"/>
      <c r="CL90" s="206"/>
      <c r="CM90" s="206"/>
      <c r="CN90" s="206"/>
      <c r="CO90" s="206"/>
      <c r="CP90" s="206"/>
      <c r="CQ90" s="206"/>
      <c r="CR90" s="206"/>
    </row>
    <row r="91" spans="3:96" x14ac:dyDescent="0.75">
      <c r="C91" s="500"/>
      <c r="D91" s="499"/>
      <c r="E91" s="456"/>
      <c r="F91" s="459"/>
      <c r="G91" s="531"/>
      <c r="H91" s="466"/>
      <c r="I91" s="147" t="s">
        <v>3848</v>
      </c>
      <c r="J91" s="437"/>
      <c r="K91" s="127"/>
      <c r="M91" s="19"/>
      <c r="X91" s="34" t="str">
        <f>CONCATENATE(E86," ",F90," ",G91," ",H91," ",I91," ",K91)</f>
        <v xml:space="preserve">Comfort2 maxi original c2   Dry t2 </v>
      </c>
      <c r="Y91" s="34" t="s">
        <v>3875</v>
      </c>
      <c r="Z91" s="199"/>
      <c r="AA91" s="199"/>
      <c r="AB91" s="208"/>
      <c r="AC91" s="208"/>
      <c r="AD91" s="199"/>
      <c r="AE91" s="199"/>
      <c r="AF91" s="147"/>
      <c r="AG91" s="199"/>
      <c r="AH91" s="199"/>
      <c r="AI91" s="199"/>
      <c r="AJ91" s="199"/>
      <c r="AK91" s="199"/>
      <c r="AL91" s="199"/>
      <c r="AM91" s="199"/>
      <c r="AN91" s="208">
        <v>2</v>
      </c>
      <c r="AO91" s="200"/>
      <c r="AP91" s="200"/>
      <c r="AQ91" s="200"/>
      <c r="AR91" s="200"/>
      <c r="AS91" s="200"/>
      <c r="AT91" s="200"/>
      <c r="AU91" s="200"/>
      <c r="AV91" s="200"/>
      <c r="AW91" s="200"/>
      <c r="AX91" s="200"/>
      <c r="AY91" s="208"/>
      <c r="AZ91" s="208"/>
      <c r="BA91" s="200"/>
      <c r="BB91" s="200"/>
      <c r="BC91" s="200"/>
      <c r="BD91" s="147"/>
      <c r="BE91" s="208"/>
      <c r="BF91" s="200"/>
      <c r="BG91" s="200"/>
      <c r="BH91" s="200"/>
      <c r="BI91" s="200"/>
      <c r="BJ91" s="199"/>
      <c r="BK91" s="200"/>
      <c r="BL91" s="200"/>
      <c r="BM91" s="8"/>
      <c r="BN91" s="8"/>
      <c r="BO91" s="376"/>
      <c r="BP91" s="469"/>
      <c r="BQ91" s="225"/>
      <c r="BR91" s="225"/>
      <c r="BS91" s="225"/>
      <c r="BT91" s="225"/>
      <c r="BU91" s="225"/>
      <c r="BV91" s="225"/>
      <c r="BW91" s="225"/>
      <c r="BX91" s="206"/>
      <c r="BY91" s="206"/>
      <c r="BZ91" s="206"/>
      <c r="CA91" s="206"/>
      <c r="CB91" s="206"/>
      <c r="CC91" s="206"/>
      <c r="CD91" s="206"/>
      <c r="CE91" s="206"/>
      <c r="CF91" s="206"/>
      <c r="CG91" s="206"/>
      <c r="CH91" s="206"/>
      <c r="CI91" s="206"/>
      <c r="CJ91" s="206"/>
      <c r="CK91" s="206"/>
      <c r="CL91" s="206"/>
      <c r="CM91" s="206"/>
      <c r="CN91" s="206"/>
      <c r="CO91" s="206"/>
      <c r="CP91" s="206"/>
      <c r="CQ91" s="206"/>
      <c r="CR91" s="206"/>
    </row>
    <row r="92" spans="3:96" x14ac:dyDescent="0.75">
      <c r="C92" s="500"/>
      <c r="D92" s="499"/>
      <c r="E92" s="456"/>
      <c r="F92" s="459" t="s">
        <v>365</v>
      </c>
      <c r="G92" s="531"/>
      <c r="H92" s="466"/>
      <c r="I92" s="147" t="s">
        <v>3847</v>
      </c>
      <c r="J92" s="437"/>
      <c r="K92" s="127"/>
      <c r="M92" s="18"/>
      <c r="X92" s="34" t="str">
        <f>CONCATENATE(E86," ",F92," ",G92," ",H92," ",I92," ",K92)</f>
        <v xml:space="preserve">Comfort2 maxi no emb c2   Soft t2 </v>
      </c>
      <c r="Y92" s="34" t="s">
        <v>3874</v>
      </c>
      <c r="Z92" s="199"/>
      <c r="AA92" s="199"/>
      <c r="AB92" s="208"/>
      <c r="AC92" s="208"/>
      <c r="AD92" s="147"/>
      <c r="AE92" s="199"/>
      <c r="AF92" s="199"/>
      <c r="AG92" s="199"/>
      <c r="AH92" s="199"/>
      <c r="AI92" s="199"/>
      <c r="AJ92" s="199"/>
      <c r="AK92" s="199"/>
      <c r="AL92" s="199"/>
      <c r="AM92" s="199"/>
      <c r="AN92" s="208">
        <v>2</v>
      </c>
      <c r="AO92" s="200"/>
      <c r="AP92" s="200"/>
      <c r="AQ92" s="200"/>
      <c r="AR92" s="200"/>
      <c r="AS92" s="200"/>
      <c r="AT92" s="200"/>
      <c r="AU92" s="200"/>
      <c r="AV92" s="200"/>
      <c r="AW92" s="200"/>
      <c r="AX92" s="200"/>
      <c r="AY92" s="208"/>
      <c r="AZ92" s="208"/>
      <c r="BA92" s="200"/>
      <c r="BB92" s="200"/>
      <c r="BC92" s="200"/>
      <c r="BD92" s="199"/>
      <c r="BE92" s="208"/>
      <c r="BF92" s="200"/>
      <c r="BG92" s="200"/>
      <c r="BH92" s="200"/>
      <c r="BI92" s="200"/>
      <c r="BJ92" s="199"/>
      <c r="BK92" s="200"/>
      <c r="BL92" s="200"/>
      <c r="BM92" s="8"/>
      <c r="BN92" s="8"/>
      <c r="BO92" s="376"/>
      <c r="BP92" s="469"/>
      <c r="BQ92" s="225"/>
      <c r="BR92" s="225"/>
      <c r="BS92" s="225"/>
      <c r="BT92" s="225"/>
      <c r="BU92" s="225"/>
      <c r="BV92" s="225"/>
      <c r="BW92" s="225"/>
      <c r="BX92" s="206"/>
      <c r="BY92" s="206"/>
      <c r="BZ92" s="206"/>
      <c r="CA92" s="206"/>
      <c r="CB92" s="206"/>
      <c r="CC92" s="206"/>
      <c r="CD92" s="206"/>
      <c r="CE92" s="206"/>
      <c r="CF92" s="206"/>
      <c r="CG92" s="206"/>
      <c r="CH92" s="206"/>
      <c r="CI92" s="206"/>
      <c r="CJ92" s="206"/>
      <c r="CK92" s="206"/>
      <c r="CL92" s="206"/>
      <c r="CM92" s="206"/>
      <c r="CN92" s="206"/>
      <c r="CO92" s="206"/>
      <c r="CP92" s="206"/>
      <c r="CQ92" s="206"/>
      <c r="CR92" s="206"/>
    </row>
    <row r="93" spans="3:96" ht="15.5" thickBot="1" x14ac:dyDescent="0.9">
      <c r="C93" s="500"/>
      <c r="D93" s="499"/>
      <c r="E93" s="456"/>
      <c r="F93" s="459"/>
      <c r="G93" s="522"/>
      <c r="H93" s="467"/>
      <c r="I93" s="147" t="s">
        <v>3848</v>
      </c>
      <c r="J93" s="437"/>
      <c r="K93" s="127"/>
      <c r="M93" s="19"/>
      <c r="X93" s="34" t="str">
        <f>CONCATENATE(E86," ",F92," ",G93," ",H93," ",I93," ",K93)</f>
        <v xml:space="preserve">Comfort2 maxi no emb c2   Dry t2 </v>
      </c>
      <c r="Y93" s="34" t="s">
        <v>3875</v>
      </c>
      <c r="Z93" s="199"/>
      <c r="AA93" s="199"/>
      <c r="AB93" s="208"/>
      <c r="AC93" s="208"/>
      <c r="AD93" s="199"/>
      <c r="AE93" s="199"/>
      <c r="AF93" s="147"/>
      <c r="AG93" s="199"/>
      <c r="AH93" s="199"/>
      <c r="AI93" s="199"/>
      <c r="AJ93" s="199"/>
      <c r="AK93" s="199"/>
      <c r="AL93" s="199"/>
      <c r="AM93" s="199"/>
      <c r="AN93" s="208">
        <v>2</v>
      </c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8"/>
      <c r="AZ93" s="208"/>
      <c r="BA93" s="200"/>
      <c r="BB93" s="200"/>
      <c r="BC93" s="200"/>
      <c r="BD93" s="147"/>
      <c r="BE93" s="208"/>
      <c r="BF93" s="200"/>
      <c r="BG93" s="200"/>
      <c r="BH93" s="200"/>
      <c r="BI93" s="200"/>
      <c r="BJ93" s="199"/>
      <c r="BK93" s="200"/>
      <c r="BL93" s="200"/>
      <c r="BM93" s="8"/>
      <c r="BN93" s="8"/>
      <c r="BO93" s="376"/>
      <c r="BP93" s="470"/>
      <c r="BQ93" s="225"/>
      <c r="BR93" s="225"/>
      <c r="BS93" s="225"/>
      <c r="BT93" s="225"/>
      <c r="BU93" s="225"/>
      <c r="BV93" s="225"/>
      <c r="BW93" s="225"/>
      <c r="BX93" s="206"/>
      <c r="BY93" s="206"/>
      <c r="BZ93" s="206"/>
      <c r="CA93" s="206"/>
      <c r="CB93" s="206"/>
      <c r="CC93" s="206"/>
      <c r="CD93" s="206"/>
      <c r="CE93" s="206"/>
      <c r="CF93" s="206"/>
      <c r="CG93" s="206"/>
      <c r="CH93" s="206"/>
      <c r="CI93" s="206"/>
      <c r="CJ93" s="206"/>
      <c r="CK93" s="206"/>
      <c r="CL93" s="206"/>
      <c r="CM93" s="206"/>
      <c r="CN93" s="206"/>
      <c r="CO93" s="206"/>
      <c r="CP93" s="206"/>
      <c r="CQ93" s="206"/>
      <c r="CR93" s="206"/>
    </row>
    <row r="94" spans="3:96" s="162" customFormat="1" ht="15.25" thickBot="1" x14ac:dyDescent="0.85">
      <c r="I94" s="240"/>
      <c r="Y94" s="266"/>
      <c r="Z94" s="266"/>
      <c r="AA94" s="162">
        <f>VLOOKUP(AA$3,Лист2!$F$4:$G$54,2,FALSE)</f>
        <v>68</v>
      </c>
      <c r="AB94" s="326">
        <f>VLOOKUP(AB$3,Лист2!$F$4:$G$54,2,FALSE)</f>
        <v>67</v>
      </c>
      <c r="AC94" s="326">
        <f>VLOOKUP(AC$3,Лист2!$F$4:$G$54,2,FALSE)</f>
        <v>66</v>
      </c>
      <c r="AD94" s="162">
        <f>VLOOKUP(AD$3,Лист2!$F$4:$G$54,2,FALSE)</f>
        <v>93</v>
      </c>
      <c r="AE94" s="162">
        <f>VLOOKUP(AE$3,Лист2!$F$4:$G$54,2,FALSE)</f>
        <v>99</v>
      </c>
      <c r="AF94" s="162">
        <f>VLOOKUP(AF$3,Лист2!$F$4:$G$54,2,FALSE)</f>
        <v>94</v>
      </c>
      <c r="AG94" s="162">
        <f>VLOOKUP(AG$3,Лист2!$F$4:$G$54,2,FALSE)</f>
        <v>96</v>
      </c>
      <c r="AH94" s="162">
        <f>VLOOKUP(AH$3,Лист2!$F$4:$G$54,2,FALSE)</f>
        <v>97</v>
      </c>
      <c r="AI94" s="162">
        <f>VLOOKUP(AI$3,Лист2!$F$4:$G$54,2,FALSE)</f>
        <v>98</v>
      </c>
      <c r="AJ94" s="162">
        <f>VLOOKUP(AJ$3,Лист2!$F$4:$G$54,2,FALSE)</f>
        <v>92</v>
      </c>
      <c r="AK94" s="162">
        <f>VLOOKUP(AK$3,Лист2!$F$4:$G$54,2,FALSE)</f>
        <v>101</v>
      </c>
      <c r="AL94" s="162">
        <f>VLOOKUP(AL$3,Лист2!$F$4:$G$54,2,FALSE)</f>
        <v>100</v>
      </c>
      <c r="AM94" s="162">
        <f>VLOOKUP(AM$3,Лист2!$F$4:$G$54,2,FALSE)</f>
        <v>95</v>
      </c>
      <c r="AN94" s="326">
        <f>VLOOKUP(AN$3,Лист2!$F$4:$G$54,2,FALSE)</f>
        <v>76</v>
      </c>
      <c r="AO94" s="162">
        <f>VLOOKUP(AO$3,Лист2!$F$4:$G$54,2,FALSE)</f>
        <v>72</v>
      </c>
      <c r="AP94" s="162">
        <f>VLOOKUP(AP$3,Лист2!$F$4:$G$54,2,FALSE)</f>
        <v>70</v>
      </c>
      <c r="AQ94" s="162">
        <f>VLOOKUP(AQ$3,Лист2!$F$4:$G$54,2,FALSE)</f>
        <v>74</v>
      </c>
      <c r="AR94" s="162">
        <f>VLOOKUP(AR$3,Лист2!$F$4:$G$54,2,FALSE)</f>
        <v>73</v>
      </c>
      <c r="AS94" s="162">
        <f>VLOOKUP(AS$3,Лист2!$F$4:$G$54,2,FALSE)</f>
        <v>69</v>
      </c>
      <c r="AT94" s="162">
        <f>VLOOKUP(AT$3,Лист2!$F$4:$G$54,2,FALSE)</f>
        <v>75</v>
      </c>
      <c r="AU94" s="162">
        <f>VLOOKUP(AU$3,Лист2!$F$4:$G$54,2,FALSE)</f>
        <v>71</v>
      </c>
      <c r="AV94" s="162">
        <f>VLOOKUP(AV$3,Лист2!$F$4:$G$54,2,FALSE)</f>
        <v>77</v>
      </c>
      <c r="AW94" s="162">
        <f>VLOOKUP(AW$3,Лист2!$F$4:$G$54,2,FALSE)</f>
        <v>78</v>
      </c>
      <c r="AX94" s="162">
        <f>VLOOKUP(AX$3,Лист2!$F$4:$G$54,2,FALSE)</f>
        <v>79</v>
      </c>
      <c r="AY94" s="326">
        <f>VLOOKUP(AY$3,Лист2!$F$4:$G$54,2,FALSE)</f>
        <v>86</v>
      </c>
      <c r="AZ94" s="326">
        <f>VLOOKUP(AZ$3,Лист2!$F$4:$G$54,2,FALSE)</f>
        <v>87</v>
      </c>
      <c r="BA94" s="162">
        <f>VLOOKUP(BA$3,Лист2!$F$4:$G$54,2,FALSE)</f>
        <v>89</v>
      </c>
      <c r="BB94" s="162">
        <f>VLOOKUP(BB$3,Лист2!$F$4:$G$54,2,FALSE)</f>
        <v>90</v>
      </c>
      <c r="BC94" s="162">
        <f>VLOOKUP(BC$3,Лист2!$F$4:$G$54,2,FALSE)</f>
        <v>88</v>
      </c>
      <c r="BD94" s="162">
        <f>VLOOKUP(BD$3,Лист2!$F$4:$G$54,2,FALSE)</f>
        <v>83</v>
      </c>
      <c r="BE94" s="326">
        <f>VLOOKUP(BE$3,Лист2!$F$4:$G$54,2,FALSE)</f>
        <v>82</v>
      </c>
      <c r="BF94" s="162">
        <f>VLOOKUP(BF$3,Лист2!$F$4:$G$54,2,FALSE)</f>
        <v>85</v>
      </c>
      <c r="BG94" s="162">
        <f>VLOOKUP(BG$3,Лист2!$F$4:$G$54,2,FALSE)</f>
        <v>81</v>
      </c>
      <c r="BH94" s="162">
        <f>VLOOKUP(BH$3,Лист2!$F$4:$G$54,2,FALSE)</f>
        <v>84</v>
      </c>
      <c r="BI94" s="162">
        <f>VLOOKUP(BI$3,Лист2!$F$4:$G$54,2,FALSE)</f>
        <v>91</v>
      </c>
      <c r="BJ94" s="162">
        <f>VLOOKUP(BJ$3,Лист2!$F$4:$G$54,2,FALSE)</f>
        <v>105</v>
      </c>
      <c r="BK94" s="162">
        <f>VLOOKUP(BK$3,Лист2!$F$4:$G$54,2,FALSE)</f>
        <v>103</v>
      </c>
      <c r="BL94" s="162">
        <f>VLOOKUP(BL$3,Лист2!$F$4:$G$54,2,FALSE)</f>
        <v>115</v>
      </c>
      <c r="BM94" s="162">
        <f>VLOOKUP(BM$3,Лист2!$F$4:$G$54,2,FALSE)</f>
        <v>112</v>
      </c>
      <c r="BN94" s="162">
        <f>VLOOKUP(BN$3,Лист2!$F$4:$G$54,2,FALSE)</f>
        <v>113</v>
      </c>
      <c r="BO94" s="162">
        <f>VLOOKUP(BO$3,Лист2!$F$4:$G$54,2,FALSE)</f>
        <v>116</v>
      </c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  <c r="CE94" s="215"/>
      <c r="CF94" s="215"/>
      <c r="CG94" s="215"/>
      <c r="CH94" s="215"/>
      <c r="CI94" s="215"/>
      <c r="CJ94" s="215"/>
      <c r="CK94" s="215"/>
      <c r="CL94" s="215"/>
      <c r="CM94" s="215"/>
      <c r="CN94" s="215"/>
      <c r="CO94" s="215"/>
      <c r="CP94" s="215"/>
      <c r="CQ94" s="215"/>
      <c r="CR94" s="215"/>
    </row>
    <row r="95" spans="3:96" ht="14.45" customHeight="1" x14ac:dyDescent="0.75">
      <c r="C95" s="500" t="s">
        <v>74</v>
      </c>
      <c r="D95" s="530" t="s">
        <v>75</v>
      </c>
      <c r="E95" s="456" t="s">
        <v>76</v>
      </c>
      <c r="F95" s="459" t="s">
        <v>77</v>
      </c>
      <c r="G95" s="462" t="s">
        <v>387</v>
      </c>
      <c r="H95" s="529" t="s">
        <v>390</v>
      </c>
      <c r="I95" s="524" t="s">
        <v>69</v>
      </c>
      <c r="J95" s="440"/>
      <c r="K95" s="239" t="s">
        <v>374</v>
      </c>
      <c r="M95" s="12"/>
      <c r="X95" s="34" t="str">
        <f>CONCATENATE(E95," ",F95," ",G95," ",H95," ",I95," ",K95)</f>
        <v>Ultra  normal  original n airlaid n Soft BVN</v>
      </c>
      <c r="Y95" s="34" t="s">
        <v>3876</v>
      </c>
      <c r="Z95" s="199"/>
      <c r="AA95" s="296"/>
      <c r="AB95" s="208"/>
      <c r="AC95" s="208"/>
      <c r="AD95" s="147"/>
      <c r="AE95" s="199"/>
      <c r="AF95" s="199"/>
      <c r="AG95" s="199"/>
      <c r="AH95" s="199"/>
      <c r="AI95" s="199"/>
      <c r="AJ95" s="199"/>
      <c r="AK95" s="199"/>
      <c r="AL95" s="199"/>
      <c r="AM95" s="199"/>
      <c r="AN95" s="208"/>
      <c r="AO95" s="21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8"/>
      <c r="AZ95" s="208"/>
      <c r="BA95" s="200"/>
      <c r="BB95" s="200"/>
      <c r="BC95" s="200"/>
      <c r="BD95" s="199"/>
      <c r="BE95" s="200"/>
      <c r="BF95" s="200"/>
      <c r="BG95" s="208"/>
      <c r="BH95" s="200"/>
      <c r="BI95" s="200"/>
      <c r="BJ95" s="313"/>
      <c r="BK95" s="300"/>
      <c r="BL95" s="8"/>
      <c r="BM95" s="8"/>
      <c r="BN95" s="8"/>
      <c r="BO95" s="376"/>
      <c r="BP95" s="468" t="str">
        <f>CONCATENATE(AN271,",",AY271,",",AZ271,",",BG271,",",BK271,",",AC271,",",AB271)</f>
        <v>76,86,87,81,103,66,67</v>
      </c>
      <c r="BQ95" s="225"/>
      <c r="BR95" s="225"/>
      <c r="BS95" s="225"/>
      <c r="BT95" s="225"/>
      <c r="BU95" s="225"/>
      <c r="BV95" s="225"/>
      <c r="BW95" s="225"/>
      <c r="BX95" s="206"/>
      <c r="BY95" s="206"/>
      <c r="BZ95" s="206"/>
      <c r="CA95" s="206"/>
      <c r="CB95" s="206"/>
      <c r="CC95" s="206"/>
      <c r="CD95" s="206"/>
      <c r="CE95" s="206"/>
      <c r="CF95" s="206"/>
      <c r="CG95" s="206"/>
      <c r="CH95" s="206"/>
      <c r="CI95" s="206"/>
      <c r="CJ95" s="206"/>
      <c r="CK95" s="206"/>
      <c r="CL95" s="206"/>
      <c r="CM95" s="206"/>
      <c r="CN95" s="206"/>
      <c r="CO95" s="206"/>
      <c r="CP95" s="206"/>
      <c r="CQ95" s="206"/>
      <c r="CR95" s="206"/>
    </row>
    <row r="96" spans="3:96" x14ac:dyDescent="0.75">
      <c r="C96" s="500"/>
      <c r="D96" s="530"/>
      <c r="E96" s="456"/>
      <c r="F96" s="460"/>
      <c r="G96" s="462"/>
      <c r="H96" s="529"/>
      <c r="I96" s="525"/>
      <c r="J96" s="441"/>
      <c r="K96" s="239" t="s">
        <v>375</v>
      </c>
      <c r="M96" s="12"/>
      <c r="X96" s="34" t="str">
        <f>CONCATENATE(E95," ",F95," ",G95," ",H95," ",I95," ",K96)</f>
        <v>Ultra  normal  original n airlaid n Soft JPN</v>
      </c>
      <c r="Y96" s="34" t="s">
        <v>3876</v>
      </c>
      <c r="Z96" s="199"/>
      <c r="AA96" s="296"/>
      <c r="AB96" s="208"/>
      <c r="AC96" s="208"/>
      <c r="AD96" s="147"/>
      <c r="AE96" s="199"/>
      <c r="AF96" s="199"/>
      <c r="AG96" s="199"/>
      <c r="AH96" s="199"/>
      <c r="AI96" s="199"/>
      <c r="AJ96" s="199"/>
      <c r="AK96" s="199"/>
      <c r="AL96" s="199"/>
      <c r="AM96" s="199"/>
      <c r="AN96" s="208"/>
      <c r="AO96" s="210"/>
      <c r="AP96" s="200"/>
      <c r="AQ96" s="200"/>
      <c r="AR96" s="200"/>
      <c r="AS96" s="200"/>
      <c r="AT96" s="200"/>
      <c r="AU96" s="200"/>
      <c r="AV96" s="200"/>
      <c r="AW96" s="200"/>
      <c r="AX96" s="200"/>
      <c r="AY96" s="208"/>
      <c r="AZ96" s="208"/>
      <c r="BA96" s="200"/>
      <c r="BB96" s="200"/>
      <c r="BC96" s="200"/>
      <c r="BD96" s="267"/>
      <c r="BE96" s="200"/>
      <c r="BF96" s="200"/>
      <c r="BG96" s="208"/>
      <c r="BH96" s="200"/>
      <c r="BI96" s="200"/>
      <c r="BJ96" s="313">
        <v>2</v>
      </c>
      <c r="BK96" s="300"/>
      <c r="BL96" s="8"/>
      <c r="BM96" s="8"/>
      <c r="BN96" s="8"/>
      <c r="BO96" s="376"/>
      <c r="BP96" s="469"/>
      <c r="BQ96" s="225"/>
      <c r="BR96" s="225"/>
      <c r="BS96" s="225"/>
      <c r="BT96" s="225"/>
      <c r="BU96" s="225"/>
      <c r="BV96" s="225"/>
      <c r="BW96" s="225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  <c r="CL96" s="206"/>
      <c r="CM96" s="206"/>
      <c r="CN96" s="206"/>
      <c r="CO96" s="206"/>
      <c r="CP96" s="206"/>
      <c r="CQ96" s="206"/>
      <c r="CR96" s="206"/>
    </row>
    <row r="97" spans="3:96" x14ac:dyDescent="0.75">
      <c r="C97" s="500"/>
      <c r="D97" s="530"/>
      <c r="E97" s="456"/>
      <c r="F97" s="460"/>
      <c r="G97" s="462"/>
      <c r="H97" s="529"/>
      <c r="I97" s="525"/>
      <c r="J97" s="441"/>
      <c r="K97" s="239" t="s">
        <v>376</v>
      </c>
      <c r="M97" s="12"/>
      <c r="X97" s="34" t="str">
        <f>CONCATENATE(E95," ",F95," ",G95," ",H95," ",I95," ",K97)</f>
        <v>Ultra  normal  original n airlaid n Soft GDSN</v>
      </c>
      <c r="Y97" s="34" t="s">
        <v>3876</v>
      </c>
      <c r="Z97" s="199"/>
      <c r="AA97" s="296"/>
      <c r="AB97" s="208"/>
      <c r="AC97" s="208"/>
      <c r="AD97" s="147"/>
      <c r="AE97" s="199"/>
      <c r="AF97" s="199"/>
      <c r="AG97" s="199"/>
      <c r="AH97" s="199"/>
      <c r="AI97" s="199"/>
      <c r="AJ97" s="199"/>
      <c r="AK97" s="199"/>
      <c r="AL97" s="199"/>
      <c r="AM97" s="199"/>
      <c r="AN97" s="208"/>
      <c r="AO97" s="21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8"/>
      <c r="AZ97" s="208"/>
      <c r="BA97" s="200"/>
      <c r="BB97" s="200"/>
      <c r="BC97" s="200"/>
      <c r="BD97" s="267"/>
      <c r="BE97" s="200"/>
      <c r="BF97" s="200"/>
      <c r="BG97" s="208"/>
      <c r="BH97" s="200"/>
      <c r="BI97" s="200"/>
      <c r="BJ97" s="313"/>
      <c r="BK97" s="300"/>
      <c r="BL97" s="8"/>
      <c r="BM97" s="8"/>
      <c r="BN97" s="8"/>
      <c r="BO97" s="376"/>
      <c r="BP97" s="469"/>
      <c r="BQ97" s="225"/>
      <c r="BR97" s="225"/>
      <c r="BS97" s="225"/>
      <c r="BT97" s="225"/>
      <c r="BU97" s="225"/>
      <c r="BV97" s="225"/>
      <c r="BW97" s="225"/>
      <c r="BX97" s="206"/>
      <c r="BY97" s="206"/>
      <c r="BZ97" s="206"/>
      <c r="CA97" s="206"/>
      <c r="CB97" s="206"/>
      <c r="CC97" s="206"/>
      <c r="CD97" s="206"/>
      <c r="CE97" s="206"/>
      <c r="CF97" s="206"/>
      <c r="CG97" s="206"/>
      <c r="CH97" s="206"/>
      <c r="CI97" s="206"/>
      <c r="CJ97" s="206"/>
      <c r="CK97" s="206"/>
      <c r="CL97" s="206"/>
      <c r="CM97" s="206"/>
      <c r="CN97" s="206"/>
      <c r="CO97" s="206"/>
      <c r="CP97" s="206"/>
      <c r="CQ97" s="206"/>
      <c r="CR97" s="206"/>
    </row>
    <row r="98" spans="3:96" x14ac:dyDescent="0.75">
      <c r="C98" s="500"/>
      <c r="D98" s="530"/>
      <c r="E98" s="456"/>
      <c r="F98" s="460"/>
      <c r="G98" s="462"/>
      <c r="H98" s="529"/>
      <c r="I98" s="525"/>
      <c r="J98" s="441"/>
      <c r="K98" s="239" t="s">
        <v>377</v>
      </c>
      <c r="M98" s="12"/>
      <c r="X98" s="34" t="str">
        <f>CONCATENATE(E95," ",F95," ",G95," ",H95," ",I95," ",K98)</f>
        <v>Ultra  normal  original n airlaid n Soft BDSN</v>
      </c>
      <c r="Y98" s="34" t="s">
        <v>3876</v>
      </c>
      <c r="Z98" s="199"/>
      <c r="AA98" s="296"/>
      <c r="AB98" s="208"/>
      <c r="AC98" s="208"/>
      <c r="AD98" s="147"/>
      <c r="AE98" s="199"/>
      <c r="AF98" s="199"/>
      <c r="AG98" s="199"/>
      <c r="AH98" s="199"/>
      <c r="AI98" s="199"/>
      <c r="AJ98" s="199"/>
      <c r="AK98" s="199"/>
      <c r="AL98" s="199"/>
      <c r="AM98" s="199"/>
      <c r="AN98" s="208"/>
      <c r="AO98" s="210"/>
      <c r="AP98" s="200"/>
      <c r="AQ98" s="200"/>
      <c r="AR98" s="200"/>
      <c r="AS98" s="200"/>
      <c r="AT98" s="200"/>
      <c r="AU98" s="200"/>
      <c r="AV98" s="200"/>
      <c r="AW98" s="200"/>
      <c r="AX98" s="200"/>
      <c r="AY98" s="208"/>
      <c r="AZ98" s="208"/>
      <c r="BA98" s="200"/>
      <c r="BB98" s="200"/>
      <c r="BC98" s="200"/>
      <c r="BD98" s="267"/>
      <c r="BE98" s="200"/>
      <c r="BF98" s="200"/>
      <c r="BG98" s="208"/>
      <c r="BH98" s="200"/>
      <c r="BI98" s="200"/>
      <c r="BJ98" s="313"/>
      <c r="BK98" s="300"/>
      <c r="BL98" s="8"/>
      <c r="BM98" s="8"/>
      <c r="BN98" s="8"/>
      <c r="BO98" s="376"/>
      <c r="BP98" s="469"/>
      <c r="BQ98" s="225"/>
      <c r="BR98" s="225"/>
      <c r="BS98" s="225"/>
      <c r="BT98" s="225"/>
      <c r="BU98" s="225"/>
      <c r="BV98" s="225"/>
      <c r="BW98" s="225"/>
      <c r="BX98" s="206"/>
      <c r="BY98" s="206"/>
      <c r="BZ98" s="206"/>
      <c r="CA98" s="206"/>
      <c r="CB98" s="206"/>
      <c r="CC98" s="206"/>
      <c r="CD98" s="206"/>
      <c r="CE98" s="206"/>
      <c r="CF98" s="206"/>
      <c r="CG98" s="206"/>
      <c r="CH98" s="206"/>
      <c r="CI98" s="206"/>
      <c r="CJ98" s="206"/>
      <c r="CK98" s="206"/>
      <c r="CL98" s="206"/>
      <c r="CM98" s="206"/>
      <c r="CN98" s="206"/>
      <c r="CO98" s="206"/>
      <c r="CP98" s="206"/>
      <c r="CQ98" s="206"/>
      <c r="CR98" s="206"/>
    </row>
    <row r="99" spans="3:96" x14ac:dyDescent="0.75">
      <c r="C99" s="500"/>
      <c r="D99" s="530"/>
      <c r="E99" s="456"/>
      <c r="F99" s="460"/>
      <c r="G99" s="462"/>
      <c r="H99" s="529"/>
      <c r="I99" s="525"/>
      <c r="J99" s="441"/>
      <c r="K99" s="239" t="s">
        <v>378</v>
      </c>
      <c r="M99" s="12"/>
      <c r="X99" s="34" t="str">
        <f>CONCATENATE(E95," ",F95," ",G95," ",H95," ",I95," ",K99)</f>
        <v>Ultra  normal  original n airlaid n Soft JGPN</v>
      </c>
      <c r="Y99" s="34" t="s">
        <v>3876</v>
      </c>
      <c r="Z99" s="199"/>
      <c r="AA99" s="296"/>
      <c r="AB99" s="208"/>
      <c r="AC99" s="208"/>
      <c r="AD99" s="147"/>
      <c r="AE99" s="199"/>
      <c r="AF99" s="199"/>
      <c r="AG99" s="199"/>
      <c r="AH99" s="199"/>
      <c r="AI99" s="199"/>
      <c r="AJ99" s="199"/>
      <c r="AK99" s="199"/>
      <c r="AL99" s="199"/>
      <c r="AM99" s="199"/>
      <c r="AN99" s="208"/>
      <c r="AO99" s="210"/>
      <c r="AP99" s="200"/>
      <c r="AQ99" s="200"/>
      <c r="AR99" s="200"/>
      <c r="AS99" s="200"/>
      <c r="AT99" s="200"/>
      <c r="AU99" s="200"/>
      <c r="AV99" s="200"/>
      <c r="AW99" s="200"/>
      <c r="AX99" s="200"/>
      <c r="AY99" s="208"/>
      <c r="AZ99" s="208"/>
      <c r="BA99" s="200"/>
      <c r="BB99" s="200"/>
      <c r="BC99" s="200"/>
      <c r="BD99" s="267"/>
      <c r="BE99" s="200"/>
      <c r="BF99" s="200"/>
      <c r="BG99" s="208"/>
      <c r="BH99" s="200"/>
      <c r="BI99" s="200"/>
      <c r="BJ99" s="313">
        <v>2</v>
      </c>
      <c r="BK99" s="300"/>
      <c r="BL99" s="8"/>
      <c r="BM99" s="8"/>
      <c r="BN99" s="8"/>
      <c r="BO99" s="376"/>
      <c r="BP99" s="469"/>
      <c r="BQ99" s="225"/>
      <c r="BR99" s="225"/>
      <c r="BS99" s="225"/>
      <c r="BT99" s="225"/>
      <c r="BU99" s="225"/>
      <c r="BV99" s="225"/>
      <c r="BW99" s="225"/>
      <c r="BX99" s="206"/>
      <c r="BY99" s="206"/>
      <c r="BZ99" s="206"/>
      <c r="CA99" s="206"/>
      <c r="CB99" s="206"/>
      <c r="CC99" s="206"/>
      <c r="CD99" s="206"/>
      <c r="CE99" s="206"/>
      <c r="CF99" s="206"/>
      <c r="CG99" s="206"/>
      <c r="CH99" s="206"/>
      <c r="CI99" s="206"/>
      <c r="CJ99" s="206"/>
      <c r="CK99" s="206"/>
      <c r="CL99" s="206"/>
      <c r="CM99" s="206"/>
      <c r="CN99" s="206"/>
      <c r="CO99" s="206"/>
      <c r="CP99" s="206"/>
      <c r="CQ99" s="206"/>
      <c r="CR99" s="206"/>
    </row>
    <row r="100" spans="3:96" x14ac:dyDescent="0.75">
      <c r="C100" s="500"/>
      <c r="D100" s="530"/>
      <c r="E100" s="456"/>
      <c r="F100" s="460"/>
      <c r="G100" s="462"/>
      <c r="H100" s="529"/>
      <c r="I100" s="525"/>
      <c r="J100" s="441"/>
      <c r="K100" s="239" t="s">
        <v>379</v>
      </c>
      <c r="M100" s="12"/>
      <c r="X100" s="34" t="str">
        <f>CONCATENATE(E95," ",F95," ",G95," ",H95," ",I95," ",K100)</f>
        <v>Ultra  normal  original n airlaid n Soft APN</v>
      </c>
      <c r="Y100" s="34" t="s">
        <v>3876</v>
      </c>
      <c r="Z100" s="199"/>
      <c r="AA100" s="296"/>
      <c r="AB100" s="208"/>
      <c r="AC100" s="208"/>
      <c r="AD100" s="147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208"/>
      <c r="AO100" s="210"/>
      <c r="AP100" s="200"/>
      <c r="AQ100" s="200"/>
      <c r="AR100" s="200"/>
      <c r="AS100" s="200"/>
      <c r="AT100" s="200"/>
      <c r="AU100" s="200"/>
      <c r="AV100" s="200"/>
      <c r="AW100" s="200"/>
      <c r="AX100" s="200"/>
      <c r="AY100" s="208"/>
      <c r="AZ100" s="208"/>
      <c r="BA100" s="200"/>
      <c r="BB100" s="200"/>
      <c r="BC100" s="200"/>
      <c r="BD100" s="267"/>
      <c r="BE100" s="200"/>
      <c r="BF100" s="200"/>
      <c r="BG100" s="208"/>
      <c r="BH100" s="200"/>
      <c r="BI100" s="200"/>
      <c r="BJ100" s="313"/>
      <c r="BK100" s="300"/>
      <c r="BL100" s="8"/>
      <c r="BM100" s="8"/>
      <c r="BN100" s="8"/>
      <c r="BO100" s="376"/>
      <c r="BP100" s="469"/>
      <c r="BQ100" s="225"/>
      <c r="BR100" s="225"/>
      <c r="BS100" s="225"/>
      <c r="BT100" s="225"/>
      <c r="BU100" s="225"/>
      <c r="BV100" s="225"/>
      <c r="BW100" s="225"/>
      <c r="BX100" s="206"/>
      <c r="BY100" s="206"/>
      <c r="BZ100" s="206"/>
      <c r="CA100" s="206"/>
      <c r="CB100" s="206"/>
      <c r="CC100" s="206"/>
      <c r="CD100" s="206"/>
      <c r="CE100" s="206"/>
      <c r="CF100" s="206"/>
      <c r="CG100" s="206"/>
      <c r="CH100" s="206"/>
      <c r="CI100" s="206"/>
      <c r="CJ100" s="206"/>
      <c r="CK100" s="206"/>
      <c r="CL100" s="206"/>
      <c r="CM100" s="206"/>
      <c r="CN100" s="206"/>
      <c r="CO100" s="206"/>
      <c r="CP100" s="206"/>
      <c r="CQ100" s="206"/>
      <c r="CR100" s="206"/>
    </row>
    <row r="101" spans="3:96" x14ac:dyDescent="0.75">
      <c r="C101" s="500"/>
      <c r="D101" s="530"/>
      <c r="E101" s="456"/>
      <c r="F101" s="460"/>
      <c r="G101" s="462"/>
      <c r="H101" s="529"/>
      <c r="I101" s="525"/>
      <c r="J101" s="441"/>
      <c r="K101" s="239" t="s">
        <v>380</v>
      </c>
      <c r="M101" s="12"/>
      <c r="X101" s="34" t="str">
        <f>CONCATENATE(E95," ",F95," ",G95," ",H95," ",I95," ",K101)</f>
        <v>Ultra  normal  original n airlaid n Soft SMN</v>
      </c>
      <c r="Y101" s="34" t="s">
        <v>3876</v>
      </c>
      <c r="Z101" s="199"/>
      <c r="AA101" s="296"/>
      <c r="AB101" s="208"/>
      <c r="AC101" s="208"/>
      <c r="AD101" s="147"/>
      <c r="AE101" s="199"/>
      <c r="AF101" s="199"/>
      <c r="AG101" s="199"/>
      <c r="AH101" s="199"/>
      <c r="AI101" s="199"/>
      <c r="AJ101" s="199"/>
      <c r="AK101" s="199"/>
      <c r="AL101" s="199"/>
      <c r="AM101" s="199"/>
      <c r="AN101" s="208"/>
      <c r="AO101" s="210"/>
      <c r="AP101" s="200"/>
      <c r="AQ101" s="200"/>
      <c r="AR101" s="200"/>
      <c r="AS101" s="200"/>
      <c r="AT101" s="200"/>
      <c r="AU101" s="200"/>
      <c r="AV101" s="200"/>
      <c r="AW101" s="200"/>
      <c r="AX101" s="200"/>
      <c r="AY101" s="208"/>
      <c r="AZ101" s="208"/>
      <c r="BA101" s="200"/>
      <c r="BB101" s="200"/>
      <c r="BC101" s="200"/>
      <c r="BD101" s="267"/>
      <c r="BE101" s="200"/>
      <c r="BF101" s="200"/>
      <c r="BG101" s="208"/>
      <c r="BH101" s="200"/>
      <c r="BI101" s="200"/>
      <c r="BJ101" s="313"/>
      <c r="BK101" s="300"/>
      <c r="BL101" s="8"/>
      <c r="BM101" s="8"/>
      <c r="BN101" s="8"/>
      <c r="BO101" s="376"/>
      <c r="BP101" s="469"/>
      <c r="BQ101" s="225"/>
      <c r="BR101" s="225"/>
      <c r="BS101" s="225"/>
      <c r="BT101" s="225"/>
      <c r="BU101" s="225"/>
      <c r="BV101" s="225"/>
      <c r="BW101" s="225"/>
      <c r="BX101" s="206"/>
      <c r="BY101" s="206"/>
      <c r="BZ101" s="206"/>
      <c r="CA101" s="206"/>
      <c r="CB101" s="206"/>
      <c r="CC101" s="206"/>
      <c r="CD101" s="206"/>
      <c r="CE101" s="206"/>
      <c r="CF101" s="206"/>
      <c r="CG101" s="206"/>
      <c r="CH101" s="206"/>
      <c r="CI101" s="206"/>
      <c r="CJ101" s="206"/>
      <c r="CK101" s="206"/>
      <c r="CL101" s="206"/>
      <c r="CM101" s="206"/>
      <c r="CN101" s="206"/>
      <c r="CO101" s="206"/>
      <c r="CP101" s="206"/>
      <c r="CQ101" s="206"/>
      <c r="CR101" s="206"/>
    </row>
    <row r="102" spans="3:96" ht="15.5" thickBot="1" x14ac:dyDescent="0.9">
      <c r="C102" s="500"/>
      <c r="D102" s="530"/>
      <c r="E102" s="456"/>
      <c r="F102" s="460"/>
      <c r="G102" s="462"/>
      <c r="H102" s="529"/>
      <c r="I102" s="525"/>
      <c r="J102" s="441"/>
      <c r="K102" s="239" t="s">
        <v>86</v>
      </c>
      <c r="M102" s="12"/>
      <c r="X102" s="34" t="str">
        <f>CONCATENATE(E95," ",F95," ",G95," ",H95," ",I95," ",K102)</f>
        <v>Ultra  normal  original n airlaid n Soft NP</v>
      </c>
      <c r="Y102" s="34" t="s">
        <v>3876</v>
      </c>
      <c r="Z102" s="199"/>
      <c r="AA102" s="296"/>
      <c r="AB102" s="208"/>
      <c r="AC102" s="208"/>
      <c r="AD102" s="147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208"/>
      <c r="AO102" s="210"/>
      <c r="AP102" s="200"/>
      <c r="AQ102" s="200"/>
      <c r="AR102" s="200"/>
      <c r="AS102" s="200"/>
      <c r="AT102" s="200"/>
      <c r="AU102" s="200"/>
      <c r="AV102" s="200"/>
      <c r="AW102" s="200"/>
      <c r="AX102" s="200"/>
      <c r="AY102" s="208"/>
      <c r="AZ102" s="208"/>
      <c r="BA102" s="200"/>
      <c r="BB102" s="200"/>
      <c r="BC102" s="200"/>
      <c r="BD102" s="267"/>
      <c r="BE102" s="200"/>
      <c r="BF102" s="200"/>
      <c r="BG102" s="208"/>
      <c r="BH102" s="200"/>
      <c r="BI102" s="200"/>
      <c r="BJ102" s="314"/>
      <c r="BK102" s="300"/>
      <c r="BL102" s="8"/>
      <c r="BM102" s="8"/>
      <c r="BN102" s="8"/>
      <c r="BO102" s="376"/>
      <c r="BP102" s="469"/>
      <c r="BQ102" s="225"/>
      <c r="BR102" s="225"/>
      <c r="BS102" s="225"/>
      <c r="BT102" s="225"/>
      <c r="BU102" s="225"/>
      <c r="BV102" s="225"/>
      <c r="BW102" s="225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  <c r="CL102" s="206"/>
      <c r="CM102" s="206"/>
      <c r="CN102" s="206"/>
      <c r="CO102" s="206"/>
      <c r="CP102" s="206"/>
      <c r="CQ102" s="206"/>
      <c r="CR102" s="206"/>
    </row>
    <row r="103" spans="3:96" x14ac:dyDescent="0.75">
      <c r="C103" s="500"/>
      <c r="D103" s="530"/>
      <c r="E103" s="456"/>
      <c r="F103" s="460"/>
      <c r="G103" s="462"/>
      <c r="H103" s="529"/>
      <c r="I103" s="526" t="s">
        <v>353</v>
      </c>
      <c r="J103" s="440"/>
      <c r="K103" s="239" t="s">
        <v>374</v>
      </c>
      <c r="M103" s="12"/>
      <c r="X103" s="34" t="str">
        <f>CONCATENATE(E95," ",F95," ",G95," ",H95," ",I103," ",K103)</f>
        <v>Ultra  normal  original n airlaid n Dry BVN</v>
      </c>
      <c r="Y103" s="34" t="s">
        <v>3877</v>
      </c>
      <c r="Z103" s="199"/>
      <c r="AA103" s="296"/>
      <c r="AB103" s="208"/>
      <c r="AC103" s="208"/>
      <c r="AD103" s="199"/>
      <c r="AE103" s="198"/>
      <c r="AF103" s="147"/>
      <c r="AG103" s="198"/>
      <c r="AH103" s="198"/>
      <c r="AI103" s="198"/>
      <c r="AJ103" s="198"/>
      <c r="AK103" s="198"/>
      <c r="AL103" s="198"/>
      <c r="AM103" s="199"/>
      <c r="AN103" s="208"/>
      <c r="AO103" s="210"/>
      <c r="AP103" s="200"/>
      <c r="AQ103" s="200"/>
      <c r="AR103" s="200"/>
      <c r="AS103" s="200"/>
      <c r="AT103" s="200"/>
      <c r="AU103" s="200"/>
      <c r="AV103" s="200"/>
      <c r="AW103" s="200"/>
      <c r="AX103" s="200"/>
      <c r="AY103" s="208"/>
      <c r="AZ103" s="208"/>
      <c r="BA103" s="200"/>
      <c r="BB103" s="200"/>
      <c r="BC103" s="200"/>
      <c r="BD103" s="147"/>
      <c r="BE103" s="200"/>
      <c r="BF103" s="200"/>
      <c r="BG103" s="208"/>
      <c r="BH103" s="200"/>
      <c r="BI103" s="200"/>
      <c r="BJ103" s="313"/>
      <c r="BK103" s="300"/>
      <c r="BL103" s="8"/>
      <c r="BM103" s="8"/>
      <c r="BN103" s="8"/>
      <c r="BO103" s="376"/>
      <c r="BP103" s="469"/>
      <c r="BQ103" s="225"/>
      <c r="BR103" s="225"/>
      <c r="BS103" s="225"/>
      <c r="BT103" s="225"/>
      <c r="BU103" s="225"/>
      <c r="BV103" s="225"/>
      <c r="BW103" s="225"/>
      <c r="BX103" s="206"/>
      <c r="BY103" s="206"/>
      <c r="BZ103" s="206"/>
      <c r="CA103" s="206"/>
      <c r="CB103" s="206"/>
      <c r="CC103" s="206"/>
      <c r="CD103" s="206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</row>
    <row r="104" spans="3:96" x14ac:dyDescent="0.75">
      <c r="C104" s="500"/>
      <c r="D104" s="530"/>
      <c r="E104" s="456"/>
      <c r="F104" s="460"/>
      <c r="G104" s="462"/>
      <c r="H104" s="529"/>
      <c r="I104" s="527"/>
      <c r="J104" s="441"/>
      <c r="K104" s="239" t="s">
        <v>375</v>
      </c>
      <c r="M104" s="12"/>
      <c r="X104" s="34" t="str">
        <f>CONCATENATE(E95," ",F95," ",G95," ",H95," ",I103," ",K104)</f>
        <v>Ultra  normal  original n airlaid n Dry JPN</v>
      </c>
      <c r="Y104" s="34" t="s">
        <v>3877</v>
      </c>
      <c r="Z104" s="199"/>
      <c r="AA104" s="296"/>
      <c r="AB104" s="208"/>
      <c r="AC104" s="208"/>
      <c r="AD104" s="199"/>
      <c r="AE104" s="199"/>
      <c r="AF104" s="147"/>
      <c r="AG104" s="199"/>
      <c r="AH104" s="199"/>
      <c r="AI104" s="199"/>
      <c r="AJ104" s="199"/>
      <c r="AK104" s="199"/>
      <c r="AL104" s="199"/>
      <c r="AM104" s="199"/>
      <c r="AN104" s="208"/>
      <c r="AO104" s="210"/>
      <c r="AP104" s="200"/>
      <c r="AQ104" s="200"/>
      <c r="AR104" s="200"/>
      <c r="AS104" s="200"/>
      <c r="AT104" s="200"/>
      <c r="AU104" s="200"/>
      <c r="AV104" s="200"/>
      <c r="AW104" s="200"/>
      <c r="AX104" s="200"/>
      <c r="AY104" s="208"/>
      <c r="AZ104" s="208"/>
      <c r="BA104" s="200"/>
      <c r="BB104" s="200"/>
      <c r="BC104" s="200"/>
      <c r="BD104" s="147"/>
      <c r="BE104" s="200"/>
      <c r="BF104" s="200"/>
      <c r="BG104" s="208"/>
      <c r="BH104" s="200"/>
      <c r="BI104" s="200"/>
      <c r="BJ104" s="313">
        <v>2</v>
      </c>
      <c r="BK104" s="300"/>
      <c r="BL104" s="8"/>
      <c r="BM104" s="8"/>
      <c r="BN104" s="8"/>
      <c r="BO104" s="376"/>
      <c r="BP104" s="469"/>
      <c r="BQ104" s="225"/>
      <c r="BR104" s="225"/>
      <c r="BS104" s="225"/>
      <c r="BT104" s="225"/>
      <c r="BU104" s="225"/>
      <c r="BV104" s="225"/>
      <c r="BW104" s="225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  <c r="CL104" s="206"/>
      <c r="CM104" s="206"/>
      <c r="CN104" s="206"/>
      <c r="CO104" s="206"/>
      <c r="CP104" s="206"/>
      <c r="CQ104" s="206"/>
      <c r="CR104" s="206"/>
    </row>
    <row r="105" spans="3:96" x14ac:dyDescent="0.75">
      <c r="C105" s="500"/>
      <c r="D105" s="530"/>
      <c r="E105" s="456"/>
      <c r="F105" s="460"/>
      <c r="G105" s="462"/>
      <c r="H105" s="529"/>
      <c r="I105" s="527"/>
      <c r="J105" s="441"/>
      <c r="K105" s="239" t="s">
        <v>376</v>
      </c>
      <c r="M105" s="12"/>
      <c r="X105" s="34" t="str">
        <f>CONCATENATE(E95," ",F95," ",G95," ",H21," ",I103," ",K105)</f>
        <v>Ultra  normal  original n  Dry GDSN</v>
      </c>
      <c r="Y105" s="34" t="s">
        <v>3877</v>
      </c>
      <c r="Z105" s="199"/>
      <c r="AA105" s="296"/>
      <c r="AB105" s="208"/>
      <c r="AC105" s="208"/>
      <c r="AD105" s="199"/>
      <c r="AE105" s="199"/>
      <c r="AF105" s="147"/>
      <c r="AG105" s="199"/>
      <c r="AH105" s="199"/>
      <c r="AI105" s="199"/>
      <c r="AJ105" s="199"/>
      <c r="AK105" s="199"/>
      <c r="AL105" s="199"/>
      <c r="AM105" s="199"/>
      <c r="AN105" s="208"/>
      <c r="AO105" s="210"/>
      <c r="AP105" s="200"/>
      <c r="AQ105" s="200"/>
      <c r="AR105" s="200"/>
      <c r="AS105" s="200"/>
      <c r="AT105" s="200"/>
      <c r="AU105" s="200"/>
      <c r="AV105" s="200"/>
      <c r="AW105" s="200"/>
      <c r="AX105" s="200"/>
      <c r="AY105" s="208"/>
      <c r="AZ105" s="208"/>
      <c r="BA105" s="200"/>
      <c r="BB105" s="200"/>
      <c r="BC105" s="200"/>
      <c r="BD105" s="147"/>
      <c r="BE105" s="200"/>
      <c r="BF105" s="200"/>
      <c r="BG105" s="208"/>
      <c r="BH105" s="200"/>
      <c r="BI105" s="200"/>
      <c r="BJ105" s="313"/>
      <c r="BK105" s="300"/>
      <c r="BL105" s="8"/>
      <c r="BM105" s="8"/>
      <c r="BN105" s="8"/>
      <c r="BO105" s="376"/>
      <c r="BP105" s="469"/>
      <c r="BQ105" s="225"/>
      <c r="BR105" s="225"/>
      <c r="BS105" s="225"/>
      <c r="BT105" s="225"/>
      <c r="BU105" s="225"/>
      <c r="BV105" s="225"/>
      <c r="BW105" s="225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6"/>
      <c r="CQ105" s="206"/>
      <c r="CR105" s="206"/>
    </row>
    <row r="106" spans="3:96" x14ac:dyDescent="0.75">
      <c r="C106" s="500"/>
      <c r="D106" s="530"/>
      <c r="E106" s="456"/>
      <c r="F106" s="460"/>
      <c r="G106" s="462"/>
      <c r="H106" s="529"/>
      <c r="I106" s="527"/>
      <c r="J106" s="441"/>
      <c r="K106" s="239" t="s">
        <v>377</v>
      </c>
      <c r="M106" s="12"/>
      <c r="X106" s="34" t="str">
        <f>CONCATENATE(E95," ",F95," ",G95," ",H21," ",I103," ",K106)</f>
        <v>Ultra  normal  original n  Dry BDSN</v>
      </c>
      <c r="Y106" s="34" t="s">
        <v>3877</v>
      </c>
      <c r="Z106" s="199"/>
      <c r="AA106" s="296"/>
      <c r="AB106" s="208"/>
      <c r="AC106" s="208"/>
      <c r="AD106" s="199"/>
      <c r="AE106" s="199"/>
      <c r="AF106" s="147"/>
      <c r="AG106" s="199"/>
      <c r="AH106" s="199"/>
      <c r="AI106" s="199"/>
      <c r="AJ106" s="199"/>
      <c r="AK106" s="199"/>
      <c r="AL106" s="199"/>
      <c r="AM106" s="199"/>
      <c r="AN106" s="208"/>
      <c r="AO106" s="210"/>
      <c r="AP106" s="200"/>
      <c r="AQ106" s="200"/>
      <c r="AR106" s="200"/>
      <c r="AS106" s="200"/>
      <c r="AT106" s="200"/>
      <c r="AU106" s="200"/>
      <c r="AV106" s="200"/>
      <c r="AW106" s="200"/>
      <c r="AX106" s="200"/>
      <c r="AY106" s="208"/>
      <c r="AZ106" s="208"/>
      <c r="BA106" s="200"/>
      <c r="BB106" s="200"/>
      <c r="BC106" s="200"/>
      <c r="BD106" s="147"/>
      <c r="BE106" s="200"/>
      <c r="BF106" s="200"/>
      <c r="BG106" s="208"/>
      <c r="BH106" s="200"/>
      <c r="BI106" s="200"/>
      <c r="BJ106" s="313"/>
      <c r="BK106" s="300"/>
      <c r="BL106" s="8"/>
      <c r="BM106" s="8"/>
      <c r="BN106" s="8"/>
      <c r="BO106" s="376"/>
      <c r="BP106" s="469"/>
      <c r="BQ106" s="225"/>
      <c r="BR106" s="225"/>
      <c r="BS106" s="225"/>
      <c r="BT106" s="225"/>
      <c r="BU106" s="225"/>
      <c r="BV106" s="225"/>
      <c r="BW106" s="225"/>
      <c r="BX106" s="206"/>
      <c r="BY106" s="206"/>
      <c r="BZ106" s="206"/>
      <c r="CA106" s="206"/>
      <c r="CB106" s="206"/>
      <c r="CC106" s="206"/>
      <c r="CD106" s="206"/>
      <c r="CE106" s="206"/>
      <c r="CF106" s="206"/>
      <c r="CG106" s="206"/>
      <c r="CH106" s="206"/>
      <c r="CI106" s="206"/>
      <c r="CJ106" s="206"/>
      <c r="CK106" s="206"/>
      <c r="CL106" s="206"/>
      <c r="CM106" s="206"/>
      <c r="CN106" s="206"/>
      <c r="CO106" s="206"/>
      <c r="CP106" s="206"/>
      <c r="CQ106" s="206"/>
      <c r="CR106" s="206"/>
    </row>
    <row r="107" spans="3:96" x14ac:dyDescent="0.75">
      <c r="C107" s="500"/>
      <c r="D107" s="530"/>
      <c r="E107" s="456"/>
      <c r="F107" s="460"/>
      <c r="G107" s="462"/>
      <c r="H107" s="529"/>
      <c r="I107" s="527"/>
      <c r="J107" s="441"/>
      <c r="K107" s="239" t="s">
        <v>378</v>
      </c>
      <c r="M107" s="12"/>
      <c r="X107" s="34" t="str">
        <f>CONCATENATE(E95," ",F95," ",G95," ",H21," ",I103," ",K107)</f>
        <v>Ultra  normal  original n  Dry JGPN</v>
      </c>
      <c r="Y107" s="34" t="s">
        <v>3877</v>
      </c>
      <c r="Z107" s="199"/>
      <c r="AA107" s="296"/>
      <c r="AB107" s="208"/>
      <c r="AC107" s="208"/>
      <c r="AD107" s="199"/>
      <c r="AE107" s="199"/>
      <c r="AF107" s="147"/>
      <c r="AG107" s="199"/>
      <c r="AH107" s="199"/>
      <c r="AI107" s="199"/>
      <c r="AJ107" s="199"/>
      <c r="AK107" s="199"/>
      <c r="AL107" s="199"/>
      <c r="AM107" s="199"/>
      <c r="AN107" s="208"/>
      <c r="AO107" s="21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8"/>
      <c r="AZ107" s="208"/>
      <c r="BA107" s="200"/>
      <c r="BB107" s="200"/>
      <c r="BC107" s="200"/>
      <c r="BD107" s="147"/>
      <c r="BE107" s="200"/>
      <c r="BF107" s="200"/>
      <c r="BG107" s="208"/>
      <c r="BH107" s="200"/>
      <c r="BI107" s="200"/>
      <c r="BJ107" s="313">
        <v>2</v>
      </c>
      <c r="BK107" s="300"/>
      <c r="BL107" s="8"/>
      <c r="BM107" s="8"/>
      <c r="BN107" s="8"/>
      <c r="BO107" s="376"/>
      <c r="BP107" s="469"/>
      <c r="BQ107" s="225"/>
      <c r="BR107" s="225"/>
      <c r="BS107" s="225"/>
      <c r="BT107" s="225"/>
      <c r="BU107" s="225"/>
      <c r="BV107" s="225"/>
      <c r="BW107" s="225"/>
      <c r="BX107" s="206"/>
      <c r="BY107" s="206"/>
      <c r="BZ107" s="206"/>
      <c r="CA107" s="206"/>
      <c r="CB107" s="206"/>
      <c r="CC107" s="206"/>
      <c r="CD107" s="206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6"/>
      <c r="CQ107" s="206"/>
      <c r="CR107" s="206"/>
    </row>
    <row r="108" spans="3:96" x14ac:dyDescent="0.75">
      <c r="C108" s="500"/>
      <c r="D108" s="530"/>
      <c r="E108" s="456"/>
      <c r="F108" s="460"/>
      <c r="G108" s="462"/>
      <c r="H108" s="529"/>
      <c r="I108" s="527"/>
      <c r="J108" s="441"/>
      <c r="K108" s="239" t="s">
        <v>379</v>
      </c>
      <c r="M108" s="12"/>
      <c r="X108" s="34" t="str">
        <f>CONCATENATE(E95," ",F95," ",G95," ",H21," ",I103," ",K108)</f>
        <v>Ultra  normal  original n  Dry APN</v>
      </c>
      <c r="Y108" s="34" t="s">
        <v>3877</v>
      </c>
      <c r="Z108" s="199"/>
      <c r="AA108" s="296"/>
      <c r="AB108" s="208"/>
      <c r="AC108" s="208"/>
      <c r="AD108" s="199"/>
      <c r="AE108" s="199"/>
      <c r="AF108" s="147"/>
      <c r="AG108" s="199"/>
      <c r="AH108" s="199"/>
      <c r="AI108" s="199"/>
      <c r="AJ108" s="199"/>
      <c r="AK108" s="199"/>
      <c r="AL108" s="199"/>
      <c r="AM108" s="199"/>
      <c r="AN108" s="208"/>
      <c r="AO108" s="21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8"/>
      <c r="AZ108" s="208"/>
      <c r="BA108" s="200"/>
      <c r="BB108" s="200"/>
      <c r="BC108" s="200"/>
      <c r="BD108" s="147"/>
      <c r="BE108" s="200"/>
      <c r="BF108" s="200"/>
      <c r="BG108" s="208"/>
      <c r="BH108" s="200"/>
      <c r="BI108" s="200"/>
      <c r="BJ108" s="313"/>
      <c r="BK108" s="300"/>
      <c r="BL108" s="8"/>
      <c r="BM108" s="8"/>
      <c r="BN108" s="8"/>
      <c r="BO108" s="376"/>
      <c r="BP108" s="469"/>
      <c r="BQ108" s="225"/>
      <c r="BR108" s="225"/>
      <c r="BS108" s="225"/>
      <c r="BT108" s="225"/>
      <c r="BU108" s="225"/>
      <c r="BV108" s="225"/>
      <c r="BW108" s="225"/>
      <c r="BX108" s="206"/>
      <c r="BY108" s="206"/>
      <c r="BZ108" s="206"/>
      <c r="CA108" s="206"/>
      <c r="CB108" s="206"/>
      <c r="CC108" s="206"/>
      <c r="CD108" s="206"/>
      <c r="CE108" s="206"/>
      <c r="CF108" s="206"/>
      <c r="CG108" s="206"/>
      <c r="CH108" s="206"/>
      <c r="CI108" s="206"/>
      <c r="CJ108" s="206"/>
      <c r="CK108" s="206"/>
      <c r="CL108" s="206"/>
      <c r="CM108" s="206"/>
      <c r="CN108" s="206"/>
      <c r="CO108" s="206"/>
      <c r="CP108" s="206"/>
      <c r="CQ108" s="206"/>
      <c r="CR108" s="206"/>
    </row>
    <row r="109" spans="3:96" x14ac:dyDescent="0.75">
      <c r="C109" s="500"/>
      <c r="D109" s="530"/>
      <c r="E109" s="456"/>
      <c r="F109" s="460"/>
      <c r="G109" s="462"/>
      <c r="H109" s="529"/>
      <c r="I109" s="527"/>
      <c r="J109" s="441"/>
      <c r="K109" s="239" t="s">
        <v>380</v>
      </c>
      <c r="M109" s="12"/>
      <c r="X109" s="34" t="str">
        <f>CONCATENATE(E95," ",F95," ",G95," ",H21," ",I103," ",K109)</f>
        <v>Ultra  normal  original n  Dry SMN</v>
      </c>
      <c r="Y109" s="34" t="s">
        <v>3877</v>
      </c>
      <c r="Z109" s="199"/>
      <c r="AA109" s="296"/>
      <c r="AB109" s="208"/>
      <c r="AC109" s="208"/>
      <c r="AD109" s="199"/>
      <c r="AE109" s="199"/>
      <c r="AF109" s="147"/>
      <c r="AG109" s="199"/>
      <c r="AH109" s="199"/>
      <c r="AI109" s="199"/>
      <c r="AJ109" s="199"/>
      <c r="AK109" s="199"/>
      <c r="AL109" s="199"/>
      <c r="AM109" s="199"/>
      <c r="AN109" s="208"/>
      <c r="AO109" s="21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8"/>
      <c r="AZ109" s="208"/>
      <c r="BA109" s="200"/>
      <c r="BB109" s="200"/>
      <c r="BC109" s="200"/>
      <c r="BD109" s="147"/>
      <c r="BE109" s="200"/>
      <c r="BF109" s="200"/>
      <c r="BG109" s="208"/>
      <c r="BH109" s="200"/>
      <c r="BI109" s="200"/>
      <c r="BJ109" s="313"/>
      <c r="BK109" s="300"/>
      <c r="BL109" s="8"/>
      <c r="BM109" s="8"/>
      <c r="BN109" s="8"/>
      <c r="BO109" s="376"/>
      <c r="BP109" s="469"/>
      <c r="BQ109" s="225"/>
      <c r="BR109" s="225"/>
      <c r="BS109" s="225"/>
      <c r="BT109" s="225"/>
      <c r="BU109" s="225"/>
      <c r="BV109" s="225"/>
      <c r="BW109" s="225"/>
      <c r="BX109" s="206"/>
      <c r="BY109" s="206"/>
      <c r="BZ109" s="206"/>
      <c r="CA109" s="206"/>
      <c r="CB109" s="206"/>
      <c r="CC109" s="206"/>
      <c r="CD109" s="206"/>
      <c r="CE109" s="206"/>
      <c r="CF109" s="206"/>
      <c r="CG109" s="206"/>
      <c r="CH109" s="206"/>
      <c r="CI109" s="206"/>
      <c r="CJ109" s="206"/>
      <c r="CK109" s="206"/>
      <c r="CL109" s="206"/>
      <c r="CM109" s="206"/>
      <c r="CN109" s="206"/>
      <c r="CO109" s="206"/>
      <c r="CP109" s="206"/>
      <c r="CQ109" s="206"/>
      <c r="CR109" s="206"/>
    </row>
    <row r="110" spans="3:96" ht="15.5" thickBot="1" x14ac:dyDescent="0.9">
      <c r="C110" s="500"/>
      <c r="D110" s="530"/>
      <c r="E110" s="456"/>
      <c r="F110" s="460"/>
      <c r="G110" s="462"/>
      <c r="H110" s="529"/>
      <c r="I110" s="528"/>
      <c r="J110" s="441"/>
      <c r="K110" s="239" t="s">
        <v>86</v>
      </c>
      <c r="M110" s="12"/>
      <c r="X110" s="34" t="str">
        <f>CONCATENATE(E95," ",F95," ",G95," ",H21," ",I103," ",K110)</f>
        <v>Ultra  normal  original n  Dry NP</v>
      </c>
      <c r="Y110" s="34" t="s">
        <v>3877</v>
      </c>
      <c r="Z110" s="199"/>
      <c r="AA110" s="296"/>
      <c r="AB110" s="208"/>
      <c r="AC110" s="208"/>
      <c r="AD110" s="199"/>
      <c r="AE110" s="199"/>
      <c r="AF110" s="147"/>
      <c r="AG110" s="199"/>
      <c r="AH110" s="199"/>
      <c r="AI110" s="199"/>
      <c r="AJ110" s="199"/>
      <c r="AK110" s="199"/>
      <c r="AL110" s="199"/>
      <c r="AM110" s="199"/>
      <c r="AN110" s="208"/>
      <c r="AO110" s="21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8"/>
      <c r="AZ110" s="208"/>
      <c r="BA110" s="200"/>
      <c r="BB110" s="200"/>
      <c r="BC110" s="200"/>
      <c r="BD110" s="147"/>
      <c r="BE110" s="200"/>
      <c r="BF110" s="200"/>
      <c r="BG110" s="208"/>
      <c r="BH110" s="200"/>
      <c r="BI110" s="200"/>
      <c r="BJ110" s="314"/>
      <c r="BK110" s="300"/>
      <c r="BL110" s="8"/>
      <c r="BM110" s="8"/>
      <c r="BN110" s="8"/>
      <c r="BO110" s="376"/>
      <c r="BP110" s="469"/>
      <c r="BQ110" s="225"/>
      <c r="BR110" s="225"/>
      <c r="BS110" s="225"/>
      <c r="BT110" s="225"/>
      <c r="BU110" s="225"/>
      <c r="BV110" s="225"/>
      <c r="BW110" s="225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  <c r="CL110" s="206"/>
      <c r="CM110" s="206"/>
      <c r="CN110" s="206"/>
      <c r="CO110" s="206"/>
      <c r="CP110" s="206"/>
      <c r="CQ110" s="206"/>
      <c r="CR110" s="206"/>
    </row>
    <row r="111" spans="3:96" x14ac:dyDescent="0.75">
      <c r="C111" s="500"/>
      <c r="D111" s="530"/>
      <c r="E111" s="456"/>
      <c r="F111" s="460"/>
      <c r="G111" s="462"/>
      <c r="H111" s="465"/>
      <c r="I111" s="454" t="s">
        <v>367</v>
      </c>
      <c r="J111" s="442"/>
      <c r="K111" s="239" t="s">
        <v>374</v>
      </c>
      <c r="M111" s="12"/>
      <c r="X111" s="34" t="str">
        <f>CONCATENATE(E95," ",F95," ",G95," ",H95," ",I111," ",K111)</f>
        <v>Ultra  normal  original n airlaid n Dry perf BVN</v>
      </c>
      <c r="Y111" s="34" t="s">
        <v>3884</v>
      </c>
      <c r="Z111" s="199"/>
      <c r="AA111" s="296"/>
      <c r="AB111" s="208"/>
      <c r="AC111" s="208"/>
      <c r="AD111" s="198"/>
      <c r="AE111" s="198"/>
      <c r="AF111" s="147"/>
      <c r="AG111" s="198"/>
      <c r="AH111" s="198"/>
      <c r="AI111" s="198"/>
      <c r="AJ111" s="198"/>
      <c r="AK111" s="198"/>
      <c r="AL111" s="198"/>
      <c r="AM111" s="198"/>
      <c r="AN111" s="208"/>
      <c r="AO111" s="210"/>
      <c r="AP111" s="200"/>
      <c r="AQ111" s="200"/>
      <c r="AR111" s="200"/>
      <c r="AS111" s="200"/>
      <c r="AT111" s="200"/>
      <c r="AU111" s="200"/>
      <c r="AV111" s="200"/>
      <c r="AW111" s="200"/>
      <c r="AX111" s="200"/>
      <c r="AY111" s="208"/>
      <c r="AZ111" s="208"/>
      <c r="BA111" s="200"/>
      <c r="BB111" s="200"/>
      <c r="BC111" s="200"/>
      <c r="BD111" s="268"/>
      <c r="BE111" s="200"/>
      <c r="BF111" s="200"/>
      <c r="BG111" s="208"/>
      <c r="BH111" s="200"/>
      <c r="BI111" s="200"/>
      <c r="BJ111" s="313"/>
      <c r="BK111" s="300"/>
      <c r="BL111" s="8"/>
      <c r="BM111" s="8"/>
      <c r="BN111" s="302"/>
      <c r="BO111" s="147"/>
      <c r="BP111" s="469"/>
      <c r="BQ111" s="225"/>
      <c r="BR111" s="225"/>
      <c r="BS111" s="225"/>
      <c r="BT111" s="225"/>
      <c r="BU111" s="225"/>
      <c r="BV111" s="225"/>
      <c r="BW111" s="225"/>
      <c r="BX111" s="206"/>
      <c r="BY111" s="206"/>
      <c r="BZ111" s="206"/>
      <c r="CA111" s="206"/>
      <c r="CB111" s="206"/>
      <c r="CC111" s="206"/>
      <c r="CD111" s="206"/>
      <c r="CE111" s="206"/>
      <c r="CF111" s="206"/>
      <c r="CG111" s="206"/>
      <c r="CH111" s="206"/>
      <c r="CI111" s="206"/>
      <c r="CJ111" s="206"/>
      <c r="CK111" s="206"/>
      <c r="CL111" s="206"/>
      <c r="CM111" s="206"/>
      <c r="CN111" s="206"/>
      <c r="CO111" s="206"/>
      <c r="CP111" s="206"/>
      <c r="CQ111" s="206"/>
      <c r="CR111" s="206"/>
    </row>
    <row r="112" spans="3:96" x14ac:dyDescent="0.75">
      <c r="C112" s="500"/>
      <c r="D112" s="530"/>
      <c r="E112" s="456"/>
      <c r="F112" s="460"/>
      <c r="G112" s="462"/>
      <c r="H112" s="465"/>
      <c r="I112" s="453"/>
      <c r="J112" s="443"/>
      <c r="K112" s="239" t="s">
        <v>375</v>
      </c>
      <c r="M112" s="12"/>
      <c r="X112" s="34" t="str">
        <f>CONCATENATE(E95," ",F95," ",G95," ",H95," ",I111," ",K112)</f>
        <v>Ultra  normal  original n airlaid n Dry perf JPN</v>
      </c>
      <c r="Y112" s="34" t="s">
        <v>3884</v>
      </c>
      <c r="Z112" s="199"/>
      <c r="AA112" s="296"/>
      <c r="AB112" s="208"/>
      <c r="AC112" s="208"/>
      <c r="AD112" s="199"/>
      <c r="AE112" s="199"/>
      <c r="AF112" s="147"/>
      <c r="AG112" s="199"/>
      <c r="AH112" s="199"/>
      <c r="AI112" s="199"/>
      <c r="AJ112" s="199"/>
      <c r="AK112" s="199"/>
      <c r="AL112" s="199"/>
      <c r="AM112" s="199"/>
      <c r="AN112" s="208"/>
      <c r="AO112" s="210"/>
      <c r="AP112" s="200"/>
      <c r="AQ112" s="200"/>
      <c r="AR112" s="200"/>
      <c r="AS112" s="200"/>
      <c r="AT112" s="200"/>
      <c r="AU112" s="200"/>
      <c r="AV112" s="200"/>
      <c r="AW112" s="200"/>
      <c r="AX112" s="200"/>
      <c r="AY112" s="208"/>
      <c r="AZ112" s="208"/>
      <c r="BA112" s="200"/>
      <c r="BB112" s="200"/>
      <c r="BC112" s="200"/>
      <c r="BD112" s="199"/>
      <c r="BE112" s="200"/>
      <c r="BF112" s="200"/>
      <c r="BG112" s="208"/>
      <c r="BH112" s="200"/>
      <c r="BI112" s="200"/>
      <c r="BJ112" s="313">
        <v>2</v>
      </c>
      <c r="BK112" s="300"/>
      <c r="BL112" s="8"/>
      <c r="BM112" s="8"/>
      <c r="BN112" s="302"/>
      <c r="BO112" s="147"/>
      <c r="BP112" s="469"/>
      <c r="BQ112" s="225"/>
      <c r="BR112" s="225"/>
      <c r="BS112" s="225"/>
      <c r="BT112" s="225"/>
      <c r="BU112" s="225"/>
      <c r="BV112" s="225"/>
      <c r="BW112" s="225"/>
      <c r="BX112" s="206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  <c r="CL112" s="206"/>
      <c r="CM112" s="206"/>
      <c r="CN112" s="206"/>
      <c r="CO112" s="206"/>
      <c r="CP112" s="206"/>
      <c r="CQ112" s="206"/>
      <c r="CR112" s="206"/>
    </row>
    <row r="113" spans="3:96" x14ac:dyDescent="0.75">
      <c r="C113" s="500"/>
      <c r="D113" s="530"/>
      <c r="E113" s="456"/>
      <c r="F113" s="460"/>
      <c r="G113" s="462"/>
      <c r="H113" s="465"/>
      <c r="I113" s="453"/>
      <c r="J113" s="443"/>
      <c r="K113" s="239" t="s">
        <v>376</v>
      </c>
      <c r="M113" s="12"/>
      <c r="X113" s="34" t="str">
        <f>CONCATENATE(E95," ",F95," ",G95," ",H95," ",I111," ",K113)</f>
        <v>Ultra  normal  original n airlaid n Dry perf GDSN</v>
      </c>
      <c r="Y113" s="34" t="s">
        <v>3884</v>
      </c>
      <c r="Z113" s="199"/>
      <c r="AA113" s="296"/>
      <c r="AB113" s="208"/>
      <c r="AC113" s="208"/>
      <c r="AD113" s="199"/>
      <c r="AE113" s="199"/>
      <c r="AF113" s="147"/>
      <c r="AG113" s="199"/>
      <c r="AH113" s="199"/>
      <c r="AI113" s="199"/>
      <c r="AJ113" s="199"/>
      <c r="AK113" s="199"/>
      <c r="AL113" s="199"/>
      <c r="AM113" s="199"/>
      <c r="AN113" s="208"/>
      <c r="AO113" s="210"/>
      <c r="AP113" s="200"/>
      <c r="AQ113" s="200"/>
      <c r="AR113" s="200"/>
      <c r="AS113" s="200"/>
      <c r="AT113" s="200"/>
      <c r="AU113" s="200"/>
      <c r="AV113" s="200"/>
      <c r="AW113" s="200"/>
      <c r="AX113" s="200"/>
      <c r="AY113" s="208"/>
      <c r="AZ113" s="208"/>
      <c r="BA113" s="200"/>
      <c r="BB113" s="200"/>
      <c r="BC113" s="200"/>
      <c r="BD113" s="199"/>
      <c r="BE113" s="200"/>
      <c r="BF113" s="200"/>
      <c r="BG113" s="208"/>
      <c r="BH113" s="200"/>
      <c r="BI113" s="200"/>
      <c r="BJ113" s="313"/>
      <c r="BK113" s="300"/>
      <c r="BL113" s="8"/>
      <c r="BM113" s="8"/>
      <c r="BN113" s="302"/>
      <c r="BO113" s="147"/>
      <c r="BP113" s="469"/>
      <c r="BQ113" s="225"/>
      <c r="BR113" s="225"/>
      <c r="BS113" s="225"/>
      <c r="BT113" s="225"/>
      <c r="BU113" s="225"/>
      <c r="BV113" s="225"/>
      <c r="BW113" s="225"/>
      <c r="BX113" s="206"/>
      <c r="BY113" s="206"/>
      <c r="BZ113" s="206"/>
      <c r="CA113" s="206"/>
      <c r="CB113" s="206"/>
      <c r="CC113" s="206"/>
      <c r="CD113" s="206"/>
      <c r="CE113" s="206"/>
      <c r="CF113" s="206"/>
      <c r="CG113" s="206"/>
      <c r="CH113" s="206"/>
      <c r="CI113" s="206"/>
      <c r="CJ113" s="206"/>
      <c r="CK113" s="206"/>
      <c r="CL113" s="206"/>
      <c r="CM113" s="206"/>
      <c r="CN113" s="206"/>
      <c r="CO113" s="206"/>
      <c r="CP113" s="206"/>
      <c r="CQ113" s="206"/>
      <c r="CR113" s="206"/>
    </row>
    <row r="114" spans="3:96" x14ac:dyDescent="0.75">
      <c r="C114" s="500"/>
      <c r="D114" s="530"/>
      <c r="E114" s="456"/>
      <c r="F114" s="460"/>
      <c r="G114" s="462"/>
      <c r="H114" s="465"/>
      <c r="I114" s="453"/>
      <c r="J114" s="443"/>
      <c r="K114" s="239" t="s">
        <v>377</v>
      </c>
      <c r="M114" s="12"/>
      <c r="X114" s="34" t="str">
        <f>CONCATENATE(E95," ",F95," ",G95," ",H95," ",I111," ",K114)</f>
        <v>Ultra  normal  original n airlaid n Dry perf BDSN</v>
      </c>
      <c r="Y114" s="34" t="s">
        <v>3884</v>
      </c>
      <c r="Z114" s="199"/>
      <c r="AA114" s="296"/>
      <c r="AB114" s="208"/>
      <c r="AC114" s="208"/>
      <c r="AD114" s="199"/>
      <c r="AE114" s="199"/>
      <c r="AF114" s="147"/>
      <c r="AG114" s="199"/>
      <c r="AH114" s="199"/>
      <c r="AI114" s="199"/>
      <c r="AJ114" s="199"/>
      <c r="AK114" s="199"/>
      <c r="AL114" s="199"/>
      <c r="AM114" s="199"/>
      <c r="AN114" s="208"/>
      <c r="AO114" s="210"/>
      <c r="AP114" s="200"/>
      <c r="AQ114" s="200"/>
      <c r="AR114" s="200"/>
      <c r="AS114" s="200"/>
      <c r="AT114" s="200"/>
      <c r="AU114" s="200"/>
      <c r="AV114" s="200"/>
      <c r="AW114" s="200"/>
      <c r="AX114" s="200"/>
      <c r="AY114" s="208"/>
      <c r="AZ114" s="208"/>
      <c r="BA114" s="200"/>
      <c r="BB114" s="200"/>
      <c r="BC114" s="200"/>
      <c r="BD114" s="199"/>
      <c r="BE114" s="200"/>
      <c r="BF114" s="200"/>
      <c r="BG114" s="208"/>
      <c r="BH114" s="200"/>
      <c r="BI114" s="200"/>
      <c r="BJ114" s="313"/>
      <c r="BK114" s="300"/>
      <c r="BL114" s="8"/>
      <c r="BM114" s="8"/>
      <c r="BN114" s="302"/>
      <c r="BO114" s="147"/>
      <c r="BP114" s="469"/>
      <c r="BQ114" s="225"/>
      <c r="BR114" s="225"/>
      <c r="BS114" s="225"/>
      <c r="BT114" s="225"/>
      <c r="BU114" s="225"/>
      <c r="BV114" s="225"/>
      <c r="BW114" s="225"/>
      <c r="BX114" s="206"/>
      <c r="BY114" s="206"/>
      <c r="BZ114" s="206"/>
      <c r="CA114" s="206"/>
      <c r="CB114" s="206"/>
      <c r="CC114" s="206"/>
      <c r="CD114" s="206"/>
      <c r="CE114" s="206"/>
      <c r="CF114" s="206"/>
      <c r="CG114" s="206"/>
      <c r="CH114" s="206"/>
      <c r="CI114" s="206"/>
      <c r="CJ114" s="206"/>
      <c r="CK114" s="206"/>
      <c r="CL114" s="206"/>
      <c r="CM114" s="206"/>
      <c r="CN114" s="206"/>
      <c r="CO114" s="206"/>
      <c r="CP114" s="206"/>
      <c r="CQ114" s="206"/>
      <c r="CR114" s="206"/>
    </row>
    <row r="115" spans="3:96" x14ac:dyDescent="0.75">
      <c r="C115" s="500"/>
      <c r="D115" s="530"/>
      <c r="E115" s="456"/>
      <c r="F115" s="460"/>
      <c r="G115" s="462"/>
      <c r="H115" s="465"/>
      <c r="I115" s="453"/>
      <c r="J115" s="443"/>
      <c r="K115" s="239" t="s">
        <v>378</v>
      </c>
      <c r="M115" s="12"/>
      <c r="X115" s="34" t="str">
        <f>CONCATENATE(E95," ",F95," ",G95," ",H95," ",I111," ",K115)</f>
        <v>Ultra  normal  original n airlaid n Dry perf JGPN</v>
      </c>
      <c r="Y115" s="34" t="s">
        <v>3884</v>
      </c>
      <c r="Z115" s="199"/>
      <c r="AA115" s="296"/>
      <c r="AB115" s="208"/>
      <c r="AC115" s="208"/>
      <c r="AD115" s="199"/>
      <c r="AE115" s="199"/>
      <c r="AF115" s="147"/>
      <c r="AG115" s="199"/>
      <c r="AH115" s="199"/>
      <c r="AI115" s="199"/>
      <c r="AJ115" s="199"/>
      <c r="AK115" s="199"/>
      <c r="AL115" s="199"/>
      <c r="AM115" s="199"/>
      <c r="AN115" s="208"/>
      <c r="AO115" s="210"/>
      <c r="AP115" s="200"/>
      <c r="AQ115" s="200"/>
      <c r="AR115" s="200"/>
      <c r="AS115" s="200"/>
      <c r="AT115" s="200"/>
      <c r="AU115" s="200"/>
      <c r="AV115" s="200"/>
      <c r="AW115" s="200"/>
      <c r="AX115" s="200"/>
      <c r="AY115" s="208"/>
      <c r="AZ115" s="208"/>
      <c r="BA115" s="200"/>
      <c r="BB115" s="200"/>
      <c r="BC115" s="200"/>
      <c r="BD115" s="199"/>
      <c r="BE115" s="200"/>
      <c r="BF115" s="200"/>
      <c r="BG115" s="208"/>
      <c r="BH115" s="200"/>
      <c r="BI115" s="200"/>
      <c r="BJ115" s="313">
        <v>2</v>
      </c>
      <c r="BK115" s="300"/>
      <c r="BL115" s="8"/>
      <c r="BM115" s="8"/>
      <c r="BN115" s="302"/>
      <c r="BO115" s="147"/>
      <c r="BP115" s="469"/>
      <c r="BQ115" s="225"/>
      <c r="BR115" s="225"/>
      <c r="BS115" s="225"/>
      <c r="BT115" s="225"/>
      <c r="BU115" s="225"/>
      <c r="BV115" s="225"/>
      <c r="BW115" s="225"/>
      <c r="BX115" s="206"/>
      <c r="BY115" s="206"/>
      <c r="BZ115" s="206"/>
      <c r="CA115" s="206"/>
      <c r="CB115" s="206"/>
      <c r="CC115" s="206"/>
      <c r="CD115" s="206"/>
      <c r="CE115" s="206"/>
      <c r="CF115" s="206"/>
      <c r="CG115" s="206"/>
      <c r="CH115" s="206"/>
      <c r="CI115" s="206"/>
      <c r="CJ115" s="206"/>
      <c r="CK115" s="206"/>
      <c r="CL115" s="206"/>
      <c r="CM115" s="206"/>
      <c r="CN115" s="206"/>
      <c r="CO115" s="206"/>
      <c r="CP115" s="206"/>
      <c r="CQ115" s="206"/>
      <c r="CR115" s="206"/>
    </row>
    <row r="116" spans="3:96" x14ac:dyDescent="0.75">
      <c r="C116" s="500"/>
      <c r="D116" s="530"/>
      <c r="E116" s="456"/>
      <c r="F116" s="460"/>
      <c r="G116" s="462"/>
      <c r="H116" s="465"/>
      <c r="I116" s="453"/>
      <c r="J116" s="443"/>
      <c r="K116" s="239" t="s">
        <v>379</v>
      </c>
      <c r="M116" s="12"/>
      <c r="X116" s="34" t="str">
        <f>CONCATENATE(E95," ",F95," ",G95," ",H95," ",I111," ",K116)</f>
        <v>Ultra  normal  original n airlaid n Dry perf APN</v>
      </c>
      <c r="Y116" s="34" t="s">
        <v>3884</v>
      </c>
      <c r="Z116" s="199"/>
      <c r="AA116" s="296"/>
      <c r="AB116" s="208"/>
      <c r="AC116" s="208"/>
      <c r="AD116" s="199"/>
      <c r="AE116" s="199"/>
      <c r="AF116" s="147"/>
      <c r="AG116" s="199"/>
      <c r="AH116" s="199"/>
      <c r="AI116" s="199"/>
      <c r="AJ116" s="199"/>
      <c r="AK116" s="199"/>
      <c r="AL116" s="199"/>
      <c r="AM116" s="199"/>
      <c r="AN116" s="208"/>
      <c r="AO116" s="210"/>
      <c r="AP116" s="200"/>
      <c r="AQ116" s="200"/>
      <c r="AR116" s="200"/>
      <c r="AS116" s="200"/>
      <c r="AT116" s="200"/>
      <c r="AU116" s="200"/>
      <c r="AV116" s="200"/>
      <c r="AW116" s="200"/>
      <c r="AX116" s="200"/>
      <c r="AY116" s="208"/>
      <c r="AZ116" s="208"/>
      <c r="BA116" s="200"/>
      <c r="BB116" s="200"/>
      <c r="BC116" s="200"/>
      <c r="BD116" s="199"/>
      <c r="BE116" s="200"/>
      <c r="BF116" s="200"/>
      <c r="BG116" s="208"/>
      <c r="BH116" s="200"/>
      <c r="BI116" s="200"/>
      <c r="BJ116" s="313"/>
      <c r="BK116" s="300"/>
      <c r="BL116" s="8"/>
      <c r="BM116" s="8"/>
      <c r="BN116" s="302"/>
      <c r="BO116" s="147"/>
      <c r="BP116" s="469"/>
      <c r="BQ116" s="225"/>
      <c r="BR116" s="225"/>
      <c r="BS116" s="225"/>
      <c r="BT116" s="225"/>
      <c r="BU116" s="225"/>
      <c r="BV116" s="225"/>
      <c r="BW116" s="225"/>
      <c r="BX116" s="206"/>
      <c r="BY116" s="206"/>
      <c r="BZ116" s="206"/>
      <c r="CA116" s="206"/>
      <c r="CB116" s="206"/>
      <c r="CC116" s="206"/>
      <c r="CD116" s="206"/>
      <c r="CE116" s="206"/>
      <c r="CF116" s="206"/>
      <c r="CG116" s="206"/>
      <c r="CH116" s="206"/>
      <c r="CI116" s="206"/>
      <c r="CJ116" s="206"/>
      <c r="CK116" s="206"/>
      <c r="CL116" s="206"/>
      <c r="CM116" s="206"/>
      <c r="CN116" s="206"/>
      <c r="CO116" s="206"/>
      <c r="CP116" s="206"/>
      <c r="CQ116" s="206"/>
      <c r="CR116" s="206"/>
    </row>
    <row r="117" spans="3:96" x14ac:dyDescent="0.75">
      <c r="C117" s="500"/>
      <c r="D117" s="530"/>
      <c r="E117" s="456"/>
      <c r="F117" s="460"/>
      <c r="G117" s="462"/>
      <c r="H117" s="465"/>
      <c r="I117" s="453"/>
      <c r="J117" s="443"/>
      <c r="K117" s="239" t="s">
        <v>380</v>
      </c>
      <c r="M117" s="12"/>
      <c r="X117" s="34" t="str">
        <f>CONCATENATE(E95," ",F95," ",G95," ",H95," ",I111," ",K117)</f>
        <v>Ultra  normal  original n airlaid n Dry perf SMN</v>
      </c>
      <c r="Y117" s="34" t="s">
        <v>3884</v>
      </c>
      <c r="Z117" s="199"/>
      <c r="AA117" s="296"/>
      <c r="AB117" s="208"/>
      <c r="AC117" s="208"/>
      <c r="AD117" s="199"/>
      <c r="AE117" s="199"/>
      <c r="AF117" s="147"/>
      <c r="AG117" s="199"/>
      <c r="AH117" s="199"/>
      <c r="AI117" s="199"/>
      <c r="AJ117" s="199"/>
      <c r="AK117" s="199"/>
      <c r="AL117" s="199"/>
      <c r="AM117" s="199"/>
      <c r="AN117" s="208"/>
      <c r="AO117" s="210"/>
      <c r="AP117" s="200"/>
      <c r="AQ117" s="200"/>
      <c r="AR117" s="200"/>
      <c r="AS117" s="200"/>
      <c r="AT117" s="200"/>
      <c r="AU117" s="200"/>
      <c r="AV117" s="200"/>
      <c r="AW117" s="200"/>
      <c r="AX117" s="200"/>
      <c r="AY117" s="208"/>
      <c r="AZ117" s="208"/>
      <c r="BA117" s="200"/>
      <c r="BB117" s="200"/>
      <c r="BC117" s="200"/>
      <c r="BD117" s="199"/>
      <c r="BE117" s="200"/>
      <c r="BF117" s="200"/>
      <c r="BG117" s="208"/>
      <c r="BH117" s="200"/>
      <c r="BI117" s="200"/>
      <c r="BJ117" s="313"/>
      <c r="BK117" s="300"/>
      <c r="BL117" s="8"/>
      <c r="BM117" s="8"/>
      <c r="BN117" s="302"/>
      <c r="BO117" s="147"/>
      <c r="BP117" s="469"/>
      <c r="BQ117" s="5"/>
      <c r="BR117" s="5"/>
      <c r="BS117" s="5"/>
      <c r="BT117" s="5"/>
      <c r="BU117" s="5"/>
      <c r="BV117" s="5"/>
      <c r="BW117" s="5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</row>
    <row r="118" spans="3:96" ht="15.5" thickBot="1" x14ac:dyDescent="0.9">
      <c r="C118" s="500"/>
      <c r="D118" s="530"/>
      <c r="E118" s="456"/>
      <c r="F118" s="460"/>
      <c r="G118" s="462"/>
      <c r="H118" s="465"/>
      <c r="I118" s="453"/>
      <c r="J118" s="443"/>
      <c r="K118" s="239" t="s">
        <v>86</v>
      </c>
      <c r="M118" s="12"/>
      <c r="X118" s="34" t="str">
        <f>CONCATENATE(E95," ",F95," ",G95," ",H95," ",I111," ",K118)</f>
        <v>Ultra  normal  original n airlaid n Dry perf NP</v>
      </c>
      <c r="Y118" s="34" t="s">
        <v>3884</v>
      </c>
      <c r="Z118" s="199"/>
      <c r="AA118" s="296"/>
      <c r="AB118" s="208"/>
      <c r="AC118" s="208"/>
      <c r="AD118" s="199"/>
      <c r="AE118" s="199"/>
      <c r="AF118" s="147"/>
      <c r="AG118" s="204"/>
      <c r="AH118" s="204"/>
      <c r="AI118" s="204"/>
      <c r="AJ118" s="204"/>
      <c r="AK118" s="204"/>
      <c r="AL118" s="204"/>
      <c r="AM118" s="204"/>
      <c r="AN118" s="208"/>
      <c r="AO118" s="210"/>
      <c r="AP118" s="200"/>
      <c r="AQ118" s="200"/>
      <c r="AR118" s="200"/>
      <c r="AS118" s="200"/>
      <c r="AT118" s="200"/>
      <c r="AU118" s="200"/>
      <c r="AV118" s="200"/>
      <c r="AW118" s="200"/>
      <c r="AX118" s="200"/>
      <c r="AY118" s="208"/>
      <c r="AZ118" s="208"/>
      <c r="BA118" s="200"/>
      <c r="BB118" s="200"/>
      <c r="BC118" s="200"/>
      <c r="BD118" s="204"/>
      <c r="BE118" s="200"/>
      <c r="BF118" s="200"/>
      <c r="BG118" s="208"/>
      <c r="BH118" s="200"/>
      <c r="BI118" s="200"/>
      <c r="BJ118" s="314"/>
      <c r="BK118" s="300"/>
      <c r="BL118" s="8"/>
      <c r="BM118" s="8"/>
      <c r="BN118" s="302"/>
      <c r="BO118" s="147"/>
      <c r="BP118" s="469"/>
      <c r="BQ118" s="225"/>
      <c r="BR118" s="225"/>
      <c r="BS118" s="225"/>
      <c r="BT118" s="225"/>
      <c r="BU118" s="225"/>
      <c r="BV118" s="225"/>
      <c r="BW118" s="225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  <c r="CL118" s="206"/>
      <c r="CM118" s="206"/>
      <c r="CN118" s="206"/>
      <c r="CO118" s="206"/>
      <c r="CP118" s="206"/>
      <c r="CQ118" s="206"/>
      <c r="CR118" s="206"/>
    </row>
    <row r="119" spans="3:96" ht="15.5" thickBot="1" x14ac:dyDescent="0.9">
      <c r="C119" s="500"/>
      <c r="D119" s="530"/>
      <c r="E119" s="456"/>
      <c r="F119" s="460"/>
      <c r="G119" s="523" t="s">
        <v>393</v>
      </c>
      <c r="H119" s="529" t="s">
        <v>90</v>
      </c>
      <c r="I119" s="241" t="s">
        <v>94</v>
      </c>
      <c r="J119" s="440"/>
      <c r="K119" s="239" t="s">
        <v>86</v>
      </c>
      <c r="M119" s="12"/>
      <c r="X119" s="34" t="str">
        <f>CONCATENATE(E95," ",F95," ",G119," ",H119," ",I119," ",K119)</f>
        <v>Ultra  normal  figure nhl highloft Soft  NP</v>
      </c>
      <c r="Y119" s="34" t="s">
        <v>3878</v>
      </c>
      <c r="Z119" s="199"/>
      <c r="AA119" s="199"/>
      <c r="AB119" s="208"/>
      <c r="AC119" s="208"/>
      <c r="AD119" s="147"/>
      <c r="AE119" s="296"/>
      <c r="AF119" s="199"/>
      <c r="AG119" s="199"/>
      <c r="AH119" s="199"/>
      <c r="AI119" s="199"/>
      <c r="AJ119" s="199"/>
      <c r="AK119" s="199"/>
      <c r="AL119" s="199"/>
      <c r="AM119" s="199"/>
      <c r="AN119" s="208"/>
      <c r="AO119" s="210"/>
      <c r="AP119" s="200"/>
      <c r="AQ119" s="200"/>
      <c r="AR119" s="200"/>
      <c r="AS119" s="200"/>
      <c r="AT119" s="200"/>
      <c r="AU119" s="200"/>
      <c r="AV119" s="200"/>
      <c r="AW119" s="200"/>
      <c r="AX119" s="200"/>
      <c r="AY119" s="208"/>
      <c r="AZ119" s="208"/>
      <c r="BA119" s="200"/>
      <c r="BB119" s="200"/>
      <c r="BC119" s="200"/>
      <c r="BD119" s="199"/>
      <c r="BE119" s="200"/>
      <c r="BF119" s="200"/>
      <c r="BG119" s="208"/>
      <c r="BH119" s="200"/>
      <c r="BI119" s="200"/>
      <c r="BJ119" s="314"/>
      <c r="BK119" s="300"/>
      <c r="BL119" s="8"/>
      <c r="BM119" s="8"/>
      <c r="BN119" s="8"/>
      <c r="BO119" s="376"/>
      <c r="BP119" s="469"/>
      <c r="BQ119" s="225"/>
      <c r="BR119" s="225"/>
      <c r="BS119" s="225"/>
      <c r="BT119" s="225"/>
      <c r="BU119" s="225"/>
      <c r="BV119" s="225"/>
      <c r="BW119" s="225"/>
      <c r="BX119" s="206"/>
      <c r="BY119" s="206"/>
      <c r="BZ119" s="206"/>
      <c r="CA119" s="206"/>
      <c r="CB119" s="206"/>
      <c r="CC119" s="206"/>
      <c r="CD119" s="206"/>
      <c r="CE119" s="206"/>
      <c r="CF119" s="206"/>
      <c r="CG119" s="206"/>
      <c r="CH119" s="206"/>
      <c r="CI119" s="206"/>
      <c r="CJ119" s="206"/>
      <c r="CK119" s="206"/>
      <c r="CL119" s="206"/>
      <c r="CM119" s="206"/>
      <c r="CN119" s="206"/>
      <c r="CO119" s="206"/>
      <c r="CP119" s="206"/>
      <c r="CQ119" s="206"/>
      <c r="CR119" s="206"/>
    </row>
    <row r="120" spans="3:96" ht="15.5" thickBot="1" x14ac:dyDescent="0.9">
      <c r="C120" s="500"/>
      <c r="D120" s="530"/>
      <c r="E120" s="456"/>
      <c r="F120" s="461"/>
      <c r="G120" s="523"/>
      <c r="H120" s="529"/>
      <c r="I120" s="242" t="s">
        <v>368</v>
      </c>
      <c r="J120" s="440"/>
      <c r="K120" s="239" t="s">
        <v>86</v>
      </c>
      <c r="M120" s="12"/>
      <c r="X120" s="34" t="str">
        <f>CONCATENATE(E95," ",F95," ",G119," ",H119," ",I120," ",K120)</f>
        <v>Ultra  normal  figure nhl highloft Dry  NP</v>
      </c>
      <c r="Y120" s="34" t="s">
        <v>3879</v>
      </c>
      <c r="Z120" s="199"/>
      <c r="AA120" s="199"/>
      <c r="AB120" s="208"/>
      <c r="AC120" s="208"/>
      <c r="AD120" s="199"/>
      <c r="AE120" s="296"/>
      <c r="AF120" s="147"/>
      <c r="AG120" s="199"/>
      <c r="AH120" s="199"/>
      <c r="AI120" s="199"/>
      <c r="AJ120" s="199"/>
      <c r="AK120" s="199"/>
      <c r="AL120" s="199"/>
      <c r="AM120" s="199"/>
      <c r="AN120" s="208"/>
      <c r="AO120" s="210"/>
      <c r="AP120" s="200"/>
      <c r="AQ120" s="200"/>
      <c r="AR120" s="200"/>
      <c r="AS120" s="200"/>
      <c r="AT120" s="200"/>
      <c r="AU120" s="200"/>
      <c r="AV120" s="200"/>
      <c r="AW120" s="200"/>
      <c r="AX120" s="200"/>
      <c r="AY120" s="208"/>
      <c r="AZ120" s="208"/>
      <c r="BA120" s="200"/>
      <c r="BB120" s="200"/>
      <c r="BC120" s="200"/>
      <c r="BD120" s="147"/>
      <c r="BE120" s="200"/>
      <c r="BF120" s="200"/>
      <c r="BG120" s="208"/>
      <c r="BH120" s="200"/>
      <c r="BI120" s="200"/>
      <c r="BJ120" s="314"/>
      <c r="BK120" s="300"/>
      <c r="BL120" s="8"/>
      <c r="BM120" s="8"/>
      <c r="BN120" s="8"/>
      <c r="BO120" s="376"/>
      <c r="BP120" s="469"/>
      <c r="BQ120" s="225"/>
      <c r="BR120" s="225"/>
      <c r="BS120" s="225"/>
      <c r="BT120" s="225"/>
      <c r="BU120" s="225"/>
      <c r="BV120" s="225"/>
      <c r="BW120" s="225"/>
      <c r="BX120" s="206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  <c r="CL120" s="206"/>
      <c r="CM120" s="206"/>
      <c r="CN120" s="206"/>
      <c r="CO120" s="206"/>
      <c r="CP120" s="206"/>
      <c r="CQ120" s="206"/>
      <c r="CR120" s="206"/>
    </row>
    <row r="121" spans="3:96" x14ac:dyDescent="0.75">
      <c r="C121" s="500"/>
      <c r="D121" s="530"/>
      <c r="E121" s="456"/>
      <c r="F121" s="459" t="s">
        <v>93</v>
      </c>
      <c r="G121" s="462" t="s">
        <v>392</v>
      </c>
      <c r="H121" s="465" t="s">
        <v>391</v>
      </c>
      <c r="I121" s="454" t="s">
        <v>69</v>
      </c>
      <c r="J121" s="442"/>
      <c r="K121" s="239" t="s">
        <v>374</v>
      </c>
      <c r="M121" s="12"/>
      <c r="X121" s="34" t="str">
        <f>CONCATENATE(E95," ",F121," ",G121," ",H121," ",I121," ",K121)</f>
        <v>Ultra  normal siempre figure ns airlaid ns Soft BVN</v>
      </c>
      <c r="Y121" s="34" t="s">
        <v>3880</v>
      </c>
      <c r="Z121" s="199"/>
      <c r="AA121" s="297"/>
      <c r="AB121" s="208"/>
      <c r="AC121" s="208"/>
      <c r="AD121" s="147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208"/>
      <c r="AO121" s="210"/>
      <c r="AP121" s="200"/>
      <c r="AQ121" s="200"/>
      <c r="AR121" s="200"/>
      <c r="AS121" s="200"/>
      <c r="AT121" s="200"/>
      <c r="AU121" s="200"/>
      <c r="AV121" s="200"/>
      <c r="AW121" s="200"/>
      <c r="AX121" s="200"/>
      <c r="AY121" s="208"/>
      <c r="AZ121" s="208"/>
      <c r="BA121" s="200"/>
      <c r="BB121" s="200"/>
      <c r="BC121" s="200"/>
      <c r="BD121" s="198"/>
      <c r="BE121" s="200"/>
      <c r="BF121" s="200"/>
      <c r="BG121" s="208"/>
      <c r="BH121" s="200"/>
      <c r="BI121" s="200"/>
      <c r="BJ121" s="313"/>
      <c r="BK121" s="300"/>
      <c r="BL121" s="8"/>
      <c r="BM121" s="8"/>
      <c r="BN121" s="8"/>
      <c r="BO121" s="376"/>
      <c r="BP121" s="469"/>
      <c r="BQ121" s="225"/>
      <c r="BR121" s="225"/>
      <c r="BS121" s="225"/>
      <c r="BT121" s="225"/>
      <c r="BU121" s="225"/>
      <c r="BV121" s="225"/>
      <c r="BW121" s="225"/>
      <c r="BX121" s="206"/>
      <c r="BY121" s="206"/>
      <c r="BZ121" s="206"/>
      <c r="CA121" s="206"/>
      <c r="CB121" s="206"/>
      <c r="CC121" s="206"/>
      <c r="CD121" s="206"/>
      <c r="CE121" s="206"/>
      <c r="CF121" s="206"/>
      <c r="CG121" s="206"/>
      <c r="CH121" s="206"/>
      <c r="CI121" s="206"/>
      <c r="CJ121" s="206"/>
      <c r="CK121" s="206"/>
      <c r="CL121" s="206"/>
      <c r="CM121" s="206"/>
      <c r="CN121" s="206"/>
      <c r="CO121" s="206"/>
      <c r="CP121" s="206"/>
      <c r="CQ121" s="206"/>
      <c r="CR121" s="206"/>
    </row>
    <row r="122" spans="3:96" x14ac:dyDescent="0.75">
      <c r="C122" s="500"/>
      <c r="D122" s="530"/>
      <c r="E122" s="456"/>
      <c r="F122" s="459"/>
      <c r="G122" s="462"/>
      <c r="H122" s="465"/>
      <c r="I122" s="453"/>
      <c r="J122" s="443"/>
      <c r="K122" s="239" t="s">
        <v>375</v>
      </c>
      <c r="M122" s="12"/>
      <c r="X122" s="34" t="str">
        <f>CONCATENATE(E95," ",F121," ",G121," ",H121," ",I121," ",K122)</f>
        <v>Ultra  normal siempre figure ns airlaid ns Soft JPN</v>
      </c>
      <c r="Y122" s="34" t="s">
        <v>3880</v>
      </c>
      <c r="Z122" s="199"/>
      <c r="AA122" s="297"/>
      <c r="AB122" s="208"/>
      <c r="AC122" s="208"/>
      <c r="AD122" s="147"/>
      <c r="AE122" s="199"/>
      <c r="AF122" s="199"/>
      <c r="AG122" s="199"/>
      <c r="AH122" s="199"/>
      <c r="AI122" s="199"/>
      <c r="AJ122" s="199"/>
      <c r="AK122" s="199"/>
      <c r="AL122" s="199"/>
      <c r="AM122" s="199"/>
      <c r="AN122" s="208"/>
      <c r="AO122" s="210"/>
      <c r="AP122" s="200"/>
      <c r="AQ122" s="200"/>
      <c r="AR122" s="200"/>
      <c r="AS122" s="200"/>
      <c r="AT122" s="200"/>
      <c r="AU122" s="200"/>
      <c r="AV122" s="200"/>
      <c r="AW122" s="200"/>
      <c r="AX122" s="200"/>
      <c r="AY122" s="208"/>
      <c r="AZ122" s="208"/>
      <c r="BA122" s="200"/>
      <c r="BB122" s="200"/>
      <c r="BC122" s="200"/>
      <c r="BD122" s="199"/>
      <c r="BE122" s="200"/>
      <c r="BF122" s="200"/>
      <c r="BG122" s="208"/>
      <c r="BH122" s="200"/>
      <c r="BI122" s="200"/>
      <c r="BJ122" s="313">
        <v>2</v>
      </c>
      <c r="BK122" s="300"/>
      <c r="BL122" s="8"/>
      <c r="BM122" s="8"/>
      <c r="BN122" s="8"/>
      <c r="BO122" s="376"/>
      <c r="BP122" s="469"/>
      <c r="BQ122" s="225"/>
      <c r="BR122" s="225"/>
      <c r="BS122" s="225"/>
      <c r="BT122" s="225"/>
      <c r="BU122" s="225"/>
      <c r="BV122" s="225"/>
      <c r="BW122" s="225"/>
      <c r="BX122" s="206"/>
      <c r="BY122" s="206"/>
      <c r="BZ122" s="206"/>
      <c r="CA122" s="206"/>
      <c r="CB122" s="206"/>
      <c r="CC122" s="206"/>
      <c r="CD122" s="206"/>
      <c r="CE122" s="206"/>
      <c r="CF122" s="206"/>
      <c r="CG122" s="206"/>
      <c r="CH122" s="206"/>
      <c r="CI122" s="206"/>
      <c r="CJ122" s="206"/>
      <c r="CK122" s="206"/>
      <c r="CL122" s="206"/>
      <c r="CM122" s="206"/>
      <c r="CN122" s="206"/>
      <c r="CO122" s="206"/>
      <c r="CP122" s="206"/>
      <c r="CQ122" s="206"/>
      <c r="CR122" s="206"/>
    </row>
    <row r="123" spans="3:96" x14ac:dyDescent="0.75">
      <c r="C123" s="500"/>
      <c r="D123" s="530"/>
      <c r="E123" s="456"/>
      <c r="F123" s="459"/>
      <c r="G123" s="462"/>
      <c r="H123" s="465"/>
      <c r="I123" s="453"/>
      <c r="J123" s="443"/>
      <c r="K123" s="239" t="s">
        <v>376</v>
      </c>
      <c r="M123" s="12"/>
      <c r="X123" s="34" t="str">
        <f>CONCATENATE(E95," ",F121," ",G121," ",H121," ",I123," ",K123)</f>
        <v>Ultra  normal siempre figure ns airlaid ns  GDSN</v>
      </c>
      <c r="Y123" s="34" t="s">
        <v>3880</v>
      </c>
      <c r="Z123" s="199"/>
      <c r="AA123" s="297"/>
      <c r="AB123" s="208"/>
      <c r="AC123" s="208"/>
      <c r="AD123" s="147"/>
      <c r="AE123" s="199"/>
      <c r="AF123" s="199"/>
      <c r="AG123" s="199"/>
      <c r="AH123" s="199"/>
      <c r="AI123" s="199"/>
      <c r="AJ123" s="199"/>
      <c r="AK123" s="199"/>
      <c r="AL123" s="199"/>
      <c r="AM123" s="199"/>
      <c r="AN123" s="208"/>
      <c r="AO123" s="210"/>
      <c r="AP123" s="200"/>
      <c r="AQ123" s="200"/>
      <c r="AR123" s="200"/>
      <c r="AS123" s="200"/>
      <c r="AT123" s="200"/>
      <c r="AU123" s="200"/>
      <c r="AV123" s="200"/>
      <c r="AW123" s="200"/>
      <c r="AX123" s="200"/>
      <c r="AY123" s="208"/>
      <c r="AZ123" s="208"/>
      <c r="BA123" s="200"/>
      <c r="BB123" s="200"/>
      <c r="BC123" s="200"/>
      <c r="BD123" s="199"/>
      <c r="BE123" s="200"/>
      <c r="BF123" s="200"/>
      <c r="BG123" s="208"/>
      <c r="BH123" s="200"/>
      <c r="BI123" s="200"/>
      <c r="BJ123" s="313"/>
      <c r="BK123" s="300"/>
      <c r="BL123" s="8"/>
      <c r="BM123" s="8"/>
      <c r="BN123" s="8"/>
      <c r="BO123" s="376"/>
      <c r="BP123" s="469"/>
      <c r="BQ123" s="225"/>
      <c r="BR123" s="225"/>
      <c r="BS123" s="225"/>
      <c r="BT123" s="225"/>
      <c r="BU123" s="225"/>
      <c r="BV123" s="225"/>
      <c r="BW123" s="225"/>
      <c r="BX123" s="206"/>
      <c r="BY123" s="206"/>
      <c r="BZ123" s="206"/>
      <c r="CA123" s="206"/>
      <c r="CB123" s="206"/>
      <c r="CC123" s="206"/>
      <c r="CD123" s="206"/>
      <c r="CE123" s="206"/>
      <c r="CF123" s="206"/>
      <c r="CG123" s="206"/>
      <c r="CH123" s="206"/>
      <c r="CI123" s="206"/>
      <c r="CJ123" s="206"/>
      <c r="CK123" s="206"/>
      <c r="CL123" s="206"/>
      <c r="CM123" s="206"/>
      <c r="CN123" s="206"/>
      <c r="CO123" s="206"/>
      <c r="CP123" s="206"/>
      <c r="CQ123" s="206"/>
      <c r="CR123" s="206"/>
    </row>
    <row r="124" spans="3:96" x14ac:dyDescent="0.75">
      <c r="C124" s="500"/>
      <c r="D124" s="530"/>
      <c r="E124" s="456"/>
      <c r="F124" s="459"/>
      <c r="G124" s="462"/>
      <c r="H124" s="465"/>
      <c r="I124" s="453"/>
      <c r="J124" s="443"/>
      <c r="K124" s="239" t="s">
        <v>377</v>
      </c>
      <c r="M124" s="12"/>
      <c r="X124" s="34" t="str">
        <f>CONCATENATE(E95," ",F121," ",G121," ",H121," ",I121," ",K124)</f>
        <v>Ultra  normal siempre figure ns airlaid ns Soft BDSN</v>
      </c>
      <c r="Y124" s="34" t="s">
        <v>3880</v>
      </c>
      <c r="Z124" s="199"/>
      <c r="AA124" s="297"/>
      <c r="AB124" s="208"/>
      <c r="AC124" s="208"/>
      <c r="AD124" s="147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208"/>
      <c r="AO124" s="210"/>
      <c r="AP124" s="200"/>
      <c r="AQ124" s="200"/>
      <c r="AR124" s="200"/>
      <c r="AS124" s="200"/>
      <c r="AT124" s="200"/>
      <c r="AU124" s="200"/>
      <c r="AV124" s="200"/>
      <c r="AW124" s="200"/>
      <c r="AX124" s="200"/>
      <c r="AY124" s="208"/>
      <c r="AZ124" s="208"/>
      <c r="BA124" s="200"/>
      <c r="BB124" s="200"/>
      <c r="BC124" s="200"/>
      <c r="BD124" s="199"/>
      <c r="BE124" s="200"/>
      <c r="BF124" s="200"/>
      <c r="BG124" s="208"/>
      <c r="BH124" s="200"/>
      <c r="BI124" s="200"/>
      <c r="BJ124" s="313"/>
      <c r="BK124" s="300"/>
      <c r="BL124" s="8"/>
      <c r="BM124" s="8"/>
      <c r="BN124" s="8"/>
      <c r="BO124" s="376"/>
      <c r="BP124" s="469"/>
      <c r="BQ124" s="225"/>
      <c r="BR124" s="225"/>
      <c r="BS124" s="225"/>
      <c r="BT124" s="225"/>
      <c r="BU124" s="225"/>
      <c r="BV124" s="225"/>
      <c r="BW124" s="225"/>
      <c r="BX124" s="206"/>
      <c r="BY124" s="206"/>
      <c r="BZ124" s="206"/>
      <c r="CA124" s="206"/>
      <c r="CB124" s="206"/>
      <c r="CC124" s="206"/>
      <c r="CD124" s="206"/>
      <c r="CE124" s="206"/>
      <c r="CF124" s="206"/>
      <c r="CG124" s="206"/>
      <c r="CH124" s="206"/>
      <c r="CI124" s="206"/>
      <c r="CJ124" s="206"/>
      <c r="CK124" s="206"/>
      <c r="CL124" s="206"/>
      <c r="CM124" s="206"/>
      <c r="CN124" s="206"/>
      <c r="CO124" s="206"/>
      <c r="CP124" s="206"/>
      <c r="CQ124" s="206"/>
      <c r="CR124" s="206"/>
    </row>
    <row r="125" spans="3:96" x14ac:dyDescent="0.75">
      <c r="C125" s="500"/>
      <c r="D125" s="530"/>
      <c r="E125" s="456"/>
      <c r="F125" s="459"/>
      <c r="G125" s="462"/>
      <c r="H125" s="465"/>
      <c r="I125" s="453"/>
      <c r="J125" s="443"/>
      <c r="K125" s="239" t="s">
        <v>378</v>
      </c>
      <c r="M125" s="12"/>
      <c r="X125" s="34" t="str">
        <f>CONCATENATE(E95," ",F121," ",G121," ",H121," ",I121," ",K125)</f>
        <v>Ultra  normal siempre figure ns airlaid ns Soft JGPN</v>
      </c>
      <c r="Y125" s="34" t="s">
        <v>3880</v>
      </c>
      <c r="Z125" s="199"/>
      <c r="AA125" s="297"/>
      <c r="AB125" s="208"/>
      <c r="AC125" s="208"/>
      <c r="AD125" s="147"/>
      <c r="AE125" s="199"/>
      <c r="AF125" s="199"/>
      <c r="AG125" s="199"/>
      <c r="AH125" s="199"/>
      <c r="AI125" s="199"/>
      <c r="AJ125" s="199"/>
      <c r="AK125" s="199"/>
      <c r="AL125" s="199"/>
      <c r="AM125" s="199"/>
      <c r="AN125" s="208"/>
      <c r="AO125" s="210"/>
      <c r="AP125" s="200"/>
      <c r="AQ125" s="200"/>
      <c r="AR125" s="200"/>
      <c r="AS125" s="200"/>
      <c r="AT125" s="200"/>
      <c r="AU125" s="200"/>
      <c r="AV125" s="200"/>
      <c r="AW125" s="200"/>
      <c r="AX125" s="200"/>
      <c r="AY125" s="208"/>
      <c r="AZ125" s="208"/>
      <c r="BA125" s="200"/>
      <c r="BB125" s="200"/>
      <c r="BC125" s="200"/>
      <c r="BD125" s="199"/>
      <c r="BE125" s="200"/>
      <c r="BF125" s="200"/>
      <c r="BG125" s="208"/>
      <c r="BH125" s="200"/>
      <c r="BI125" s="200"/>
      <c r="BJ125" s="313">
        <v>2</v>
      </c>
      <c r="BK125" s="300"/>
      <c r="BL125" s="8"/>
      <c r="BM125" s="8"/>
      <c r="BN125" s="8"/>
      <c r="BO125" s="376"/>
      <c r="BP125" s="469"/>
      <c r="BQ125" s="225"/>
      <c r="BR125" s="225"/>
      <c r="BS125" s="225"/>
      <c r="BT125" s="225"/>
      <c r="BU125" s="225"/>
      <c r="BV125" s="225"/>
      <c r="BW125" s="225"/>
      <c r="BX125" s="206"/>
      <c r="BY125" s="206"/>
      <c r="BZ125" s="206"/>
      <c r="CA125" s="206"/>
      <c r="CB125" s="206"/>
      <c r="CC125" s="206"/>
      <c r="CD125" s="206"/>
      <c r="CE125" s="206"/>
      <c r="CF125" s="206"/>
      <c r="CG125" s="206"/>
      <c r="CH125" s="206"/>
      <c r="CI125" s="206"/>
      <c r="CJ125" s="206"/>
      <c r="CK125" s="206"/>
      <c r="CL125" s="206"/>
      <c r="CM125" s="206"/>
      <c r="CN125" s="206"/>
      <c r="CO125" s="206"/>
      <c r="CP125" s="206"/>
      <c r="CQ125" s="206"/>
      <c r="CR125" s="206"/>
    </row>
    <row r="126" spans="3:96" x14ac:dyDescent="0.75">
      <c r="C126" s="500"/>
      <c r="D126" s="530"/>
      <c r="E126" s="456"/>
      <c r="F126" s="459"/>
      <c r="G126" s="462"/>
      <c r="H126" s="465"/>
      <c r="I126" s="453"/>
      <c r="J126" s="443"/>
      <c r="K126" s="239" t="s">
        <v>379</v>
      </c>
      <c r="M126" s="12"/>
      <c r="X126" s="34" t="str">
        <f>CONCATENATE(E95," ",F121," ",G121," ",H121," ",I121," ",K126)</f>
        <v>Ultra  normal siempre figure ns airlaid ns Soft APN</v>
      </c>
      <c r="Y126" s="34" t="s">
        <v>3880</v>
      </c>
      <c r="Z126" s="199"/>
      <c r="AA126" s="297"/>
      <c r="AB126" s="208"/>
      <c r="AC126" s="208"/>
      <c r="AD126" s="147"/>
      <c r="AE126" s="199"/>
      <c r="AF126" s="199"/>
      <c r="AG126" s="199"/>
      <c r="AH126" s="199"/>
      <c r="AI126" s="199"/>
      <c r="AJ126" s="199"/>
      <c r="AK126" s="199"/>
      <c r="AL126" s="199"/>
      <c r="AM126" s="199"/>
      <c r="AN126" s="208"/>
      <c r="AO126" s="210"/>
      <c r="AP126" s="200"/>
      <c r="AQ126" s="200"/>
      <c r="AR126" s="200"/>
      <c r="AS126" s="200"/>
      <c r="AT126" s="200"/>
      <c r="AU126" s="200"/>
      <c r="AV126" s="200"/>
      <c r="AW126" s="200"/>
      <c r="AX126" s="200"/>
      <c r="AY126" s="208"/>
      <c r="AZ126" s="208"/>
      <c r="BA126" s="200"/>
      <c r="BB126" s="200"/>
      <c r="BC126" s="200"/>
      <c r="BD126" s="199"/>
      <c r="BE126" s="200"/>
      <c r="BF126" s="200"/>
      <c r="BG126" s="208"/>
      <c r="BH126" s="200"/>
      <c r="BI126" s="200"/>
      <c r="BJ126" s="313"/>
      <c r="BK126" s="300"/>
      <c r="BL126" s="8"/>
      <c r="BM126" s="8"/>
      <c r="BN126" s="8"/>
      <c r="BO126" s="376"/>
      <c r="BP126" s="469"/>
      <c r="BQ126" s="225"/>
      <c r="BR126" s="225"/>
      <c r="BS126" s="225"/>
      <c r="BT126" s="225"/>
      <c r="BU126" s="225"/>
      <c r="BV126" s="225"/>
      <c r="BW126" s="225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  <c r="CL126" s="206"/>
      <c r="CM126" s="206"/>
      <c r="CN126" s="206"/>
      <c r="CO126" s="206"/>
      <c r="CP126" s="206"/>
      <c r="CQ126" s="206"/>
      <c r="CR126" s="206"/>
    </row>
    <row r="127" spans="3:96" x14ac:dyDescent="0.75">
      <c r="C127" s="500"/>
      <c r="D127" s="530"/>
      <c r="E127" s="456"/>
      <c r="F127" s="459"/>
      <c r="G127" s="462"/>
      <c r="H127" s="465"/>
      <c r="I127" s="453"/>
      <c r="J127" s="443"/>
      <c r="K127" s="239" t="s">
        <v>380</v>
      </c>
      <c r="M127" s="12"/>
      <c r="X127" s="34" t="str">
        <f>CONCATENATE(E95," ",F121," ",G121," ",H121," ",I121," ",K127)</f>
        <v>Ultra  normal siempre figure ns airlaid ns Soft SMN</v>
      </c>
      <c r="Y127" s="34" t="s">
        <v>3880</v>
      </c>
      <c r="Z127" s="199"/>
      <c r="AA127" s="297"/>
      <c r="AB127" s="208"/>
      <c r="AC127" s="208"/>
      <c r="AD127" s="147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208"/>
      <c r="AO127" s="210"/>
      <c r="AP127" s="200"/>
      <c r="AQ127" s="200"/>
      <c r="AR127" s="200"/>
      <c r="AS127" s="200"/>
      <c r="AT127" s="200"/>
      <c r="AU127" s="200"/>
      <c r="AV127" s="200"/>
      <c r="AW127" s="200"/>
      <c r="AX127" s="200"/>
      <c r="AY127" s="208"/>
      <c r="AZ127" s="208"/>
      <c r="BA127" s="200"/>
      <c r="BB127" s="200"/>
      <c r="BC127" s="200"/>
      <c r="BD127" s="199"/>
      <c r="BE127" s="200"/>
      <c r="BF127" s="200"/>
      <c r="BG127" s="208"/>
      <c r="BH127" s="200"/>
      <c r="BI127" s="200"/>
      <c r="BJ127" s="313"/>
      <c r="BK127" s="300"/>
      <c r="BL127" s="8"/>
      <c r="BM127" s="8"/>
      <c r="BN127" s="8"/>
      <c r="BO127" s="376"/>
      <c r="BP127" s="469"/>
      <c r="BQ127" s="225"/>
      <c r="BR127" s="225"/>
      <c r="BS127" s="225"/>
      <c r="BT127" s="225"/>
      <c r="BU127" s="225"/>
      <c r="BV127" s="225"/>
      <c r="BW127" s="225"/>
      <c r="BX127" s="206"/>
      <c r="BY127" s="206"/>
      <c r="BZ127" s="206"/>
      <c r="CA127" s="206"/>
      <c r="CB127" s="206"/>
      <c r="CC127" s="206"/>
      <c r="CD127" s="206"/>
      <c r="CE127" s="206"/>
      <c r="CF127" s="206"/>
      <c r="CG127" s="206"/>
      <c r="CH127" s="206"/>
      <c r="CI127" s="206"/>
      <c r="CJ127" s="206"/>
      <c r="CK127" s="206"/>
      <c r="CL127" s="206"/>
      <c r="CM127" s="206"/>
      <c r="CN127" s="206"/>
      <c r="CO127" s="206"/>
      <c r="CP127" s="206"/>
      <c r="CQ127" s="206"/>
      <c r="CR127" s="206"/>
    </row>
    <row r="128" spans="3:96" x14ac:dyDescent="0.75">
      <c r="C128" s="500"/>
      <c r="D128" s="530"/>
      <c r="E128" s="456"/>
      <c r="F128" s="459"/>
      <c r="G128" s="462"/>
      <c r="H128" s="465"/>
      <c r="I128" s="453"/>
      <c r="J128" s="443"/>
      <c r="K128" s="239" t="s">
        <v>86</v>
      </c>
      <c r="M128" s="12"/>
      <c r="X128" s="34" t="str">
        <f>CONCATENATE(E95," ",F121," ",G121," ",H121," ",I121," ",K128)</f>
        <v>Ultra  normal siempre figure ns airlaid ns Soft NP</v>
      </c>
      <c r="Y128" s="34" t="s">
        <v>3880</v>
      </c>
      <c r="Z128" s="199"/>
      <c r="AA128" s="297"/>
      <c r="AB128" s="208"/>
      <c r="AC128" s="208"/>
      <c r="AD128" s="147"/>
      <c r="AE128" s="199"/>
      <c r="AF128" s="199"/>
      <c r="AG128" s="199"/>
      <c r="AH128" s="199"/>
      <c r="AI128" s="199"/>
      <c r="AJ128" s="199"/>
      <c r="AK128" s="199"/>
      <c r="AL128" s="199"/>
      <c r="AM128" s="199"/>
      <c r="AN128" s="208"/>
      <c r="AO128" s="210"/>
      <c r="AP128" s="200"/>
      <c r="AQ128" s="200"/>
      <c r="AR128" s="200"/>
      <c r="AS128" s="200"/>
      <c r="AT128" s="200"/>
      <c r="AU128" s="200"/>
      <c r="AV128" s="200"/>
      <c r="AW128" s="200"/>
      <c r="AX128" s="200"/>
      <c r="AY128" s="208"/>
      <c r="AZ128" s="208"/>
      <c r="BA128" s="200"/>
      <c r="BB128" s="200"/>
      <c r="BC128" s="200"/>
      <c r="BD128" s="199"/>
      <c r="BE128" s="200"/>
      <c r="BF128" s="200"/>
      <c r="BG128" s="208"/>
      <c r="BH128" s="200"/>
      <c r="BI128" s="200"/>
      <c r="BJ128" s="314"/>
      <c r="BK128" s="300"/>
      <c r="BL128" s="8"/>
      <c r="BM128" s="8"/>
      <c r="BN128" s="8"/>
      <c r="BO128" s="376"/>
      <c r="BP128" s="469"/>
      <c r="BQ128" s="225"/>
      <c r="BR128" s="225"/>
      <c r="BS128" s="225"/>
      <c r="BT128" s="225"/>
      <c r="BU128" s="225"/>
      <c r="BV128" s="225"/>
      <c r="BW128" s="225"/>
      <c r="BX128" s="206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  <c r="CL128" s="206"/>
      <c r="CM128" s="206"/>
      <c r="CN128" s="206"/>
      <c r="CO128" s="206"/>
      <c r="CP128" s="206"/>
      <c r="CQ128" s="206"/>
      <c r="CR128" s="206"/>
    </row>
    <row r="129" spans="3:96" x14ac:dyDescent="0.75">
      <c r="C129" s="500"/>
      <c r="D129" s="530"/>
      <c r="E129" s="456"/>
      <c r="F129" s="459"/>
      <c r="G129" s="462"/>
      <c r="H129" s="465"/>
      <c r="I129" s="453" t="s">
        <v>353</v>
      </c>
      <c r="J129" s="443"/>
      <c r="K129" s="239" t="s">
        <v>374</v>
      </c>
      <c r="M129" s="12"/>
      <c r="X129" s="34" t="str">
        <f>CONCATENATE(E95," ",F121," ",G121," ",H121," ",I129," ",K129)</f>
        <v>Ultra  normal siempre figure ns airlaid ns Dry BVN</v>
      </c>
      <c r="Y129" s="34" t="s">
        <v>3881</v>
      </c>
      <c r="Z129" s="199"/>
      <c r="AA129" s="297"/>
      <c r="AB129" s="208"/>
      <c r="AC129" s="208"/>
      <c r="AD129" s="199"/>
      <c r="AE129" s="199"/>
      <c r="AF129" s="147"/>
      <c r="AG129" s="199"/>
      <c r="AH129" s="199"/>
      <c r="AI129" s="199"/>
      <c r="AJ129" s="199"/>
      <c r="AK129" s="199"/>
      <c r="AL129" s="199"/>
      <c r="AM129" s="199"/>
      <c r="AN129" s="208"/>
      <c r="AO129" s="210"/>
      <c r="AP129" s="200"/>
      <c r="AQ129" s="200"/>
      <c r="AR129" s="200"/>
      <c r="AS129" s="200"/>
      <c r="AT129" s="200"/>
      <c r="AU129" s="200"/>
      <c r="AV129" s="200"/>
      <c r="AW129" s="200"/>
      <c r="AX129" s="200"/>
      <c r="AY129" s="208"/>
      <c r="AZ129" s="208"/>
      <c r="BA129" s="200"/>
      <c r="BB129" s="200"/>
      <c r="BC129" s="200"/>
      <c r="BD129" s="147"/>
      <c r="BE129" s="200"/>
      <c r="BF129" s="200"/>
      <c r="BG129" s="208"/>
      <c r="BH129" s="200"/>
      <c r="BI129" s="200"/>
      <c r="BJ129" s="313"/>
      <c r="BK129" s="300"/>
      <c r="BL129" s="8"/>
      <c r="BM129" s="8"/>
      <c r="BN129" s="8"/>
      <c r="BO129" s="376"/>
      <c r="BP129" s="469"/>
      <c r="BQ129" s="225"/>
      <c r="BR129" s="225"/>
      <c r="BS129" s="225"/>
      <c r="BT129" s="225"/>
      <c r="BU129" s="225"/>
      <c r="BV129" s="225"/>
      <c r="BW129" s="225"/>
      <c r="BX129" s="206"/>
      <c r="BY129" s="206"/>
      <c r="BZ129" s="206"/>
      <c r="CA129" s="206"/>
      <c r="CB129" s="206"/>
      <c r="CC129" s="206"/>
      <c r="CD129" s="206"/>
      <c r="CE129" s="206"/>
      <c r="CF129" s="206"/>
      <c r="CG129" s="206"/>
      <c r="CH129" s="206"/>
      <c r="CI129" s="206"/>
      <c r="CJ129" s="206"/>
      <c r="CK129" s="206"/>
      <c r="CL129" s="206"/>
      <c r="CM129" s="206"/>
      <c r="CN129" s="206"/>
      <c r="CO129" s="206"/>
      <c r="CP129" s="206"/>
      <c r="CQ129" s="206"/>
      <c r="CR129" s="206"/>
    </row>
    <row r="130" spans="3:96" x14ac:dyDescent="0.75">
      <c r="C130" s="500"/>
      <c r="D130" s="530"/>
      <c r="E130" s="456"/>
      <c r="F130" s="459"/>
      <c r="G130" s="462"/>
      <c r="H130" s="465"/>
      <c r="I130" s="453"/>
      <c r="J130" s="443"/>
      <c r="K130" s="239" t="s">
        <v>375</v>
      </c>
      <c r="M130" s="12"/>
      <c r="X130" s="34" t="str">
        <f>CONCATENATE(E95," ",F121," ",G121," ",H121," ",I129," ",K130)</f>
        <v>Ultra  normal siempre figure ns airlaid ns Dry JPN</v>
      </c>
      <c r="Y130" s="34" t="s">
        <v>3881</v>
      </c>
      <c r="Z130" s="199"/>
      <c r="AA130" s="297"/>
      <c r="AB130" s="208"/>
      <c r="AC130" s="208"/>
      <c r="AD130" s="199"/>
      <c r="AE130" s="199"/>
      <c r="AF130" s="147"/>
      <c r="AG130" s="199"/>
      <c r="AH130" s="199"/>
      <c r="AI130" s="199"/>
      <c r="AJ130" s="199"/>
      <c r="AK130" s="199"/>
      <c r="AL130" s="199"/>
      <c r="AM130" s="199"/>
      <c r="AN130" s="208"/>
      <c r="AO130" s="210"/>
      <c r="AP130" s="200"/>
      <c r="AQ130" s="200"/>
      <c r="AR130" s="200"/>
      <c r="AS130" s="200"/>
      <c r="AT130" s="200"/>
      <c r="AU130" s="200"/>
      <c r="AV130" s="200"/>
      <c r="AW130" s="200"/>
      <c r="AX130" s="200"/>
      <c r="AY130" s="208"/>
      <c r="AZ130" s="208"/>
      <c r="BA130" s="200"/>
      <c r="BB130" s="200"/>
      <c r="BC130" s="200"/>
      <c r="BD130" s="147"/>
      <c r="BE130" s="200"/>
      <c r="BF130" s="200"/>
      <c r="BG130" s="208"/>
      <c r="BH130" s="200"/>
      <c r="BI130" s="200"/>
      <c r="BJ130" s="313">
        <v>2</v>
      </c>
      <c r="BK130" s="300"/>
      <c r="BL130" s="8"/>
      <c r="BM130" s="8"/>
      <c r="BN130" s="8"/>
      <c r="BO130" s="376"/>
      <c r="BP130" s="469"/>
      <c r="BQ130" s="225"/>
      <c r="BR130" s="225"/>
      <c r="BS130" s="225"/>
      <c r="BT130" s="225"/>
      <c r="BU130" s="225"/>
      <c r="BV130" s="225"/>
      <c r="BW130" s="225"/>
      <c r="BX130" s="206"/>
      <c r="BY130" s="206"/>
      <c r="BZ130" s="206"/>
      <c r="CA130" s="206"/>
      <c r="CB130" s="206"/>
      <c r="CC130" s="206"/>
      <c r="CD130" s="206"/>
      <c r="CE130" s="206"/>
      <c r="CF130" s="206"/>
      <c r="CG130" s="206"/>
      <c r="CH130" s="206"/>
      <c r="CI130" s="206"/>
      <c r="CJ130" s="206"/>
      <c r="CK130" s="206"/>
      <c r="CL130" s="206"/>
      <c r="CM130" s="206"/>
      <c r="CN130" s="206"/>
      <c r="CO130" s="206"/>
      <c r="CP130" s="206"/>
      <c r="CQ130" s="206"/>
      <c r="CR130" s="206"/>
    </row>
    <row r="131" spans="3:96" x14ac:dyDescent="0.75">
      <c r="C131" s="500"/>
      <c r="D131" s="530"/>
      <c r="E131" s="456"/>
      <c r="F131" s="459"/>
      <c r="G131" s="462"/>
      <c r="H131" s="465"/>
      <c r="I131" s="453"/>
      <c r="J131" s="443"/>
      <c r="K131" s="239" t="s">
        <v>376</v>
      </c>
      <c r="M131" s="12"/>
      <c r="X131" s="34" t="str">
        <f>CONCATENATE(E95," ",F121," ",G121," ",H121," ",I131," ",K131)</f>
        <v>Ultra  normal siempre figure ns airlaid ns  GDSN</v>
      </c>
      <c r="Y131" s="34" t="s">
        <v>3881</v>
      </c>
      <c r="Z131" s="199"/>
      <c r="AA131" s="297"/>
      <c r="AB131" s="208"/>
      <c r="AC131" s="208"/>
      <c r="AD131" s="199"/>
      <c r="AE131" s="199"/>
      <c r="AF131" s="147"/>
      <c r="AG131" s="199"/>
      <c r="AH131" s="199"/>
      <c r="AI131" s="199"/>
      <c r="AJ131" s="199"/>
      <c r="AK131" s="199"/>
      <c r="AL131" s="199"/>
      <c r="AM131" s="199"/>
      <c r="AN131" s="208"/>
      <c r="AO131" s="210"/>
      <c r="AP131" s="200"/>
      <c r="AQ131" s="200"/>
      <c r="AR131" s="200"/>
      <c r="AS131" s="200"/>
      <c r="AT131" s="200"/>
      <c r="AU131" s="200"/>
      <c r="AV131" s="200"/>
      <c r="AW131" s="200"/>
      <c r="AX131" s="200"/>
      <c r="AY131" s="208"/>
      <c r="AZ131" s="208"/>
      <c r="BA131" s="200"/>
      <c r="BB131" s="200"/>
      <c r="BC131" s="200"/>
      <c r="BD131" s="147"/>
      <c r="BE131" s="200"/>
      <c r="BF131" s="200"/>
      <c r="BG131" s="208"/>
      <c r="BH131" s="200"/>
      <c r="BI131" s="200"/>
      <c r="BJ131" s="313"/>
      <c r="BK131" s="300"/>
      <c r="BL131" s="8"/>
      <c r="BM131" s="8"/>
      <c r="BN131" s="8"/>
      <c r="BO131" s="376"/>
      <c r="BP131" s="469"/>
      <c r="BQ131" s="225"/>
      <c r="BR131" s="225"/>
      <c r="BS131" s="225"/>
      <c r="BT131" s="225"/>
      <c r="BU131" s="225"/>
      <c r="BV131" s="225"/>
      <c r="BW131" s="225"/>
      <c r="BX131" s="206"/>
      <c r="BY131" s="206"/>
      <c r="BZ131" s="206"/>
      <c r="CA131" s="206"/>
      <c r="CB131" s="206"/>
      <c r="CC131" s="206"/>
      <c r="CD131" s="206"/>
      <c r="CE131" s="206"/>
      <c r="CF131" s="206"/>
      <c r="CG131" s="206"/>
      <c r="CH131" s="206"/>
      <c r="CI131" s="206"/>
      <c r="CJ131" s="206"/>
      <c r="CK131" s="206"/>
      <c r="CL131" s="206"/>
      <c r="CM131" s="206"/>
      <c r="CN131" s="206"/>
      <c r="CO131" s="206"/>
      <c r="CP131" s="206"/>
      <c r="CQ131" s="206"/>
      <c r="CR131" s="206"/>
    </row>
    <row r="132" spans="3:96" x14ac:dyDescent="0.75">
      <c r="C132" s="500"/>
      <c r="D132" s="530"/>
      <c r="E132" s="456"/>
      <c r="F132" s="459"/>
      <c r="G132" s="462"/>
      <c r="H132" s="465"/>
      <c r="I132" s="453"/>
      <c r="J132" s="443"/>
      <c r="K132" s="239" t="s">
        <v>377</v>
      </c>
      <c r="M132" s="12"/>
      <c r="X132" s="34" t="str">
        <f>CONCATENATE(E95," ",F121," ",G121," ",H121," ",I129," ",K132)</f>
        <v>Ultra  normal siempre figure ns airlaid ns Dry BDSN</v>
      </c>
      <c r="Y132" s="34" t="s">
        <v>3881</v>
      </c>
      <c r="Z132" s="199"/>
      <c r="AA132" s="297"/>
      <c r="AB132" s="208"/>
      <c r="AC132" s="208"/>
      <c r="AD132" s="199"/>
      <c r="AE132" s="199"/>
      <c r="AF132" s="147"/>
      <c r="AG132" s="199"/>
      <c r="AH132" s="199"/>
      <c r="AI132" s="199"/>
      <c r="AJ132" s="199"/>
      <c r="AK132" s="199"/>
      <c r="AL132" s="199"/>
      <c r="AM132" s="199"/>
      <c r="AN132" s="208"/>
      <c r="AO132" s="210"/>
      <c r="AP132" s="200"/>
      <c r="AQ132" s="200"/>
      <c r="AR132" s="200"/>
      <c r="AS132" s="200"/>
      <c r="AT132" s="200"/>
      <c r="AU132" s="200"/>
      <c r="AV132" s="200"/>
      <c r="AW132" s="200"/>
      <c r="AX132" s="200"/>
      <c r="AY132" s="208"/>
      <c r="AZ132" s="208"/>
      <c r="BA132" s="200"/>
      <c r="BB132" s="200"/>
      <c r="BC132" s="200"/>
      <c r="BD132" s="147"/>
      <c r="BE132" s="200"/>
      <c r="BF132" s="200"/>
      <c r="BG132" s="208"/>
      <c r="BH132" s="200"/>
      <c r="BI132" s="200"/>
      <c r="BJ132" s="313"/>
      <c r="BK132" s="300"/>
      <c r="BL132" s="8"/>
      <c r="BM132" s="8"/>
      <c r="BN132" s="8"/>
      <c r="BO132" s="376"/>
      <c r="BP132" s="469"/>
      <c r="BQ132" s="225"/>
      <c r="BR132" s="225"/>
      <c r="BS132" s="225"/>
      <c r="BT132" s="225"/>
      <c r="BU132" s="225"/>
      <c r="BV132" s="225"/>
      <c r="BW132" s="225"/>
      <c r="BX132" s="206"/>
      <c r="BY132" s="206"/>
      <c r="BZ132" s="206"/>
      <c r="CA132" s="206"/>
      <c r="CB132" s="206"/>
      <c r="CC132" s="206"/>
      <c r="CD132" s="206"/>
      <c r="CE132" s="206"/>
      <c r="CF132" s="206"/>
      <c r="CG132" s="206"/>
      <c r="CH132" s="206"/>
      <c r="CI132" s="206"/>
      <c r="CJ132" s="206"/>
      <c r="CK132" s="206"/>
      <c r="CL132" s="206"/>
      <c r="CM132" s="206"/>
      <c r="CN132" s="206"/>
      <c r="CO132" s="206"/>
      <c r="CP132" s="206"/>
      <c r="CQ132" s="206"/>
      <c r="CR132" s="206"/>
    </row>
    <row r="133" spans="3:96" x14ac:dyDescent="0.75">
      <c r="C133" s="500"/>
      <c r="D133" s="530"/>
      <c r="E133" s="456"/>
      <c r="F133" s="459"/>
      <c r="G133" s="462"/>
      <c r="H133" s="465"/>
      <c r="I133" s="453"/>
      <c r="J133" s="443"/>
      <c r="K133" s="239" t="s">
        <v>378</v>
      </c>
      <c r="M133" s="12"/>
      <c r="X133" s="34" t="str">
        <f>CONCATENATE(E95," ",F121," ",G121," ",H121," ",I129," ",K133)</f>
        <v>Ultra  normal siempre figure ns airlaid ns Dry JGPN</v>
      </c>
      <c r="Y133" s="34" t="s">
        <v>3881</v>
      </c>
      <c r="Z133" s="199"/>
      <c r="AA133" s="297"/>
      <c r="AB133" s="208"/>
      <c r="AC133" s="208"/>
      <c r="AD133" s="199"/>
      <c r="AE133" s="199"/>
      <c r="AF133" s="147"/>
      <c r="AG133" s="199"/>
      <c r="AH133" s="199"/>
      <c r="AI133" s="199"/>
      <c r="AJ133" s="199"/>
      <c r="AK133" s="199"/>
      <c r="AL133" s="199"/>
      <c r="AM133" s="199"/>
      <c r="AN133" s="208"/>
      <c r="AO133" s="210"/>
      <c r="AP133" s="200"/>
      <c r="AQ133" s="200"/>
      <c r="AR133" s="200"/>
      <c r="AS133" s="200"/>
      <c r="AT133" s="200"/>
      <c r="AU133" s="200"/>
      <c r="AV133" s="200"/>
      <c r="AW133" s="200"/>
      <c r="AX133" s="200"/>
      <c r="AY133" s="208"/>
      <c r="AZ133" s="208"/>
      <c r="BA133" s="200"/>
      <c r="BB133" s="200"/>
      <c r="BC133" s="200"/>
      <c r="BD133" s="147"/>
      <c r="BE133" s="200"/>
      <c r="BF133" s="200"/>
      <c r="BG133" s="208"/>
      <c r="BH133" s="200"/>
      <c r="BI133" s="200"/>
      <c r="BJ133" s="313">
        <v>2</v>
      </c>
      <c r="BK133" s="300"/>
      <c r="BL133" s="8"/>
      <c r="BM133" s="8"/>
      <c r="BN133" s="8"/>
      <c r="BO133" s="376"/>
      <c r="BP133" s="469"/>
      <c r="BQ133" s="225"/>
      <c r="BR133" s="225"/>
      <c r="BS133" s="225"/>
      <c r="BT133" s="225"/>
      <c r="BU133" s="225"/>
      <c r="BV133" s="225"/>
      <c r="BW133" s="225"/>
      <c r="BX133" s="206"/>
      <c r="BY133" s="206"/>
      <c r="BZ133" s="206"/>
      <c r="CA133" s="206"/>
      <c r="CB133" s="206"/>
      <c r="CC133" s="206"/>
      <c r="CD133" s="206"/>
      <c r="CE133" s="206"/>
      <c r="CF133" s="206"/>
      <c r="CG133" s="206"/>
      <c r="CH133" s="206"/>
      <c r="CI133" s="206"/>
      <c r="CJ133" s="206"/>
      <c r="CK133" s="206"/>
      <c r="CL133" s="206"/>
      <c r="CM133" s="206"/>
      <c r="CN133" s="206"/>
      <c r="CO133" s="206"/>
      <c r="CP133" s="206"/>
      <c r="CQ133" s="206"/>
      <c r="CR133" s="206"/>
    </row>
    <row r="134" spans="3:96" x14ac:dyDescent="0.75">
      <c r="C134" s="500"/>
      <c r="D134" s="530"/>
      <c r="E134" s="456"/>
      <c r="F134" s="459"/>
      <c r="G134" s="462"/>
      <c r="H134" s="465"/>
      <c r="I134" s="453"/>
      <c r="J134" s="443"/>
      <c r="K134" s="239" t="s">
        <v>379</v>
      </c>
      <c r="M134" s="12"/>
      <c r="X134" s="34" t="str">
        <f>CONCATENATE(E95," ",F121," ",G121," ",H121," ",I129," ",K134)</f>
        <v>Ultra  normal siempre figure ns airlaid ns Dry APN</v>
      </c>
      <c r="Y134" s="34" t="s">
        <v>3881</v>
      </c>
      <c r="Z134" s="199"/>
      <c r="AA134" s="297"/>
      <c r="AB134" s="208"/>
      <c r="AC134" s="208"/>
      <c r="AD134" s="199"/>
      <c r="AE134" s="199"/>
      <c r="AF134" s="147"/>
      <c r="AG134" s="199"/>
      <c r="AH134" s="199"/>
      <c r="AI134" s="199"/>
      <c r="AJ134" s="199"/>
      <c r="AK134" s="199"/>
      <c r="AL134" s="199"/>
      <c r="AM134" s="199"/>
      <c r="AN134" s="208"/>
      <c r="AO134" s="210"/>
      <c r="AP134" s="200"/>
      <c r="AQ134" s="200"/>
      <c r="AR134" s="200"/>
      <c r="AS134" s="200"/>
      <c r="AT134" s="200"/>
      <c r="AU134" s="200"/>
      <c r="AV134" s="200"/>
      <c r="AW134" s="200"/>
      <c r="AX134" s="200"/>
      <c r="AY134" s="208"/>
      <c r="AZ134" s="208"/>
      <c r="BA134" s="200"/>
      <c r="BB134" s="200"/>
      <c r="BC134" s="200"/>
      <c r="BD134" s="147"/>
      <c r="BE134" s="200"/>
      <c r="BF134" s="200"/>
      <c r="BG134" s="208"/>
      <c r="BH134" s="200"/>
      <c r="BI134" s="200"/>
      <c r="BJ134" s="313"/>
      <c r="BK134" s="300"/>
      <c r="BL134" s="8"/>
      <c r="BM134" s="8"/>
      <c r="BN134" s="8"/>
      <c r="BO134" s="376"/>
      <c r="BP134" s="469"/>
      <c r="BQ134" s="225"/>
      <c r="BR134" s="225"/>
      <c r="BS134" s="225"/>
      <c r="BT134" s="225"/>
      <c r="BU134" s="225"/>
      <c r="BV134" s="225"/>
      <c r="BW134" s="225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  <c r="CL134" s="206"/>
      <c r="CM134" s="206"/>
      <c r="CN134" s="206"/>
      <c r="CO134" s="206"/>
      <c r="CP134" s="206"/>
      <c r="CQ134" s="206"/>
      <c r="CR134" s="206"/>
    </row>
    <row r="135" spans="3:96" x14ac:dyDescent="0.75">
      <c r="C135" s="500"/>
      <c r="D135" s="530"/>
      <c r="E135" s="456"/>
      <c r="F135" s="459"/>
      <c r="G135" s="462"/>
      <c r="H135" s="465"/>
      <c r="I135" s="453"/>
      <c r="J135" s="443"/>
      <c r="K135" s="239" t="s">
        <v>380</v>
      </c>
      <c r="M135" s="12"/>
      <c r="X135" s="34" t="str">
        <f>CONCATENATE(E95," ",F121," ",G121," ",H121," ",I129," ",K135)</f>
        <v>Ultra  normal siempre figure ns airlaid ns Dry SMN</v>
      </c>
      <c r="Y135" s="34" t="s">
        <v>3881</v>
      </c>
      <c r="Z135" s="199"/>
      <c r="AA135" s="297"/>
      <c r="AB135" s="208"/>
      <c r="AC135" s="208"/>
      <c r="AD135" s="199"/>
      <c r="AE135" s="199"/>
      <c r="AF135" s="147"/>
      <c r="AG135" s="199"/>
      <c r="AH135" s="199"/>
      <c r="AI135" s="199"/>
      <c r="AJ135" s="199"/>
      <c r="AK135" s="199"/>
      <c r="AL135" s="199"/>
      <c r="AM135" s="199"/>
      <c r="AN135" s="208"/>
      <c r="AO135" s="210"/>
      <c r="AP135" s="200"/>
      <c r="AQ135" s="200"/>
      <c r="AR135" s="200"/>
      <c r="AS135" s="200"/>
      <c r="AT135" s="200"/>
      <c r="AU135" s="200"/>
      <c r="AV135" s="200"/>
      <c r="AW135" s="200"/>
      <c r="AX135" s="200"/>
      <c r="AY135" s="208"/>
      <c r="AZ135" s="208"/>
      <c r="BA135" s="200"/>
      <c r="BB135" s="200"/>
      <c r="BC135" s="200"/>
      <c r="BD135" s="147"/>
      <c r="BE135" s="200"/>
      <c r="BF135" s="200"/>
      <c r="BG135" s="208"/>
      <c r="BH135" s="200"/>
      <c r="BI135" s="200"/>
      <c r="BJ135" s="313"/>
      <c r="BK135" s="300"/>
      <c r="BL135" s="8"/>
      <c r="BM135" s="8"/>
      <c r="BN135" s="8"/>
      <c r="BO135" s="376"/>
      <c r="BP135" s="469"/>
      <c r="BQ135" s="225"/>
      <c r="BR135" s="225"/>
      <c r="BS135" s="225"/>
      <c r="BT135" s="225"/>
      <c r="BU135" s="225"/>
      <c r="BV135" s="225"/>
      <c r="BW135" s="225"/>
      <c r="BX135" s="206"/>
      <c r="BY135" s="206"/>
      <c r="BZ135" s="206"/>
      <c r="CA135" s="206"/>
      <c r="CB135" s="206"/>
      <c r="CC135" s="206"/>
      <c r="CD135" s="206"/>
      <c r="CE135" s="206"/>
      <c r="CF135" s="206"/>
      <c r="CG135" s="206"/>
      <c r="CH135" s="206"/>
      <c r="CI135" s="206"/>
      <c r="CJ135" s="206"/>
      <c r="CK135" s="206"/>
      <c r="CL135" s="206"/>
      <c r="CM135" s="206"/>
      <c r="CN135" s="206"/>
      <c r="CO135" s="206"/>
      <c r="CP135" s="206"/>
      <c r="CQ135" s="206"/>
      <c r="CR135" s="206"/>
    </row>
    <row r="136" spans="3:96" x14ac:dyDescent="0.75">
      <c r="C136" s="500"/>
      <c r="D136" s="530"/>
      <c r="E136" s="456"/>
      <c r="F136" s="459"/>
      <c r="G136" s="462"/>
      <c r="H136" s="465"/>
      <c r="I136" s="453"/>
      <c r="J136" s="443"/>
      <c r="K136" s="239" t="s">
        <v>86</v>
      </c>
      <c r="M136" s="12"/>
      <c r="X136" s="34" t="str">
        <f>CONCATENATE(E95," ",F121," ",G121," ",H121," ",I129," ",K136)</f>
        <v>Ultra  normal siempre figure ns airlaid ns Dry NP</v>
      </c>
      <c r="Y136" s="34" t="s">
        <v>3881</v>
      </c>
      <c r="Z136" s="199"/>
      <c r="AA136" s="297"/>
      <c r="AB136" s="208"/>
      <c r="AC136" s="208"/>
      <c r="AD136" s="199"/>
      <c r="AE136" s="199"/>
      <c r="AF136" s="147"/>
      <c r="AG136" s="199"/>
      <c r="AH136" s="199"/>
      <c r="AI136" s="199"/>
      <c r="AJ136" s="199"/>
      <c r="AK136" s="199"/>
      <c r="AL136" s="199"/>
      <c r="AM136" s="199"/>
      <c r="AN136" s="208"/>
      <c r="AO136" s="210"/>
      <c r="AP136" s="200"/>
      <c r="AQ136" s="200"/>
      <c r="AR136" s="200"/>
      <c r="AS136" s="200"/>
      <c r="AT136" s="200"/>
      <c r="AU136" s="200"/>
      <c r="AV136" s="200"/>
      <c r="AW136" s="200"/>
      <c r="AX136" s="200"/>
      <c r="AY136" s="208"/>
      <c r="AZ136" s="208"/>
      <c r="BA136" s="200"/>
      <c r="BB136" s="200"/>
      <c r="BC136" s="200"/>
      <c r="BD136" s="147"/>
      <c r="BE136" s="200"/>
      <c r="BF136" s="200"/>
      <c r="BG136" s="208"/>
      <c r="BH136" s="200"/>
      <c r="BI136" s="200"/>
      <c r="BJ136" s="314"/>
      <c r="BK136" s="300"/>
      <c r="BL136" s="8"/>
      <c r="BM136" s="8"/>
      <c r="BN136" s="8"/>
      <c r="BO136" s="376"/>
      <c r="BP136" s="469"/>
      <c r="BQ136" s="225"/>
      <c r="BR136" s="225"/>
      <c r="BS136" s="225"/>
      <c r="BT136" s="225"/>
      <c r="BU136" s="225"/>
      <c r="BV136" s="225"/>
      <c r="BW136" s="225"/>
      <c r="BX136" s="206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  <c r="CL136" s="206"/>
      <c r="CM136" s="206"/>
      <c r="CN136" s="206"/>
      <c r="CO136" s="206"/>
      <c r="CP136" s="206"/>
      <c r="CQ136" s="206"/>
      <c r="CR136" s="206"/>
    </row>
    <row r="137" spans="3:96" x14ac:dyDescent="0.75">
      <c r="C137" s="500"/>
      <c r="D137" s="530"/>
      <c r="E137" s="456"/>
      <c r="F137" s="459" t="s">
        <v>71</v>
      </c>
      <c r="G137" s="462" t="s">
        <v>387</v>
      </c>
      <c r="H137" s="465" t="s">
        <v>390</v>
      </c>
      <c r="I137" s="453" t="s">
        <v>69</v>
      </c>
      <c r="J137" s="443"/>
      <c r="K137" s="239" t="s">
        <v>374</v>
      </c>
      <c r="M137" s="12"/>
      <c r="X137" s="34" t="str">
        <f>CONCATENATE(E95," ",F137," ",G137," ",H137," ",I137," ",K137)</f>
        <v>Ultra  normal no emb original n airlaid n Soft BVN</v>
      </c>
      <c r="Y137" s="34" t="s">
        <v>3876</v>
      </c>
      <c r="Z137" s="199"/>
      <c r="AA137" s="297"/>
      <c r="AB137" s="208"/>
      <c r="AC137" s="208"/>
      <c r="AD137" s="147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208"/>
      <c r="AO137" s="210"/>
      <c r="AP137" s="200"/>
      <c r="AQ137" s="200"/>
      <c r="AR137" s="200"/>
      <c r="AS137" s="200"/>
      <c r="AT137" s="200"/>
      <c r="AU137" s="200"/>
      <c r="AV137" s="200"/>
      <c r="AW137" s="200"/>
      <c r="AX137" s="200"/>
      <c r="AY137" s="208"/>
      <c r="AZ137" s="208"/>
      <c r="BA137" s="200"/>
      <c r="BB137" s="200"/>
      <c r="BC137" s="200"/>
      <c r="BD137" s="199"/>
      <c r="BE137" s="200"/>
      <c r="BF137" s="200"/>
      <c r="BG137" s="208"/>
      <c r="BH137" s="200"/>
      <c r="BI137" s="200"/>
      <c r="BJ137" s="313"/>
      <c r="BK137" s="300"/>
      <c r="BL137" s="8"/>
      <c r="BM137" s="8"/>
      <c r="BN137" s="8"/>
      <c r="BO137" s="376"/>
      <c r="BP137" s="469"/>
      <c r="BQ137" s="225"/>
      <c r="BR137" s="225"/>
      <c r="BS137" s="225"/>
      <c r="BT137" s="225"/>
      <c r="BU137" s="225"/>
      <c r="BV137" s="225"/>
      <c r="BW137" s="225"/>
      <c r="BX137" s="206"/>
      <c r="BY137" s="206"/>
      <c r="BZ137" s="206"/>
      <c r="CA137" s="206"/>
      <c r="CB137" s="206"/>
      <c r="CC137" s="206"/>
      <c r="CD137" s="206"/>
      <c r="CE137" s="206"/>
      <c r="CF137" s="206"/>
      <c r="CG137" s="206"/>
      <c r="CH137" s="206"/>
      <c r="CI137" s="206"/>
      <c r="CJ137" s="206"/>
      <c r="CK137" s="206"/>
      <c r="CL137" s="206"/>
      <c r="CM137" s="206"/>
      <c r="CN137" s="206"/>
      <c r="CO137" s="206"/>
      <c r="CP137" s="206"/>
      <c r="CQ137" s="206"/>
      <c r="CR137" s="206"/>
    </row>
    <row r="138" spans="3:96" x14ac:dyDescent="0.75">
      <c r="C138" s="500"/>
      <c r="D138" s="530"/>
      <c r="E138" s="456"/>
      <c r="F138" s="459"/>
      <c r="G138" s="463"/>
      <c r="H138" s="465"/>
      <c r="I138" s="453"/>
      <c r="J138" s="443"/>
      <c r="K138" s="239" t="s">
        <v>375</v>
      </c>
      <c r="M138" s="12"/>
      <c r="X138" s="34" t="str">
        <f>CONCATENATE(E95," ",F137," ",G137," ",H137," ",I137," ",K138)</f>
        <v>Ultra  normal no emb original n airlaid n Soft JPN</v>
      </c>
      <c r="Y138" s="34" t="s">
        <v>3876</v>
      </c>
      <c r="Z138" s="199"/>
      <c r="AA138" s="297"/>
      <c r="AB138" s="208"/>
      <c r="AC138" s="208"/>
      <c r="AD138" s="147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208"/>
      <c r="AO138" s="210"/>
      <c r="AP138" s="200"/>
      <c r="AQ138" s="200"/>
      <c r="AR138" s="200"/>
      <c r="AS138" s="200"/>
      <c r="AT138" s="200"/>
      <c r="AU138" s="200"/>
      <c r="AV138" s="200"/>
      <c r="AW138" s="200"/>
      <c r="AX138" s="200"/>
      <c r="AY138" s="208"/>
      <c r="AZ138" s="208"/>
      <c r="BA138" s="200"/>
      <c r="BB138" s="200"/>
      <c r="BC138" s="200"/>
      <c r="BD138" s="199"/>
      <c r="BE138" s="200"/>
      <c r="BF138" s="200"/>
      <c r="BG138" s="208"/>
      <c r="BH138" s="200"/>
      <c r="BI138" s="200"/>
      <c r="BJ138" s="313">
        <v>2</v>
      </c>
      <c r="BK138" s="300"/>
      <c r="BL138" s="8"/>
      <c r="BM138" s="8"/>
      <c r="BN138" s="8"/>
      <c r="BO138" s="376"/>
      <c r="BP138" s="469"/>
      <c r="BQ138" s="225"/>
      <c r="BR138" s="225"/>
      <c r="BS138" s="225"/>
      <c r="BT138" s="225"/>
      <c r="BU138" s="225"/>
      <c r="BV138" s="225"/>
      <c r="BW138" s="225"/>
      <c r="BX138" s="206"/>
      <c r="BY138" s="206"/>
      <c r="BZ138" s="206"/>
      <c r="CA138" s="206"/>
      <c r="CB138" s="206"/>
      <c r="CC138" s="206"/>
      <c r="CD138" s="206"/>
      <c r="CE138" s="206"/>
      <c r="CF138" s="206"/>
      <c r="CG138" s="206"/>
      <c r="CH138" s="206"/>
      <c r="CI138" s="206"/>
      <c r="CJ138" s="206"/>
      <c r="CK138" s="206"/>
      <c r="CL138" s="206"/>
      <c r="CM138" s="206"/>
      <c r="CN138" s="206"/>
      <c r="CO138" s="206"/>
      <c r="CP138" s="206"/>
      <c r="CQ138" s="206"/>
      <c r="CR138" s="206"/>
    </row>
    <row r="139" spans="3:96" x14ac:dyDescent="0.75">
      <c r="C139" s="500"/>
      <c r="D139" s="530"/>
      <c r="E139" s="456"/>
      <c r="F139" s="459"/>
      <c r="G139" s="463"/>
      <c r="H139" s="465"/>
      <c r="I139" s="453"/>
      <c r="J139" s="443"/>
      <c r="K139" s="239" t="s">
        <v>376</v>
      </c>
      <c r="M139" s="12"/>
      <c r="X139" s="34" t="str">
        <f>CONCATENATE(E95," ",F137," ",G137," ",H137," ",I137," ",K139)</f>
        <v>Ultra  normal no emb original n airlaid n Soft GDSN</v>
      </c>
      <c r="Y139" s="34" t="s">
        <v>3876</v>
      </c>
      <c r="Z139" s="199"/>
      <c r="AA139" s="297"/>
      <c r="AB139" s="208"/>
      <c r="AC139" s="208"/>
      <c r="AD139" s="147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208"/>
      <c r="AO139" s="210"/>
      <c r="AP139" s="200"/>
      <c r="AQ139" s="200"/>
      <c r="AR139" s="200"/>
      <c r="AS139" s="200"/>
      <c r="AT139" s="200"/>
      <c r="AU139" s="200"/>
      <c r="AV139" s="200"/>
      <c r="AW139" s="200"/>
      <c r="AX139" s="200"/>
      <c r="AY139" s="208"/>
      <c r="AZ139" s="208"/>
      <c r="BA139" s="200"/>
      <c r="BB139" s="200"/>
      <c r="BC139" s="200"/>
      <c r="BD139" s="199"/>
      <c r="BE139" s="200"/>
      <c r="BF139" s="200"/>
      <c r="BG139" s="208"/>
      <c r="BH139" s="200"/>
      <c r="BI139" s="200"/>
      <c r="BJ139" s="313"/>
      <c r="BK139" s="300"/>
      <c r="BL139" s="8"/>
      <c r="BM139" s="8"/>
      <c r="BN139" s="8"/>
      <c r="BO139" s="376"/>
      <c r="BP139" s="469"/>
      <c r="BQ139" s="225"/>
      <c r="BR139" s="225"/>
      <c r="BS139" s="225"/>
      <c r="BT139" s="225"/>
      <c r="BU139" s="225"/>
      <c r="BV139" s="225"/>
      <c r="BW139" s="225"/>
      <c r="BX139" s="206"/>
      <c r="BY139" s="206"/>
      <c r="BZ139" s="206"/>
      <c r="CA139" s="206"/>
      <c r="CB139" s="206"/>
      <c r="CC139" s="206"/>
      <c r="CD139" s="206"/>
      <c r="CE139" s="206"/>
      <c r="CF139" s="206"/>
      <c r="CG139" s="206"/>
      <c r="CH139" s="206"/>
      <c r="CI139" s="206"/>
      <c r="CJ139" s="206"/>
      <c r="CK139" s="206"/>
      <c r="CL139" s="206"/>
      <c r="CM139" s="206"/>
      <c r="CN139" s="206"/>
      <c r="CO139" s="206"/>
      <c r="CP139" s="206"/>
      <c r="CQ139" s="206"/>
      <c r="CR139" s="206"/>
    </row>
    <row r="140" spans="3:96" x14ac:dyDescent="0.75">
      <c r="C140" s="500"/>
      <c r="D140" s="530"/>
      <c r="E140" s="456"/>
      <c r="F140" s="459"/>
      <c r="G140" s="463"/>
      <c r="H140" s="465"/>
      <c r="I140" s="453"/>
      <c r="J140" s="443"/>
      <c r="K140" s="239" t="s">
        <v>377</v>
      </c>
      <c r="M140" s="12"/>
      <c r="X140" s="34" t="str">
        <f>CONCATENATE(E95," ",F137," ",G137," ",H137," ",I137," ",K140)</f>
        <v>Ultra  normal no emb original n airlaid n Soft BDSN</v>
      </c>
      <c r="Y140" s="34" t="s">
        <v>3876</v>
      </c>
      <c r="Z140" s="199"/>
      <c r="AA140" s="297"/>
      <c r="AB140" s="208"/>
      <c r="AC140" s="208"/>
      <c r="AD140" s="147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208"/>
      <c r="AO140" s="210"/>
      <c r="AP140" s="200"/>
      <c r="AQ140" s="200"/>
      <c r="AR140" s="200"/>
      <c r="AS140" s="200"/>
      <c r="AT140" s="200"/>
      <c r="AU140" s="200"/>
      <c r="AV140" s="200"/>
      <c r="AW140" s="200"/>
      <c r="AX140" s="200"/>
      <c r="AY140" s="208"/>
      <c r="AZ140" s="208"/>
      <c r="BA140" s="200"/>
      <c r="BB140" s="200"/>
      <c r="BC140" s="200"/>
      <c r="BD140" s="199"/>
      <c r="BE140" s="200"/>
      <c r="BF140" s="200"/>
      <c r="BG140" s="208"/>
      <c r="BH140" s="200"/>
      <c r="BI140" s="200"/>
      <c r="BJ140" s="313"/>
      <c r="BK140" s="300"/>
      <c r="BL140" s="8"/>
      <c r="BM140" s="8"/>
      <c r="BN140" s="8"/>
      <c r="BO140" s="376"/>
      <c r="BP140" s="469"/>
      <c r="BQ140" s="225"/>
      <c r="BR140" s="225"/>
      <c r="BS140" s="225"/>
      <c r="BT140" s="225"/>
      <c r="BU140" s="225"/>
      <c r="BV140" s="225"/>
      <c r="BW140" s="225"/>
      <c r="BX140" s="206"/>
      <c r="BY140" s="206"/>
      <c r="BZ140" s="206"/>
      <c r="CA140" s="206"/>
      <c r="CB140" s="206"/>
      <c r="CC140" s="206"/>
      <c r="CD140" s="206"/>
      <c r="CE140" s="206"/>
      <c r="CF140" s="206"/>
      <c r="CG140" s="206"/>
      <c r="CH140" s="206"/>
      <c r="CI140" s="206"/>
      <c r="CJ140" s="206"/>
      <c r="CK140" s="206"/>
      <c r="CL140" s="206"/>
      <c r="CM140" s="206"/>
      <c r="CN140" s="206"/>
      <c r="CO140" s="206"/>
      <c r="CP140" s="206"/>
      <c r="CQ140" s="206"/>
      <c r="CR140" s="206"/>
    </row>
    <row r="141" spans="3:96" x14ac:dyDescent="0.75">
      <c r="C141" s="500"/>
      <c r="D141" s="530"/>
      <c r="E141" s="456"/>
      <c r="F141" s="459"/>
      <c r="G141" s="463"/>
      <c r="H141" s="465"/>
      <c r="I141" s="453"/>
      <c r="J141" s="443"/>
      <c r="K141" s="239" t="s">
        <v>378</v>
      </c>
      <c r="M141" s="12"/>
      <c r="X141" s="34" t="str">
        <f>CONCATENATE(E95," ",F137," ",G137," ",H137," ",I137," ",K141)</f>
        <v>Ultra  normal no emb original n airlaid n Soft JGPN</v>
      </c>
      <c r="Y141" s="34" t="s">
        <v>3876</v>
      </c>
      <c r="Z141" s="199"/>
      <c r="AA141" s="297"/>
      <c r="AB141" s="208"/>
      <c r="AC141" s="208"/>
      <c r="AD141" s="147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208"/>
      <c r="AO141" s="210"/>
      <c r="AP141" s="200"/>
      <c r="AQ141" s="200"/>
      <c r="AR141" s="200"/>
      <c r="AS141" s="200"/>
      <c r="AT141" s="200"/>
      <c r="AU141" s="200"/>
      <c r="AV141" s="200"/>
      <c r="AW141" s="200"/>
      <c r="AX141" s="200"/>
      <c r="AY141" s="208"/>
      <c r="AZ141" s="208"/>
      <c r="BA141" s="200"/>
      <c r="BB141" s="200"/>
      <c r="BC141" s="200"/>
      <c r="BD141" s="199"/>
      <c r="BE141" s="200"/>
      <c r="BF141" s="200"/>
      <c r="BG141" s="208"/>
      <c r="BH141" s="200"/>
      <c r="BI141" s="200"/>
      <c r="BJ141" s="313">
        <v>2</v>
      </c>
      <c r="BK141" s="300"/>
      <c r="BL141" s="8"/>
      <c r="BM141" s="8"/>
      <c r="BN141" s="8"/>
      <c r="BO141" s="376"/>
      <c r="BP141" s="469"/>
      <c r="BQ141" s="225"/>
      <c r="BR141" s="225"/>
      <c r="BS141" s="225"/>
      <c r="BT141" s="225"/>
      <c r="BU141" s="225"/>
      <c r="BV141" s="225"/>
      <c r="BW141" s="225"/>
      <c r="BX141" s="206"/>
      <c r="BY141" s="206"/>
      <c r="BZ141" s="206"/>
      <c r="CA141" s="206"/>
      <c r="CB141" s="206"/>
      <c r="CC141" s="206"/>
      <c r="CD141" s="206"/>
      <c r="CE141" s="206"/>
      <c r="CF141" s="206"/>
      <c r="CG141" s="206"/>
      <c r="CH141" s="206"/>
      <c r="CI141" s="206"/>
      <c r="CJ141" s="206"/>
      <c r="CK141" s="206"/>
      <c r="CL141" s="206"/>
      <c r="CM141" s="206"/>
      <c r="CN141" s="206"/>
      <c r="CO141" s="206"/>
      <c r="CP141" s="206"/>
      <c r="CQ141" s="206"/>
      <c r="CR141" s="206"/>
    </row>
    <row r="142" spans="3:96" x14ac:dyDescent="0.75">
      <c r="C142" s="500"/>
      <c r="D142" s="530"/>
      <c r="E142" s="456"/>
      <c r="F142" s="459"/>
      <c r="G142" s="463"/>
      <c r="H142" s="465"/>
      <c r="I142" s="453"/>
      <c r="J142" s="443"/>
      <c r="K142" s="239" t="s">
        <v>379</v>
      </c>
      <c r="M142" s="12"/>
      <c r="X142" s="34" t="str">
        <f>CONCATENATE(E95," ",F137," ",G137," ",H137," ",I137," ",K142)</f>
        <v>Ultra  normal no emb original n airlaid n Soft APN</v>
      </c>
      <c r="Y142" s="34" t="s">
        <v>3876</v>
      </c>
      <c r="Z142" s="199"/>
      <c r="AA142" s="297"/>
      <c r="AB142" s="208"/>
      <c r="AC142" s="208"/>
      <c r="AD142" s="147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208"/>
      <c r="AO142" s="210"/>
      <c r="AP142" s="200"/>
      <c r="AQ142" s="200"/>
      <c r="AR142" s="200"/>
      <c r="AS142" s="200"/>
      <c r="AT142" s="200"/>
      <c r="AU142" s="200"/>
      <c r="AV142" s="200"/>
      <c r="AW142" s="200"/>
      <c r="AX142" s="200"/>
      <c r="AY142" s="208"/>
      <c r="AZ142" s="208"/>
      <c r="BA142" s="200"/>
      <c r="BB142" s="200"/>
      <c r="BC142" s="200"/>
      <c r="BD142" s="199"/>
      <c r="BE142" s="200"/>
      <c r="BF142" s="200"/>
      <c r="BG142" s="208"/>
      <c r="BH142" s="200"/>
      <c r="BI142" s="200"/>
      <c r="BJ142" s="313"/>
      <c r="BK142" s="300"/>
      <c r="BL142" s="8"/>
      <c r="BM142" s="8"/>
      <c r="BN142" s="8"/>
      <c r="BO142" s="376"/>
      <c r="BP142" s="469"/>
      <c r="BQ142" s="225"/>
      <c r="BR142" s="225"/>
      <c r="BS142" s="225"/>
      <c r="BT142" s="225"/>
      <c r="BU142" s="225"/>
      <c r="BV142" s="225"/>
      <c r="BW142" s="225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  <c r="CL142" s="206"/>
      <c r="CM142" s="206"/>
      <c r="CN142" s="206"/>
      <c r="CO142" s="206"/>
      <c r="CP142" s="206"/>
      <c r="CQ142" s="206"/>
      <c r="CR142" s="206"/>
    </row>
    <row r="143" spans="3:96" x14ac:dyDescent="0.75">
      <c r="C143" s="500"/>
      <c r="D143" s="530"/>
      <c r="E143" s="456"/>
      <c r="F143" s="459"/>
      <c r="G143" s="463"/>
      <c r="H143" s="465"/>
      <c r="I143" s="453"/>
      <c r="J143" s="443"/>
      <c r="K143" s="239" t="s">
        <v>380</v>
      </c>
      <c r="M143" s="12"/>
      <c r="X143" s="34" t="str">
        <f>CONCATENATE(E95," ",F137," ",G137," ",H137," ",I137," ",K143)</f>
        <v>Ultra  normal no emb original n airlaid n Soft SMN</v>
      </c>
      <c r="Y143" s="34" t="s">
        <v>3876</v>
      </c>
      <c r="Z143" s="199"/>
      <c r="AA143" s="297"/>
      <c r="AB143" s="208"/>
      <c r="AC143" s="208"/>
      <c r="AD143" s="147"/>
      <c r="AE143" s="199"/>
      <c r="AF143" s="199"/>
      <c r="AG143" s="199"/>
      <c r="AH143" s="199"/>
      <c r="AI143" s="199"/>
      <c r="AJ143" s="199"/>
      <c r="AK143" s="199"/>
      <c r="AL143" s="199"/>
      <c r="AM143" s="199"/>
      <c r="AN143" s="208"/>
      <c r="AO143" s="210"/>
      <c r="AP143" s="200"/>
      <c r="AQ143" s="200"/>
      <c r="AR143" s="200"/>
      <c r="AS143" s="200"/>
      <c r="AT143" s="200"/>
      <c r="AU143" s="200"/>
      <c r="AV143" s="200"/>
      <c r="AW143" s="200"/>
      <c r="AX143" s="200"/>
      <c r="AY143" s="208"/>
      <c r="AZ143" s="208"/>
      <c r="BA143" s="200"/>
      <c r="BB143" s="200"/>
      <c r="BC143" s="200"/>
      <c r="BD143" s="199"/>
      <c r="BE143" s="200"/>
      <c r="BF143" s="200"/>
      <c r="BG143" s="208"/>
      <c r="BH143" s="200"/>
      <c r="BI143" s="200"/>
      <c r="BJ143" s="313"/>
      <c r="BK143" s="300"/>
      <c r="BL143" s="8"/>
      <c r="BM143" s="8"/>
      <c r="BN143" s="8"/>
      <c r="BO143" s="376"/>
      <c r="BP143" s="469"/>
      <c r="BQ143" s="225"/>
      <c r="BR143" s="225"/>
      <c r="BS143" s="225"/>
      <c r="BT143" s="225"/>
      <c r="BU143" s="225"/>
      <c r="BV143" s="225"/>
      <c r="BW143" s="225"/>
      <c r="BX143" s="206"/>
      <c r="BY143" s="206"/>
      <c r="BZ143" s="206"/>
      <c r="CA143" s="206"/>
      <c r="CB143" s="206"/>
      <c r="CC143" s="206"/>
      <c r="CD143" s="206"/>
      <c r="CE143" s="206"/>
      <c r="CF143" s="206"/>
      <c r="CG143" s="206"/>
      <c r="CH143" s="206"/>
      <c r="CI143" s="206"/>
      <c r="CJ143" s="206"/>
      <c r="CK143" s="206"/>
      <c r="CL143" s="206"/>
      <c r="CM143" s="206"/>
      <c r="CN143" s="206"/>
      <c r="CO143" s="206"/>
      <c r="CP143" s="206"/>
      <c r="CQ143" s="206"/>
      <c r="CR143" s="206"/>
    </row>
    <row r="144" spans="3:96" x14ac:dyDescent="0.75">
      <c r="C144" s="500"/>
      <c r="D144" s="530"/>
      <c r="E144" s="456"/>
      <c r="F144" s="459"/>
      <c r="G144" s="463"/>
      <c r="H144" s="465"/>
      <c r="I144" s="453"/>
      <c r="J144" s="443"/>
      <c r="K144" s="239" t="s">
        <v>86</v>
      </c>
      <c r="M144" s="12"/>
      <c r="X144" s="34" t="str">
        <f>CONCATENATE(E95," ",F137," ",G137," ",H137," ",I137," ",K144)</f>
        <v>Ultra  normal no emb original n airlaid n Soft NP</v>
      </c>
      <c r="Y144" s="34" t="s">
        <v>3876</v>
      </c>
      <c r="Z144" s="199"/>
      <c r="AA144" s="297"/>
      <c r="AB144" s="208"/>
      <c r="AC144" s="208"/>
      <c r="AD144" s="147"/>
      <c r="AE144" s="199"/>
      <c r="AF144" s="199"/>
      <c r="AG144" s="199"/>
      <c r="AH144" s="199"/>
      <c r="AI144" s="199"/>
      <c r="AJ144" s="199"/>
      <c r="AK144" s="199"/>
      <c r="AL144" s="199"/>
      <c r="AM144" s="199"/>
      <c r="AN144" s="208"/>
      <c r="AO144" s="210"/>
      <c r="AP144" s="200"/>
      <c r="AQ144" s="200"/>
      <c r="AR144" s="200"/>
      <c r="AS144" s="200"/>
      <c r="AT144" s="200"/>
      <c r="AU144" s="200"/>
      <c r="AV144" s="200"/>
      <c r="AW144" s="200"/>
      <c r="AX144" s="200"/>
      <c r="AY144" s="208"/>
      <c r="AZ144" s="208"/>
      <c r="BA144" s="200"/>
      <c r="BB144" s="200"/>
      <c r="BC144" s="200"/>
      <c r="BD144" s="199"/>
      <c r="BE144" s="200"/>
      <c r="BF144" s="200"/>
      <c r="BG144" s="208"/>
      <c r="BH144" s="200"/>
      <c r="BI144" s="200"/>
      <c r="BJ144" s="314"/>
      <c r="BK144" s="300"/>
      <c r="BL144" s="8"/>
      <c r="BM144" s="8"/>
      <c r="BN144" s="8"/>
      <c r="BO144" s="376"/>
      <c r="BP144" s="469"/>
      <c r="BQ144" s="225"/>
      <c r="BR144" s="225"/>
      <c r="BS144" s="225"/>
      <c r="BT144" s="225"/>
      <c r="BU144" s="225"/>
      <c r="BV144" s="225"/>
      <c r="BW144" s="225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  <c r="CL144" s="206"/>
      <c r="CM144" s="206"/>
      <c r="CN144" s="206"/>
      <c r="CO144" s="206"/>
      <c r="CP144" s="206"/>
      <c r="CQ144" s="206"/>
      <c r="CR144" s="206"/>
    </row>
    <row r="145" spans="3:96" x14ac:dyDescent="0.75">
      <c r="C145" s="500"/>
      <c r="D145" s="530"/>
      <c r="E145" s="456"/>
      <c r="F145" s="459"/>
      <c r="G145" s="463"/>
      <c r="H145" s="465"/>
      <c r="I145" s="453" t="s">
        <v>353</v>
      </c>
      <c r="J145" s="443"/>
      <c r="K145" s="239" t="s">
        <v>374</v>
      </c>
      <c r="M145" s="12"/>
      <c r="X145" s="34" t="str">
        <f>CONCATENATE(E95," ",F137," ",G137," ",H137," ",I145," ",K145)</f>
        <v>Ultra  normal no emb original n airlaid n Dry BVN</v>
      </c>
      <c r="Y145" s="34" t="s">
        <v>3877</v>
      </c>
      <c r="Z145" s="199"/>
      <c r="AA145" s="297"/>
      <c r="AB145" s="208"/>
      <c r="AC145" s="208"/>
      <c r="AD145" s="199"/>
      <c r="AE145" s="199"/>
      <c r="AF145" s="147"/>
      <c r="AG145" s="199"/>
      <c r="AH145" s="199"/>
      <c r="AI145" s="199"/>
      <c r="AJ145" s="199"/>
      <c r="AK145" s="199"/>
      <c r="AL145" s="199"/>
      <c r="AM145" s="199"/>
      <c r="AN145" s="208"/>
      <c r="AO145" s="210"/>
      <c r="AP145" s="200"/>
      <c r="AQ145" s="200"/>
      <c r="AR145" s="200"/>
      <c r="AS145" s="200"/>
      <c r="AT145" s="200"/>
      <c r="AU145" s="200"/>
      <c r="AV145" s="200"/>
      <c r="AW145" s="200"/>
      <c r="AX145" s="200"/>
      <c r="AY145" s="208"/>
      <c r="AZ145" s="208"/>
      <c r="BA145" s="200"/>
      <c r="BB145" s="200"/>
      <c r="BC145" s="200"/>
      <c r="BD145" s="147"/>
      <c r="BE145" s="200"/>
      <c r="BF145" s="200"/>
      <c r="BG145" s="208"/>
      <c r="BH145" s="200"/>
      <c r="BI145" s="200"/>
      <c r="BJ145" s="313"/>
      <c r="BK145" s="300"/>
      <c r="BL145" s="8"/>
      <c r="BM145" s="8"/>
      <c r="BN145" s="8"/>
      <c r="BO145" s="376"/>
      <c r="BP145" s="469"/>
      <c r="BQ145" s="225"/>
      <c r="BR145" s="225"/>
      <c r="BS145" s="225"/>
      <c r="BT145" s="225"/>
      <c r="BU145" s="225"/>
      <c r="BV145" s="225"/>
      <c r="BW145" s="225"/>
      <c r="BX145" s="206"/>
      <c r="BY145" s="206"/>
      <c r="BZ145" s="206"/>
      <c r="CA145" s="206"/>
      <c r="CB145" s="206"/>
      <c r="CC145" s="206"/>
      <c r="CD145" s="206"/>
      <c r="CE145" s="206"/>
      <c r="CF145" s="206"/>
      <c r="CG145" s="206"/>
      <c r="CH145" s="206"/>
      <c r="CI145" s="206"/>
      <c r="CJ145" s="206"/>
      <c r="CK145" s="206"/>
      <c r="CL145" s="206"/>
      <c r="CM145" s="206"/>
      <c r="CN145" s="206"/>
      <c r="CO145" s="206"/>
      <c r="CP145" s="206"/>
      <c r="CQ145" s="206"/>
      <c r="CR145" s="206"/>
    </row>
    <row r="146" spans="3:96" x14ac:dyDescent="0.75">
      <c r="C146" s="500"/>
      <c r="D146" s="530"/>
      <c r="E146" s="456"/>
      <c r="F146" s="459"/>
      <c r="G146" s="463"/>
      <c r="H146" s="465"/>
      <c r="I146" s="453"/>
      <c r="J146" s="443"/>
      <c r="K146" s="239" t="s">
        <v>375</v>
      </c>
      <c r="M146" s="12"/>
      <c r="X146" s="34" t="str">
        <f>CONCATENATE(E95," ",F137," ",G137," ",H95," ",I145," ",K146)</f>
        <v>Ultra  normal no emb original n airlaid n Dry JPN</v>
      </c>
      <c r="Y146" s="34" t="s">
        <v>3877</v>
      </c>
      <c r="Z146" s="199"/>
      <c r="AA146" s="297"/>
      <c r="AB146" s="208"/>
      <c r="AC146" s="208"/>
      <c r="AD146" s="199"/>
      <c r="AE146" s="199"/>
      <c r="AF146" s="147"/>
      <c r="AG146" s="199"/>
      <c r="AH146" s="199"/>
      <c r="AI146" s="199"/>
      <c r="AJ146" s="199"/>
      <c r="AK146" s="199"/>
      <c r="AL146" s="199"/>
      <c r="AM146" s="199"/>
      <c r="AN146" s="208"/>
      <c r="AO146" s="210"/>
      <c r="AP146" s="200"/>
      <c r="AQ146" s="200"/>
      <c r="AR146" s="200"/>
      <c r="AS146" s="200"/>
      <c r="AT146" s="200"/>
      <c r="AU146" s="200"/>
      <c r="AV146" s="200"/>
      <c r="AW146" s="200"/>
      <c r="AX146" s="200"/>
      <c r="AY146" s="208"/>
      <c r="AZ146" s="208"/>
      <c r="BA146" s="200"/>
      <c r="BB146" s="200"/>
      <c r="BC146" s="200"/>
      <c r="BD146" s="147"/>
      <c r="BE146" s="200"/>
      <c r="BF146" s="200"/>
      <c r="BG146" s="208"/>
      <c r="BH146" s="200"/>
      <c r="BI146" s="200"/>
      <c r="BJ146" s="313">
        <v>2</v>
      </c>
      <c r="BK146" s="300"/>
      <c r="BL146" s="8"/>
      <c r="BM146" s="8"/>
      <c r="BN146" s="8"/>
      <c r="BO146" s="376"/>
      <c r="BP146" s="469"/>
      <c r="BQ146" s="225"/>
      <c r="BR146" s="225"/>
      <c r="BS146" s="225"/>
      <c r="BT146" s="225"/>
      <c r="BU146" s="225"/>
      <c r="BV146" s="225"/>
      <c r="BW146" s="225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</row>
    <row r="147" spans="3:96" x14ac:dyDescent="0.75">
      <c r="C147" s="500"/>
      <c r="D147" s="530"/>
      <c r="E147" s="456"/>
      <c r="F147" s="459"/>
      <c r="G147" s="463"/>
      <c r="H147" s="465"/>
      <c r="I147" s="453"/>
      <c r="J147" s="443"/>
      <c r="K147" s="239" t="s">
        <v>376</v>
      </c>
      <c r="M147" s="12"/>
      <c r="X147" s="34" t="str">
        <f>CONCATENATE(E95," ",F137," ",G137," ",H95," ",I145," ",K147)</f>
        <v>Ultra  normal no emb original n airlaid n Dry GDSN</v>
      </c>
      <c r="Y147" s="34" t="s">
        <v>3877</v>
      </c>
      <c r="Z147" s="199"/>
      <c r="AA147" s="297"/>
      <c r="AB147" s="208"/>
      <c r="AC147" s="208"/>
      <c r="AD147" s="199"/>
      <c r="AE147" s="199"/>
      <c r="AF147" s="147"/>
      <c r="AG147" s="199"/>
      <c r="AH147" s="199"/>
      <c r="AI147" s="199"/>
      <c r="AJ147" s="199"/>
      <c r="AK147" s="199"/>
      <c r="AL147" s="199"/>
      <c r="AM147" s="199"/>
      <c r="AN147" s="208"/>
      <c r="AO147" s="210"/>
      <c r="AP147" s="200"/>
      <c r="AQ147" s="200"/>
      <c r="AR147" s="200"/>
      <c r="AS147" s="200"/>
      <c r="AT147" s="200"/>
      <c r="AU147" s="200"/>
      <c r="AV147" s="200"/>
      <c r="AW147" s="200"/>
      <c r="AX147" s="200"/>
      <c r="AY147" s="208"/>
      <c r="AZ147" s="208"/>
      <c r="BA147" s="200"/>
      <c r="BB147" s="200"/>
      <c r="BC147" s="200"/>
      <c r="BD147" s="147"/>
      <c r="BE147" s="200"/>
      <c r="BF147" s="200"/>
      <c r="BG147" s="208"/>
      <c r="BH147" s="200"/>
      <c r="BI147" s="200"/>
      <c r="BJ147" s="313"/>
      <c r="BK147" s="300"/>
      <c r="BL147" s="8"/>
      <c r="BM147" s="8"/>
      <c r="BN147" s="8"/>
      <c r="BO147" s="376"/>
      <c r="BP147" s="469"/>
      <c r="BQ147" s="225"/>
      <c r="BR147" s="225"/>
      <c r="BS147" s="225"/>
      <c r="BT147" s="225"/>
      <c r="BU147" s="225"/>
      <c r="BV147" s="225"/>
      <c r="BW147" s="225"/>
      <c r="BX147" s="206"/>
      <c r="BY147" s="206"/>
      <c r="BZ147" s="206"/>
      <c r="CA147" s="206"/>
      <c r="CB147" s="206"/>
      <c r="CC147" s="206"/>
      <c r="CD147" s="206"/>
      <c r="CE147" s="206"/>
      <c r="CF147" s="206"/>
      <c r="CG147" s="206"/>
      <c r="CH147" s="206"/>
      <c r="CI147" s="206"/>
      <c r="CJ147" s="206"/>
      <c r="CK147" s="206"/>
      <c r="CL147" s="206"/>
      <c r="CM147" s="206"/>
      <c r="CN147" s="206"/>
      <c r="CO147" s="206"/>
      <c r="CP147" s="206"/>
      <c r="CQ147" s="206"/>
      <c r="CR147" s="206"/>
    </row>
    <row r="148" spans="3:96" x14ac:dyDescent="0.75">
      <c r="C148" s="500"/>
      <c r="D148" s="530"/>
      <c r="E148" s="456"/>
      <c r="F148" s="459"/>
      <c r="G148" s="463"/>
      <c r="H148" s="465"/>
      <c r="I148" s="453"/>
      <c r="J148" s="443"/>
      <c r="K148" s="239" t="s">
        <v>377</v>
      </c>
      <c r="M148" s="12"/>
      <c r="X148" s="34" t="str">
        <f>CONCATENATE(E95," ",F137," ",G137," ",H95," ",I145," ",K148)</f>
        <v>Ultra  normal no emb original n airlaid n Dry BDSN</v>
      </c>
      <c r="Y148" s="34" t="s">
        <v>3877</v>
      </c>
      <c r="Z148" s="199"/>
      <c r="AA148" s="297"/>
      <c r="AB148" s="208"/>
      <c r="AC148" s="208"/>
      <c r="AD148" s="199"/>
      <c r="AE148" s="199"/>
      <c r="AF148" s="147"/>
      <c r="AG148" s="199"/>
      <c r="AH148" s="199"/>
      <c r="AI148" s="199"/>
      <c r="AJ148" s="199"/>
      <c r="AK148" s="199"/>
      <c r="AL148" s="199"/>
      <c r="AM148" s="199"/>
      <c r="AN148" s="208"/>
      <c r="AO148" s="210"/>
      <c r="AP148" s="200"/>
      <c r="AQ148" s="200"/>
      <c r="AR148" s="200"/>
      <c r="AS148" s="200"/>
      <c r="AT148" s="200"/>
      <c r="AU148" s="200"/>
      <c r="AV148" s="200"/>
      <c r="AW148" s="200"/>
      <c r="AX148" s="200"/>
      <c r="AY148" s="208"/>
      <c r="AZ148" s="208"/>
      <c r="BA148" s="200"/>
      <c r="BB148" s="200"/>
      <c r="BC148" s="200"/>
      <c r="BD148" s="147"/>
      <c r="BE148" s="200"/>
      <c r="BF148" s="200"/>
      <c r="BG148" s="208"/>
      <c r="BH148" s="200"/>
      <c r="BI148" s="200"/>
      <c r="BJ148" s="313"/>
      <c r="BK148" s="300"/>
      <c r="BL148" s="8"/>
      <c r="BM148" s="8"/>
      <c r="BN148" s="8"/>
      <c r="BO148" s="376"/>
      <c r="BP148" s="469"/>
      <c r="BQ148" s="225"/>
      <c r="BR148" s="225"/>
      <c r="BS148" s="225"/>
      <c r="BT148" s="225"/>
      <c r="BU148" s="225"/>
      <c r="BV148" s="225"/>
      <c r="BW148" s="225"/>
      <c r="BX148" s="206"/>
      <c r="BY148" s="206"/>
      <c r="BZ148" s="206"/>
      <c r="CA148" s="206"/>
      <c r="CB148" s="206"/>
      <c r="CC148" s="206"/>
      <c r="CD148" s="206"/>
      <c r="CE148" s="206"/>
      <c r="CF148" s="206"/>
      <c r="CG148" s="206"/>
      <c r="CH148" s="206"/>
      <c r="CI148" s="206"/>
      <c r="CJ148" s="206"/>
      <c r="CK148" s="206"/>
      <c r="CL148" s="206"/>
      <c r="CM148" s="206"/>
      <c r="CN148" s="206"/>
      <c r="CO148" s="206"/>
      <c r="CP148" s="206"/>
      <c r="CQ148" s="206"/>
      <c r="CR148" s="206"/>
    </row>
    <row r="149" spans="3:96" x14ac:dyDescent="0.75">
      <c r="C149" s="500"/>
      <c r="D149" s="530"/>
      <c r="E149" s="456"/>
      <c r="F149" s="459"/>
      <c r="G149" s="463"/>
      <c r="H149" s="465"/>
      <c r="I149" s="453"/>
      <c r="J149" s="443"/>
      <c r="K149" s="239" t="s">
        <v>378</v>
      </c>
      <c r="M149" s="12"/>
      <c r="X149" s="34" t="str">
        <f>CONCATENATE(E95," ",F137," ",G137," ",H95," ",I145," ",K149)</f>
        <v>Ultra  normal no emb original n airlaid n Dry JGPN</v>
      </c>
      <c r="Y149" s="34" t="s">
        <v>3877</v>
      </c>
      <c r="Z149" s="199"/>
      <c r="AA149" s="297"/>
      <c r="AB149" s="208"/>
      <c r="AC149" s="208"/>
      <c r="AD149" s="199"/>
      <c r="AE149" s="199"/>
      <c r="AF149" s="147"/>
      <c r="AG149" s="199"/>
      <c r="AH149" s="199"/>
      <c r="AI149" s="199"/>
      <c r="AJ149" s="199"/>
      <c r="AK149" s="199"/>
      <c r="AL149" s="199"/>
      <c r="AM149" s="199"/>
      <c r="AN149" s="208"/>
      <c r="AO149" s="210"/>
      <c r="AP149" s="200"/>
      <c r="AQ149" s="200"/>
      <c r="AR149" s="200"/>
      <c r="AS149" s="200"/>
      <c r="AT149" s="200"/>
      <c r="AU149" s="200"/>
      <c r="AV149" s="200"/>
      <c r="AW149" s="200"/>
      <c r="AX149" s="200"/>
      <c r="AY149" s="208"/>
      <c r="AZ149" s="208"/>
      <c r="BA149" s="200"/>
      <c r="BB149" s="200"/>
      <c r="BC149" s="200"/>
      <c r="BD149" s="147"/>
      <c r="BE149" s="200"/>
      <c r="BF149" s="200"/>
      <c r="BG149" s="208"/>
      <c r="BH149" s="200"/>
      <c r="BI149" s="200"/>
      <c r="BJ149" s="313">
        <v>2</v>
      </c>
      <c r="BK149" s="300"/>
      <c r="BL149" s="8"/>
      <c r="BM149" s="8"/>
      <c r="BN149" s="8"/>
      <c r="BO149" s="376"/>
      <c r="BP149" s="469"/>
      <c r="BQ149" s="225"/>
      <c r="BR149" s="225"/>
      <c r="BS149" s="225"/>
      <c r="BT149" s="225"/>
      <c r="BU149" s="225"/>
      <c r="BV149" s="225"/>
      <c r="BW149" s="225"/>
      <c r="BX149" s="206"/>
      <c r="BY149" s="206"/>
      <c r="BZ149" s="206"/>
      <c r="CA149" s="206"/>
      <c r="CB149" s="206"/>
      <c r="CC149" s="206"/>
      <c r="CD149" s="206"/>
      <c r="CE149" s="206"/>
      <c r="CF149" s="206"/>
      <c r="CG149" s="206"/>
      <c r="CH149" s="206"/>
      <c r="CI149" s="206"/>
      <c r="CJ149" s="206"/>
      <c r="CK149" s="206"/>
      <c r="CL149" s="206"/>
      <c r="CM149" s="206"/>
      <c r="CN149" s="206"/>
      <c r="CO149" s="206"/>
      <c r="CP149" s="206"/>
      <c r="CQ149" s="206"/>
      <c r="CR149" s="206"/>
    </row>
    <row r="150" spans="3:96" x14ac:dyDescent="0.75">
      <c r="C150" s="500"/>
      <c r="D150" s="530"/>
      <c r="E150" s="456"/>
      <c r="F150" s="459"/>
      <c r="G150" s="463"/>
      <c r="H150" s="465"/>
      <c r="I150" s="453"/>
      <c r="J150" s="443"/>
      <c r="K150" s="239" t="s">
        <v>379</v>
      </c>
      <c r="M150" s="12"/>
      <c r="X150" s="34" t="str">
        <f>CONCATENATE(E95," ",F137," ",G137," ",H95," ",I145," ",K150)</f>
        <v>Ultra  normal no emb original n airlaid n Dry APN</v>
      </c>
      <c r="Y150" s="34" t="s">
        <v>3877</v>
      </c>
      <c r="Z150" s="199"/>
      <c r="AA150" s="297"/>
      <c r="AB150" s="208"/>
      <c r="AC150" s="208"/>
      <c r="AD150" s="199"/>
      <c r="AE150" s="199"/>
      <c r="AF150" s="147"/>
      <c r="AG150" s="199"/>
      <c r="AH150" s="199"/>
      <c r="AI150" s="199"/>
      <c r="AJ150" s="199"/>
      <c r="AK150" s="199"/>
      <c r="AL150" s="199"/>
      <c r="AM150" s="199"/>
      <c r="AN150" s="208"/>
      <c r="AO150" s="210"/>
      <c r="AP150" s="200"/>
      <c r="AQ150" s="200"/>
      <c r="AR150" s="200"/>
      <c r="AS150" s="200"/>
      <c r="AT150" s="200"/>
      <c r="AU150" s="200"/>
      <c r="AV150" s="200"/>
      <c r="AW150" s="200"/>
      <c r="AX150" s="200"/>
      <c r="AY150" s="208"/>
      <c r="AZ150" s="208"/>
      <c r="BA150" s="200"/>
      <c r="BB150" s="200"/>
      <c r="BC150" s="200"/>
      <c r="BD150" s="147"/>
      <c r="BE150" s="200"/>
      <c r="BF150" s="200"/>
      <c r="BG150" s="208"/>
      <c r="BH150" s="200"/>
      <c r="BI150" s="200"/>
      <c r="BJ150" s="313"/>
      <c r="BK150" s="300"/>
      <c r="BL150" s="8"/>
      <c r="BM150" s="8"/>
      <c r="BN150" s="8"/>
      <c r="BO150" s="376"/>
      <c r="BP150" s="469"/>
      <c r="BQ150" s="225"/>
      <c r="BR150" s="225"/>
      <c r="BS150" s="225"/>
      <c r="BT150" s="225"/>
      <c r="BU150" s="225"/>
      <c r="BV150" s="225"/>
      <c r="BW150" s="225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  <c r="CL150" s="206"/>
      <c r="CM150" s="206"/>
      <c r="CN150" s="206"/>
      <c r="CO150" s="206"/>
      <c r="CP150" s="206"/>
      <c r="CQ150" s="206"/>
      <c r="CR150" s="206"/>
    </row>
    <row r="151" spans="3:96" x14ac:dyDescent="0.75">
      <c r="C151" s="500"/>
      <c r="D151" s="530"/>
      <c r="E151" s="456"/>
      <c r="F151" s="459"/>
      <c r="G151" s="463"/>
      <c r="H151" s="465"/>
      <c r="I151" s="453"/>
      <c r="J151" s="443"/>
      <c r="K151" s="239" t="s">
        <v>380</v>
      </c>
      <c r="M151" s="12"/>
      <c r="X151" s="34" t="str">
        <f>CONCATENATE(E95," ",F137," ",G137," ",H95," ",I145," ",K151)</f>
        <v>Ultra  normal no emb original n airlaid n Dry SMN</v>
      </c>
      <c r="Y151" s="34" t="s">
        <v>3877</v>
      </c>
      <c r="Z151" s="199"/>
      <c r="AA151" s="297"/>
      <c r="AB151" s="208"/>
      <c r="AC151" s="208"/>
      <c r="AD151" s="199"/>
      <c r="AE151" s="199"/>
      <c r="AF151" s="147"/>
      <c r="AG151" s="199"/>
      <c r="AH151" s="199"/>
      <c r="AI151" s="199"/>
      <c r="AJ151" s="199"/>
      <c r="AK151" s="199"/>
      <c r="AL151" s="199"/>
      <c r="AM151" s="199"/>
      <c r="AN151" s="208"/>
      <c r="AO151" s="210"/>
      <c r="AP151" s="200"/>
      <c r="AQ151" s="200"/>
      <c r="AR151" s="200"/>
      <c r="AS151" s="200"/>
      <c r="AT151" s="200"/>
      <c r="AU151" s="200"/>
      <c r="AV151" s="200"/>
      <c r="AW151" s="200"/>
      <c r="AX151" s="200"/>
      <c r="AY151" s="208"/>
      <c r="AZ151" s="208"/>
      <c r="BA151" s="200"/>
      <c r="BB151" s="200"/>
      <c r="BC151" s="200"/>
      <c r="BD151" s="147"/>
      <c r="BE151" s="200"/>
      <c r="BF151" s="200"/>
      <c r="BG151" s="208"/>
      <c r="BH151" s="200"/>
      <c r="BI151" s="200"/>
      <c r="BJ151" s="313"/>
      <c r="BK151" s="300"/>
      <c r="BL151" s="8"/>
      <c r="BM151" s="8"/>
      <c r="BN151" s="8"/>
      <c r="BO151" s="376"/>
      <c r="BP151" s="469"/>
      <c r="BQ151" s="225"/>
      <c r="BR151" s="225"/>
      <c r="BS151" s="225"/>
      <c r="BT151" s="225"/>
      <c r="BU151" s="225"/>
      <c r="BV151" s="225"/>
      <c r="BW151" s="225"/>
      <c r="BX151" s="206"/>
      <c r="BY151" s="206"/>
      <c r="BZ151" s="206"/>
      <c r="CA151" s="206"/>
      <c r="CB151" s="206"/>
      <c r="CC151" s="206"/>
      <c r="CD151" s="206"/>
      <c r="CE151" s="206"/>
      <c r="CF151" s="206"/>
      <c r="CG151" s="206"/>
      <c r="CH151" s="206"/>
      <c r="CI151" s="206"/>
      <c r="CJ151" s="206"/>
      <c r="CK151" s="206"/>
      <c r="CL151" s="206"/>
      <c r="CM151" s="206"/>
      <c r="CN151" s="206"/>
      <c r="CO151" s="206"/>
      <c r="CP151" s="206"/>
      <c r="CQ151" s="206"/>
      <c r="CR151" s="206"/>
    </row>
    <row r="152" spans="3:96" x14ac:dyDescent="0.75">
      <c r="C152" s="500"/>
      <c r="D152" s="530"/>
      <c r="E152" s="456"/>
      <c r="F152" s="459"/>
      <c r="G152" s="463"/>
      <c r="H152" s="465"/>
      <c r="I152" s="453"/>
      <c r="J152" s="443"/>
      <c r="K152" s="239" t="s">
        <v>86</v>
      </c>
      <c r="M152" s="12"/>
      <c r="X152" s="34" t="str">
        <f>CONCATENATE(E95," ",F137," ",G137," ",H95," ",I145," ",K152)</f>
        <v>Ultra  normal no emb original n airlaid n Dry NP</v>
      </c>
      <c r="Y152" s="34" t="s">
        <v>3877</v>
      </c>
      <c r="Z152" s="199"/>
      <c r="AA152" s="297"/>
      <c r="AB152" s="208"/>
      <c r="AC152" s="208"/>
      <c r="AD152" s="199"/>
      <c r="AE152" s="199"/>
      <c r="AF152" s="147"/>
      <c r="AG152" s="199"/>
      <c r="AH152" s="199"/>
      <c r="AI152" s="199"/>
      <c r="AJ152" s="199"/>
      <c r="AK152" s="199"/>
      <c r="AL152" s="199"/>
      <c r="AM152" s="199"/>
      <c r="AN152" s="208"/>
      <c r="AO152" s="210"/>
      <c r="AP152" s="200"/>
      <c r="AQ152" s="200"/>
      <c r="AR152" s="200"/>
      <c r="AS152" s="200"/>
      <c r="AT152" s="200"/>
      <c r="AU152" s="200"/>
      <c r="AV152" s="200"/>
      <c r="AW152" s="200"/>
      <c r="AX152" s="200"/>
      <c r="AY152" s="208"/>
      <c r="AZ152" s="208"/>
      <c r="BA152" s="200"/>
      <c r="BB152" s="200"/>
      <c r="BC152" s="200"/>
      <c r="BD152" s="147"/>
      <c r="BE152" s="200"/>
      <c r="BF152" s="200"/>
      <c r="BG152" s="208"/>
      <c r="BH152" s="200"/>
      <c r="BI152" s="200"/>
      <c r="BJ152" s="314"/>
      <c r="BK152" s="300"/>
      <c r="BL152" s="8"/>
      <c r="BM152" s="8"/>
      <c r="BN152" s="8"/>
      <c r="BO152" s="376"/>
      <c r="BP152" s="469"/>
      <c r="BQ152" s="225"/>
      <c r="BR152" s="225"/>
      <c r="BS152" s="225"/>
      <c r="BT152" s="225"/>
      <c r="BU152" s="225"/>
      <c r="BV152" s="225"/>
      <c r="BW152" s="225"/>
      <c r="BX152" s="206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  <c r="CL152" s="206"/>
      <c r="CM152" s="206"/>
      <c r="CN152" s="206"/>
      <c r="CO152" s="206"/>
      <c r="CP152" s="206"/>
      <c r="CQ152" s="206"/>
      <c r="CR152" s="206"/>
    </row>
    <row r="153" spans="3:96" x14ac:dyDescent="0.75">
      <c r="C153" s="500"/>
      <c r="D153" s="530"/>
      <c r="E153" s="456"/>
      <c r="F153" s="459"/>
      <c r="G153" s="463"/>
      <c r="H153" s="465"/>
      <c r="I153" s="453" t="s">
        <v>367</v>
      </c>
      <c r="J153" s="443"/>
      <c r="K153" s="239" t="s">
        <v>374</v>
      </c>
      <c r="M153" s="12"/>
      <c r="X153" s="34" t="str">
        <f>CONCATENATE(E95," ",F137," ",G137," ",H137," ",I153," ",K153)</f>
        <v>Ultra  normal no emb original n airlaid n Dry perf BVN</v>
      </c>
      <c r="Y153" s="34" t="s">
        <v>3884</v>
      </c>
      <c r="Z153" s="199"/>
      <c r="AA153" s="297"/>
      <c r="AB153" s="208"/>
      <c r="AC153" s="208"/>
      <c r="AD153" s="199"/>
      <c r="AE153" s="199"/>
      <c r="AF153" s="147"/>
      <c r="AG153" s="199"/>
      <c r="AH153" s="199"/>
      <c r="AI153" s="199"/>
      <c r="AJ153" s="199"/>
      <c r="AK153" s="199"/>
      <c r="AL153" s="199"/>
      <c r="AM153" s="199"/>
      <c r="AN153" s="208"/>
      <c r="AO153" s="210"/>
      <c r="AP153" s="200"/>
      <c r="AQ153" s="200"/>
      <c r="AR153" s="200"/>
      <c r="AS153" s="200"/>
      <c r="AT153" s="200"/>
      <c r="AU153" s="200"/>
      <c r="AV153" s="200"/>
      <c r="AW153" s="200"/>
      <c r="AX153" s="200"/>
      <c r="AY153" s="208"/>
      <c r="AZ153" s="208"/>
      <c r="BA153" s="200"/>
      <c r="BB153" s="200"/>
      <c r="BC153" s="200"/>
      <c r="BD153" s="199"/>
      <c r="BE153" s="200"/>
      <c r="BF153" s="200"/>
      <c r="BG153" s="208"/>
      <c r="BH153" s="200"/>
      <c r="BI153" s="200"/>
      <c r="BJ153" s="313"/>
      <c r="BK153" s="300"/>
      <c r="BL153" s="8"/>
      <c r="BM153" s="8"/>
      <c r="BN153" s="302"/>
      <c r="BO153" s="147"/>
      <c r="BP153" s="469"/>
      <c r="BQ153" s="225"/>
      <c r="BR153" s="225"/>
      <c r="BS153" s="225"/>
      <c r="BT153" s="225"/>
      <c r="BU153" s="225"/>
      <c r="BV153" s="225"/>
      <c r="BW153" s="225"/>
      <c r="BX153" s="206"/>
      <c r="BY153" s="206"/>
      <c r="BZ153" s="206"/>
      <c r="CA153" s="206"/>
      <c r="CB153" s="206"/>
      <c r="CC153" s="206"/>
      <c r="CD153" s="206"/>
      <c r="CE153" s="206"/>
      <c r="CF153" s="206"/>
      <c r="CG153" s="206"/>
      <c r="CH153" s="206"/>
      <c r="CI153" s="206"/>
      <c r="CJ153" s="206"/>
      <c r="CK153" s="206"/>
      <c r="CL153" s="206"/>
      <c r="CM153" s="206"/>
      <c r="CN153" s="206"/>
      <c r="CO153" s="206"/>
      <c r="CP153" s="206"/>
      <c r="CQ153" s="206"/>
      <c r="CR153" s="206"/>
    </row>
    <row r="154" spans="3:96" x14ac:dyDescent="0.75">
      <c r="C154" s="500"/>
      <c r="D154" s="530"/>
      <c r="E154" s="456"/>
      <c r="F154" s="459"/>
      <c r="G154" s="463"/>
      <c r="H154" s="465"/>
      <c r="I154" s="453"/>
      <c r="J154" s="443"/>
      <c r="K154" s="239" t="s">
        <v>375</v>
      </c>
      <c r="M154" s="12"/>
      <c r="X154" s="34" t="str">
        <f>CONCATENATE(E95," ",F137," ",G137," ",H137," ",I153," ",K154)</f>
        <v>Ultra  normal no emb original n airlaid n Dry perf JPN</v>
      </c>
      <c r="Y154" s="34" t="s">
        <v>3884</v>
      </c>
      <c r="Z154" s="199"/>
      <c r="AA154" s="297"/>
      <c r="AB154" s="208"/>
      <c r="AC154" s="208"/>
      <c r="AD154" s="199"/>
      <c r="AE154" s="199"/>
      <c r="AF154" s="147"/>
      <c r="AG154" s="199"/>
      <c r="AH154" s="199"/>
      <c r="AI154" s="199"/>
      <c r="AJ154" s="199"/>
      <c r="AK154" s="199"/>
      <c r="AL154" s="199"/>
      <c r="AM154" s="199"/>
      <c r="AN154" s="208"/>
      <c r="AO154" s="210"/>
      <c r="AP154" s="200"/>
      <c r="AQ154" s="200"/>
      <c r="AR154" s="200"/>
      <c r="AS154" s="200"/>
      <c r="AT154" s="200"/>
      <c r="AU154" s="200"/>
      <c r="AV154" s="200"/>
      <c r="AW154" s="200"/>
      <c r="AX154" s="200"/>
      <c r="AY154" s="208"/>
      <c r="AZ154" s="208"/>
      <c r="BA154" s="200"/>
      <c r="BB154" s="200"/>
      <c r="BC154" s="200"/>
      <c r="BD154" s="199"/>
      <c r="BE154" s="200"/>
      <c r="BF154" s="200"/>
      <c r="BG154" s="208"/>
      <c r="BH154" s="200"/>
      <c r="BI154" s="200"/>
      <c r="BJ154" s="313">
        <v>2</v>
      </c>
      <c r="BK154" s="300"/>
      <c r="BL154" s="8"/>
      <c r="BM154" s="8"/>
      <c r="BN154" s="302"/>
      <c r="BO154" s="147"/>
      <c r="BP154" s="469"/>
      <c r="BQ154" s="225"/>
      <c r="BR154" s="225"/>
      <c r="BS154" s="225"/>
      <c r="BT154" s="225"/>
      <c r="BU154" s="225"/>
      <c r="BV154" s="225"/>
      <c r="BW154" s="225"/>
      <c r="BX154" s="206"/>
      <c r="BY154" s="206"/>
      <c r="BZ154" s="206"/>
      <c r="CA154" s="206"/>
      <c r="CB154" s="206"/>
      <c r="CC154" s="206"/>
      <c r="CD154" s="206"/>
      <c r="CE154" s="206"/>
      <c r="CF154" s="206"/>
      <c r="CG154" s="206"/>
      <c r="CH154" s="206"/>
      <c r="CI154" s="206"/>
      <c r="CJ154" s="206"/>
      <c r="CK154" s="206"/>
      <c r="CL154" s="206"/>
      <c r="CM154" s="206"/>
      <c r="CN154" s="206"/>
      <c r="CO154" s="206"/>
      <c r="CP154" s="206"/>
      <c r="CQ154" s="206"/>
      <c r="CR154" s="206"/>
    </row>
    <row r="155" spans="3:96" x14ac:dyDescent="0.75">
      <c r="C155" s="500"/>
      <c r="D155" s="530"/>
      <c r="E155" s="456"/>
      <c r="F155" s="459"/>
      <c r="G155" s="463"/>
      <c r="H155" s="465"/>
      <c r="I155" s="453"/>
      <c r="J155" s="443"/>
      <c r="K155" s="239" t="s">
        <v>376</v>
      </c>
      <c r="M155" s="12"/>
      <c r="X155" s="34" t="str">
        <f>CONCATENATE(E95," ",F137," ",G137," ",H137," ",I153," ",K155)</f>
        <v>Ultra  normal no emb original n airlaid n Dry perf GDSN</v>
      </c>
      <c r="Y155" s="34" t="s">
        <v>3884</v>
      </c>
      <c r="Z155" s="199"/>
      <c r="AA155" s="297"/>
      <c r="AB155" s="208"/>
      <c r="AC155" s="208"/>
      <c r="AD155" s="199"/>
      <c r="AE155" s="199"/>
      <c r="AF155" s="147"/>
      <c r="AG155" s="199"/>
      <c r="AH155" s="199"/>
      <c r="AI155" s="199"/>
      <c r="AJ155" s="199"/>
      <c r="AK155" s="199"/>
      <c r="AL155" s="199"/>
      <c r="AM155" s="199"/>
      <c r="AN155" s="208"/>
      <c r="AO155" s="210"/>
      <c r="AP155" s="200"/>
      <c r="AQ155" s="200"/>
      <c r="AR155" s="200"/>
      <c r="AS155" s="200"/>
      <c r="AT155" s="200"/>
      <c r="AU155" s="200"/>
      <c r="AV155" s="200"/>
      <c r="AW155" s="200"/>
      <c r="AX155" s="200"/>
      <c r="AY155" s="208"/>
      <c r="AZ155" s="208"/>
      <c r="BA155" s="200"/>
      <c r="BB155" s="200"/>
      <c r="BC155" s="200"/>
      <c r="BD155" s="199"/>
      <c r="BE155" s="200"/>
      <c r="BF155" s="200"/>
      <c r="BG155" s="208"/>
      <c r="BH155" s="200"/>
      <c r="BI155" s="200"/>
      <c r="BJ155" s="313"/>
      <c r="BK155" s="300"/>
      <c r="BL155" s="8"/>
      <c r="BM155" s="8"/>
      <c r="BN155" s="302"/>
      <c r="BO155" s="147"/>
      <c r="BP155" s="469"/>
      <c r="BQ155" s="225"/>
      <c r="BR155" s="225"/>
      <c r="BS155" s="225"/>
      <c r="BT155" s="225"/>
      <c r="BU155" s="225"/>
      <c r="BV155" s="225"/>
      <c r="BW155" s="225"/>
      <c r="BX155" s="206"/>
      <c r="BY155" s="206"/>
      <c r="BZ155" s="206"/>
      <c r="CA155" s="206"/>
      <c r="CB155" s="206"/>
      <c r="CC155" s="206"/>
      <c r="CD155" s="206"/>
      <c r="CE155" s="206"/>
      <c r="CF155" s="206"/>
      <c r="CG155" s="206"/>
      <c r="CH155" s="206"/>
      <c r="CI155" s="206"/>
      <c r="CJ155" s="206"/>
      <c r="CK155" s="206"/>
      <c r="CL155" s="206"/>
      <c r="CM155" s="206"/>
      <c r="CN155" s="206"/>
      <c r="CO155" s="206"/>
      <c r="CP155" s="206"/>
      <c r="CQ155" s="206"/>
      <c r="CR155" s="206"/>
    </row>
    <row r="156" spans="3:96" x14ac:dyDescent="0.75">
      <c r="C156" s="500"/>
      <c r="D156" s="530"/>
      <c r="E156" s="456"/>
      <c r="F156" s="459"/>
      <c r="G156" s="463"/>
      <c r="H156" s="465"/>
      <c r="I156" s="453"/>
      <c r="J156" s="443"/>
      <c r="K156" s="239" t="s">
        <v>377</v>
      </c>
      <c r="M156" s="12"/>
      <c r="X156" s="34" t="str">
        <f>CONCATENATE(E95," ",F137," ",G137," ",H137," ",I153," ",K156)</f>
        <v>Ultra  normal no emb original n airlaid n Dry perf BDSN</v>
      </c>
      <c r="Y156" s="34" t="s">
        <v>3884</v>
      </c>
      <c r="Z156" s="199"/>
      <c r="AA156" s="297"/>
      <c r="AB156" s="208"/>
      <c r="AC156" s="208"/>
      <c r="AD156" s="199"/>
      <c r="AE156" s="199"/>
      <c r="AF156" s="147"/>
      <c r="AG156" s="199"/>
      <c r="AH156" s="199"/>
      <c r="AI156" s="199"/>
      <c r="AJ156" s="199"/>
      <c r="AK156" s="199"/>
      <c r="AL156" s="199"/>
      <c r="AM156" s="199"/>
      <c r="AN156" s="208"/>
      <c r="AO156" s="210"/>
      <c r="AP156" s="200"/>
      <c r="AQ156" s="200"/>
      <c r="AR156" s="200"/>
      <c r="AS156" s="200"/>
      <c r="AT156" s="200"/>
      <c r="AU156" s="200"/>
      <c r="AV156" s="200"/>
      <c r="AW156" s="200"/>
      <c r="AX156" s="200"/>
      <c r="AY156" s="208"/>
      <c r="AZ156" s="208"/>
      <c r="BA156" s="200"/>
      <c r="BB156" s="200"/>
      <c r="BC156" s="200"/>
      <c r="BD156" s="199"/>
      <c r="BE156" s="200"/>
      <c r="BF156" s="200"/>
      <c r="BG156" s="208"/>
      <c r="BH156" s="200"/>
      <c r="BI156" s="200"/>
      <c r="BJ156" s="313"/>
      <c r="BK156" s="300"/>
      <c r="BL156" s="8"/>
      <c r="BM156" s="8"/>
      <c r="BN156" s="302"/>
      <c r="BO156" s="147"/>
      <c r="BP156" s="469"/>
      <c r="BQ156" s="225"/>
      <c r="BR156" s="225"/>
      <c r="BS156" s="225"/>
      <c r="BT156" s="225"/>
      <c r="BU156" s="225"/>
      <c r="BV156" s="225"/>
      <c r="BW156" s="225"/>
      <c r="BX156" s="206"/>
      <c r="BY156" s="206"/>
      <c r="BZ156" s="206"/>
      <c r="CA156" s="206"/>
      <c r="CB156" s="206"/>
      <c r="CC156" s="206"/>
      <c r="CD156" s="206"/>
      <c r="CE156" s="206"/>
      <c r="CF156" s="206"/>
      <c r="CG156" s="206"/>
      <c r="CH156" s="206"/>
      <c r="CI156" s="206"/>
      <c r="CJ156" s="206"/>
      <c r="CK156" s="206"/>
      <c r="CL156" s="206"/>
      <c r="CM156" s="206"/>
      <c r="CN156" s="206"/>
      <c r="CO156" s="206"/>
      <c r="CP156" s="206"/>
      <c r="CQ156" s="206"/>
      <c r="CR156" s="206"/>
    </row>
    <row r="157" spans="3:96" x14ac:dyDescent="0.75">
      <c r="C157" s="500"/>
      <c r="D157" s="530"/>
      <c r="E157" s="456"/>
      <c r="F157" s="459"/>
      <c r="G157" s="463"/>
      <c r="H157" s="465"/>
      <c r="I157" s="453"/>
      <c r="J157" s="443"/>
      <c r="K157" s="239" t="s">
        <v>378</v>
      </c>
      <c r="M157" s="12"/>
      <c r="X157" s="34" t="str">
        <f>CONCATENATE(E95," ",F137," ",G137," ",H137," ",I153," ",K157)</f>
        <v>Ultra  normal no emb original n airlaid n Dry perf JGPN</v>
      </c>
      <c r="Y157" s="34" t="s">
        <v>3884</v>
      </c>
      <c r="Z157" s="199"/>
      <c r="AA157" s="297"/>
      <c r="AB157" s="208"/>
      <c r="AC157" s="208"/>
      <c r="AD157" s="199"/>
      <c r="AE157" s="199"/>
      <c r="AF157" s="147"/>
      <c r="AG157" s="199"/>
      <c r="AH157" s="199"/>
      <c r="AI157" s="199"/>
      <c r="AJ157" s="199"/>
      <c r="AK157" s="199"/>
      <c r="AL157" s="199"/>
      <c r="AM157" s="199"/>
      <c r="AN157" s="208"/>
      <c r="AO157" s="210"/>
      <c r="AP157" s="200"/>
      <c r="AQ157" s="200"/>
      <c r="AR157" s="200"/>
      <c r="AS157" s="200"/>
      <c r="AT157" s="200"/>
      <c r="AU157" s="200"/>
      <c r="AV157" s="200"/>
      <c r="AW157" s="200"/>
      <c r="AX157" s="200"/>
      <c r="AY157" s="208"/>
      <c r="AZ157" s="208"/>
      <c r="BA157" s="200"/>
      <c r="BB157" s="200"/>
      <c r="BC157" s="200"/>
      <c r="BD157" s="199"/>
      <c r="BE157" s="200"/>
      <c r="BF157" s="200"/>
      <c r="BG157" s="208"/>
      <c r="BH157" s="200"/>
      <c r="BI157" s="200"/>
      <c r="BJ157" s="313">
        <v>2</v>
      </c>
      <c r="BK157" s="300"/>
      <c r="BL157" s="8"/>
      <c r="BM157" s="8"/>
      <c r="BN157" s="302"/>
      <c r="BO157" s="147"/>
      <c r="BP157" s="469"/>
      <c r="BQ157" s="225"/>
      <c r="BR157" s="225"/>
      <c r="BS157" s="225"/>
      <c r="BT157" s="225"/>
      <c r="BU157" s="225"/>
      <c r="BV157" s="225"/>
      <c r="BW157" s="225"/>
      <c r="BX157" s="206"/>
      <c r="BY157" s="206"/>
      <c r="BZ157" s="206"/>
      <c r="CA157" s="206"/>
      <c r="CB157" s="206"/>
      <c r="CC157" s="206"/>
      <c r="CD157" s="206"/>
      <c r="CE157" s="206"/>
      <c r="CF157" s="206"/>
      <c r="CG157" s="206"/>
      <c r="CH157" s="206"/>
      <c r="CI157" s="206"/>
      <c r="CJ157" s="206"/>
      <c r="CK157" s="206"/>
      <c r="CL157" s="206"/>
      <c r="CM157" s="206"/>
      <c r="CN157" s="206"/>
      <c r="CO157" s="206"/>
      <c r="CP157" s="206"/>
      <c r="CQ157" s="206"/>
      <c r="CR157" s="206"/>
    </row>
    <row r="158" spans="3:96" x14ac:dyDescent="0.75">
      <c r="C158" s="500"/>
      <c r="D158" s="530"/>
      <c r="E158" s="456"/>
      <c r="F158" s="459"/>
      <c r="G158" s="463"/>
      <c r="H158" s="465"/>
      <c r="I158" s="453"/>
      <c r="J158" s="443"/>
      <c r="K158" s="239" t="s">
        <v>379</v>
      </c>
      <c r="M158" s="12"/>
      <c r="X158" s="34" t="str">
        <f>CONCATENATE(E95," ",F137," ",G137," ",H137," ",I153," ",K158)</f>
        <v>Ultra  normal no emb original n airlaid n Dry perf APN</v>
      </c>
      <c r="Y158" s="34" t="s">
        <v>3884</v>
      </c>
      <c r="Z158" s="199"/>
      <c r="AA158" s="297"/>
      <c r="AB158" s="208"/>
      <c r="AC158" s="208"/>
      <c r="AD158" s="199"/>
      <c r="AE158" s="199"/>
      <c r="AF158" s="147"/>
      <c r="AG158" s="199"/>
      <c r="AH158" s="199"/>
      <c r="AI158" s="199"/>
      <c r="AJ158" s="199"/>
      <c r="AK158" s="199"/>
      <c r="AL158" s="199"/>
      <c r="AM158" s="199"/>
      <c r="AN158" s="208"/>
      <c r="AO158" s="210"/>
      <c r="AP158" s="200"/>
      <c r="AQ158" s="200"/>
      <c r="AR158" s="200"/>
      <c r="AS158" s="200"/>
      <c r="AT158" s="200"/>
      <c r="AU158" s="200"/>
      <c r="AV158" s="200"/>
      <c r="AW158" s="200"/>
      <c r="AX158" s="200"/>
      <c r="AY158" s="208"/>
      <c r="AZ158" s="208"/>
      <c r="BA158" s="200"/>
      <c r="BB158" s="200"/>
      <c r="BC158" s="200"/>
      <c r="BD158" s="199"/>
      <c r="BE158" s="200"/>
      <c r="BF158" s="200"/>
      <c r="BG158" s="208"/>
      <c r="BH158" s="200"/>
      <c r="BI158" s="200"/>
      <c r="BJ158" s="313"/>
      <c r="BK158" s="300"/>
      <c r="BL158" s="8"/>
      <c r="BM158" s="8"/>
      <c r="BN158" s="302"/>
      <c r="BO158" s="147"/>
      <c r="BP158" s="469"/>
      <c r="BQ158" s="225"/>
      <c r="BR158" s="225"/>
      <c r="BS158" s="225"/>
      <c r="BT158" s="225"/>
      <c r="BU158" s="225"/>
      <c r="BV158" s="225"/>
      <c r="BW158" s="225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  <c r="CL158" s="206"/>
      <c r="CM158" s="206"/>
      <c r="CN158" s="206"/>
      <c r="CO158" s="206"/>
      <c r="CP158" s="206"/>
      <c r="CQ158" s="206"/>
      <c r="CR158" s="206"/>
    </row>
    <row r="159" spans="3:96" x14ac:dyDescent="0.75">
      <c r="C159" s="500"/>
      <c r="D159" s="530"/>
      <c r="E159" s="456"/>
      <c r="F159" s="459"/>
      <c r="G159" s="463"/>
      <c r="H159" s="465"/>
      <c r="I159" s="453"/>
      <c r="J159" s="443"/>
      <c r="K159" s="239" t="s">
        <v>380</v>
      </c>
      <c r="M159" s="12"/>
      <c r="X159" s="34" t="str">
        <f>CONCATENATE(E95," ",F137," ",G137," ",H137," ",I153," ",K159)</f>
        <v>Ultra  normal no emb original n airlaid n Dry perf SMN</v>
      </c>
      <c r="Y159" s="34" t="s">
        <v>3884</v>
      </c>
      <c r="Z159" s="199"/>
      <c r="AA159" s="297"/>
      <c r="AB159" s="208"/>
      <c r="AC159" s="208"/>
      <c r="AD159" s="199"/>
      <c r="AE159" s="199"/>
      <c r="AF159" s="147"/>
      <c r="AG159" s="199"/>
      <c r="AH159" s="199"/>
      <c r="AI159" s="199"/>
      <c r="AJ159" s="199"/>
      <c r="AK159" s="199"/>
      <c r="AL159" s="199"/>
      <c r="AM159" s="199"/>
      <c r="AN159" s="208"/>
      <c r="AO159" s="210"/>
      <c r="AP159" s="200"/>
      <c r="AQ159" s="200"/>
      <c r="AR159" s="200"/>
      <c r="AS159" s="200"/>
      <c r="AT159" s="200"/>
      <c r="AU159" s="200"/>
      <c r="AV159" s="200"/>
      <c r="AW159" s="200"/>
      <c r="AX159" s="200"/>
      <c r="AY159" s="208"/>
      <c r="AZ159" s="208"/>
      <c r="BA159" s="200"/>
      <c r="BB159" s="200"/>
      <c r="BC159" s="200"/>
      <c r="BD159" s="199"/>
      <c r="BE159" s="200"/>
      <c r="BF159" s="200"/>
      <c r="BG159" s="208"/>
      <c r="BH159" s="200"/>
      <c r="BI159" s="200"/>
      <c r="BJ159" s="313"/>
      <c r="BK159" s="300"/>
      <c r="BL159" s="8"/>
      <c r="BM159" s="8"/>
      <c r="BN159" s="302"/>
      <c r="BO159" s="147"/>
      <c r="BP159" s="469"/>
      <c r="BQ159" s="225"/>
      <c r="BR159" s="225"/>
      <c r="BS159" s="225"/>
      <c r="BT159" s="225"/>
      <c r="BU159" s="225"/>
      <c r="BV159" s="225"/>
      <c r="BW159" s="225"/>
      <c r="BX159" s="206"/>
      <c r="BY159" s="206"/>
      <c r="BZ159" s="206"/>
      <c r="CA159" s="206"/>
      <c r="CB159" s="206"/>
      <c r="CC159" s="206"/>
      <c r="CD159" s="206"/>
      <c r="CE159" s="206"/>
      <c r="CF159" s="206"/>
      <c r="CG159" s="206"/>
      <c r="CH159" s="206"/>
      <c r="CI159" s="206"/>
      <c r="CJ159" s="206"/>
      <c r="CK159" s="206"/>
      <c r="CL159" s="206"/>
      <c r="CM159" s="206"/>
      <c r="CN159" s="206"/>
      <c r="CO159" s="206"/>
      <c r="CP159" s="206"/>
      <c r="CQ159" s="206"/>
      <c r="CR159" s="206"/>
    </row>
    <row r="160" spans="3:96" x14ac:dyDescent="0.75">
      <c r="C160" s="500"/>
      <c r="D160" s="530"/>
      <c r="E160" s="456"/>
      <c r="F160" s="459"/>
      <c r="G160" s="464"/>
      <c r="H160" s="465"/>
      <c r="I160" s="453"/>
      <c r="J160" s="443"/>
      <c r="K160" s="239" t="s">
        <v>86</v>
      </c>
      <c r="M160" s="12"/>
      <c r="X160" s="34" t="str">
        <f>CONCATENATE(E95," ",F137," ",G137," ",H137," ",I153," ",K160)</f>
        <v>Ultra  normal no emb original n airlaid n Dry perf NP</v>
      </c>
      <c r="Y160" s="34" t="s">
        <v>3884</v>
      </c>
      <c r="Z160" s="199"/>
      <c r="AA160" s="297"/>
      <c r="AB160" s="208"/>
      <c r="AC160" s="208"/>
      <c r="AD160" s="199"/>
      <c r="AE160" s="199"/>
      <c r="AF160" s="147"/>
      <c r="AG160" s="199"/>
      <c r="AH160" s="199"/>
      <c r="AI160" s="199"/>
      <c r="AJ160" s="199"/>
      <c r="AK160" s="199"/>
      <c r="AL160" s="199"/>
      <c r="AM160" s="199"/>
      <c r="AN160" s="208"/>
      <c r="AO160" s="210"/>
      <c r="AP160" s="200"/>
      <c r="AQ160" s="200"/>
      <c r="AR160" s="200"/>
      <c r="AS160" s="200"/>
      <c r="AT160" s="200"/>
      <c r="AU160" s="200"/>
      <c r="AV160" s="200"/>
      <c r="AW160" s="200"/>
      <c r="AX160" s="200"/>
      <c r="AY160" s="208"/>
      <c r="AZ160" s="208"/>
      <c r="BA160" s="200"/>
      <c r="BB160" s="200"/>
      <c r="BC160" s="200"/>
      <c r="BD160" s="199"/>
      <c r="BE160" s="200"/>
      <c r="BF160" s="200"/>
      <c r="BG160" s="208"/>
      <c r="BH160" s="200"/>
      <c r="BI160" s="200"/>
      <c r="BJ160" s="314"/>
      <c r="BK160" s="300"/>
      <c r="BL160" s="8"/>
      <c r="BM160" s="8"/>
      <c r="BN160" s="302"/>
      <c r="BO160" s="147"/>
      <c r="BP160" s="469"/>
      <c r="BQ160" s="225"/>
      <c r="BR160" s="225"/>
      <c r="BS160" s="225"/>
      <c r="BT160" s="225"/>
      <c r="BU160" s="225"/>
      <c r="BV160" s="225"/>
      <c r="BW160" s="225"/>
      <c r="BX160" s="206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  <c r="CL160" s="206"/>
      <c r="CM160" s="206"/>
      <c r="CN160" s="206"/>
      <c r="CO160" s="206"/>
      <c r="CP160" s="206"/>
      <c r="CQ160" s="206"/>
      <c r="CR160" s="206"/>
    </row>
    <row r="161" spans="3:96" x14ac:dyDescent="0.75">
      <c r="C161" s="500"/>
      <c r="D161" s="530"/>
      <c r="E161" s="456"/>
      <c r="F161" s="459"/>
      <c r="G161" s="523" t="s">
        <v>393</v>
      </c>
      <c r="H161" s="465" t="s">
        <v>90</v>
      </c>
      <c r="I161" s="148" t="s">
        <v>69</v>
      </c>
      <c r="J161" s="11"/>
      <c r="K161" s="127" t="s">
        <v>86</v>
      </c>
      <c r="M161" s="12"/>
      <c r="X161" s="34" t="str">
        <f>CONCATENATE(E95," ",F137," ",G161," ",H161," ",I161," ",K161)</f>
        <v>Ultra  normal no emb figure nhl highloft Soft NP</v>
      </c>
      <c r="Y161" s="34" t="s">
        <v>3878</v>
      </c>
      <c r="Z161" s="199"/>
      <c r="AA161" s="199"/>
      <c r="AB161" s="208"/>
      <c r="AC161" s="208"/>
      <c r="AD161" s="147"/>
      <c r="AE161" s="296"/>
      <c r="AF161" s="199"/>
      <c r="AG161" s="199"/>
      <c r="AH161" s="199"/>
      <c r="AI161" s="199"/>
      <c r="AJ161" s="199"/>
      <c r="AK161" s="199"/>
      <c r="AL161" s="199"/>
      <c r="AM161" s="199"/>
      <c r="AN161" s="208"/>
      <c r="AO161" s="210"/>
      <c r="AP161" s="200"/>
      <c r="AQ161" s="200"/>
      <c r="AR161" s="200"/>
      <c r="AS161" s="200"/>
      <c r="AT161" s="200"/>
      <c r="AU161" s="200"/>
      <c r="AV161" s="200"/>
      <c r="AW161" s="200"/>
      <c r="AX161" s="200"/>
      <c r="AY161" s="208"/>
      <c r="AZ161" s="208"/>
      <c r="BA161" s="200"/>
      <c r="BB161" s="200"/>
      <c r="BC161" s="200"/>
      <c r="BD161" s="199"/>
      <c r="BE161" s="200"/>
      <c r="BF161" s="200"/>
      <c r="BG161" s="208"/>
      <c r="BH161" s="200"/>
      <c r="BI161" s="200"/>
      <c r="BJ161" s="314"/>
      <c r="BK161" s="300"/>
      <c r="BL161" s="8"/>
      <c r="BM161" s="8"/>
      <c r="BN161" s="8"/>
      <c r="BO161" s="376"/>
      <c r="BP161" s="469"/>
      <c r="BQ161" s="225"/>
      <c r="BR161" s="225"/>
      <c r="BS161" s="225"/>
      <c r="BT161" s="225"/>
      <c r="BU161" s="225"/>
      <c r="BV161" s="225"/>
      <c r="BW161" s="225"/>
      <c r="BX161" s="206"/>
      <c r="BY161" s="206"/>
      <c r="BZ161" s="206"/>
      <c r="CA161" s="206"/>
      <c r="CB161" s="206"/>
      <c r="CC161" s="206"/>
      <c r="CD161" s="206"/>
      <c r="CE161" s="206"/>
      <c r="CF161" s="206"/>
      <c r="CG161" s="206"/>
      <c r="CH161" s="206"/>
      <c r="CI161" s="206"/>
      <c r="CJ161" s="206"/>
      <c r="CK161" s="206"/>
      <c r="CL161" s="206"/>
      <c r="CM161" s="206"/>
      <c r="CN161" s="206"/>
      <c r="CO161" s="206"/>
      <c r="CP161" s="206"/>
      <c r="CQ161" s="206"/>
      <c r="CR161" s="206"/>
    </row>
    <row r="162" spans="3:96" x14ac:dyDescent="0.75">
      <c r="C162" s="500"/>
      <c r="D162" s="530"/>
      <c r="E162" s="456"/>
      <c r="F162" s="459"/>
      <c r="G162" s="523"/>
      <c r="H162" s="465"/>
      <c r="I162" s="148" t="s">
        <v>353</v>
      </c>
      <c r="J162" s="11"/>
      <c r="K162" s="127" t="s">
        <v>86</v>
      </c>
      <c r="M162" s="12"/>
      <c r="X162" s="34" t="str">
        <f>CONCATENATE(E95," ",F137," ",G161," ",H161," ",I162," ",K162)</f>
        <v>Ultra  normal no emb figure nhl highloft Dry NP</v>
      </c>
      <c r="Y162" s="34" t="s">
        <v>3879</v>
      </c>
      <c r="Z162" s="199"/>
      <c r="AA162" s="199"/>
      <c r="AB162" s="208"/>
      <c r="AC162" s="208"/>
      <c r="AD162" s="298"/>
      <c r="AE162" s="296"/>
      <c r="AF162" s="147"/>
      <c r="AG162" s="199"/>
      <c r="AH162" s="199"/>
      <c r="AI162" s="199"/>
      <c r="AJ162" s="199"/>
      <c r="AK162" s="199"/>
      <c r="AL162" s="199"/>
      <c r="AM162" s="199"/>
      <c r="AN162" s="208"/>
      <c r="AO162" s="210"/>
      <c r="AP162" s="200"/>
      <c r="AQ162" s="200"/>
      <c r="AR162" s="200"/>
      <c r="AS162" s="200"/>
      <c r="AT162" s="200"/>
      <c r="AU162" s="200"/>
      <c r="AV162" s="200"/>
      <c r="AW162" s="200"/>
      <c r="AX162" s="200"/>
      <c r="AY162" s="208"/>
      <c r="AZ162" s="208"/>
      <c r="BA162" s="200"/>
      <c r="BB162" s="200"/>
      <c r="BC162" s="200"/>
      <c r="BD162" s="147"/>
      <c r="BE162" s="200"/>
      <c r="BF162" s="200"/>
      <c r="BG162" s="208"/>
      <c r="BH162" s="200"/>
      <c r="BI162" s="200"/>
      <c r="BJ162" s="314"/>
      <c r="BK162" s="300"/>
      <c r="BL162" s="8"/>
      <c r="BM162" s="8"/>
      <c r="BN162" s="8"/>
      <c r="BO162" s="376"/>
      <c r="BP162" s="469"/>
      <c r="BQ162" s="225"/>
      <c r="BR162" s="225"/>
      <c r="BS162" s="225"/>
      <c r="BT162" s="225"/>
      <c r="BU162" s="225"/>
      <c r="BV162" s="225"/>
      <c r="BW162" s="225"/>
      <c r="BX162" s="206"/>
      <c r="BY162" s="206"/>
      <c r="BZ162" s="206"/>
      <c r="CA162" s="206"/>
      <c r="CB162" s="206"/>
      <c r="CC162" s="206"/>
      <c r="CD162" s="206"/>
      <c r="CE162" s="206"/>
      <c r="CF162" s="206"/>
      <c r="CG162" s="206"/>
      <c r="CH162" s="206"/>
      <c r="CI162" s="206"/>
      <c r="CJ162" s="206"/>
      <c r="CK162" s="206"/>
      <c r="CL162" s="206"/>
      <c r="CM162" s="206"/>
      <c r="CN162" s="206"/>
      <c r="CO162" s="206"/>
      <c r="CP162" s="206"/>
      <c r="CQ162" s="206"/>
      <c r="CR162" s="206"/>
    </row>
    <row r="163" spans="3:96" x14ac:dyDescent="0.75">
      <c r="C163" s="500"/>
      <c r="D163" s="530"/>
      <c r="E163" s="456"/>
      <c r="F163" s="459"/>
      <c r="G163" s="462" t="s">
        <v>392</v>
      </c>
      <c r="H163" s="465" t="s">
        <v>391</v>
      </c>
      <c r="I163" s="453" t="s">
        <v>94</v>
      </c>
      <c r="J163" s="443"/>
      <c r="K163" s="239" t="s">
        <v>374</v>
      </c>
      <c r="M163" s="12"/>
      <c r="X163" s="34" t="str">
        <f>CONCATENATE(E95," ",F137," ",G163," ",H163," ",I163," ",K163)</f>
        <v>Ultra  normal no emb figure ns airlaid ns Soft  BVN</v>
      </c>
      <c r="Y163" s="34" t="s">
        <v>3880</v>
      </c>
      <c r="Z163" s="199"/>
      <c r="AA163" s="297"/>
      <c r="AB163" s="208"/>
      <c r="AC163" s="208"/>
      <c r="AD163" s="147"/>
      <c r="AE163" s="199"/>
      <c r="AF163" s="199"/>
      <c r="AG163" s="199"/>
      <c r="AH163" s="199"/>
      <c r="AI163" s="199"/>
      <c r="AJ163" s="199"/>
      <c r="AK163" s="199"/>
      <c r="AL163" s="199"/>
      <c r="AM163" s="199"/>
      <c r="AN163" s="208"/>
      <c r="AO163" s="210"/>
      <c r="AP163" s="200"/>
      <c r="AQ163" s="200"/>
      <c r="AR163" s="200"/>
      <c r="AS163" s="200"/>
      <c r="AT163" s="200"/>
      <c r="AU163" s="200"/>
      <c r="AV163" s="200"/>
      <c r="AW163" s="200"/>
      <c r="AX163" s="200"/>
      <c r="AY163" s="208"/>
      <c r="AZ163" s="208"/>
      <c r="BA163" s="200"/>
      <c r="BB163" s="200"/>
      <c r="BC163" s="200"/>
      <c r="BD163" s="199"/>
      <c r="BE163" s="200"/>
      <c r="BF163" s="200"/>
      <c r="BG163" s="208"/>
      <c r="BH163" s="200"/>
      <c r="BI163" s="200"/>
      <c r="BJ163" s="313"/>
      <c r="BK163" s="300"/>
      <c r="BL163" s="8"/>
      <c r="BM163" s="8"/>
      <c r="BN163" s="8"/>
      <c r="BO163" s="376"/>
      <c r="BP163" s="469"/>
      <c r="BQ163" s="225"/>
      <c r="BR163" s="225"/>
      <c r="BS163" s="225"/>
      <c r="BT163" s="225"/>
      <c r="BU163" s="225"/>
      <c r="BV163" s="225"/>
      <c r="BW163" s="225"/>
      <c r="BX163" s="206"/>
      <c r="BY163" s="206"/>
      <c r="BZ163" s="206"/>
      <c r="CA163" s="206"/>
      <c r="CB163" s="206"/>
      <c r="CC163" s="206"/>
      <c r="CD163" s="206"/>
      <c r="CE163" s="206"/>
      <c r="CF163" s="206"/>
      <c r="CG163" s="206"/>
      <c r="CH163" s="206"/>
      <c r="CI163" s="206"/>
      <c r="CJ163" s="206"/>
      <c r="CK163" s="206"/>
      <c r="CL163" s="206"/>
      <c r="CM163" s="206"/>
      <c r="CN163" s="206"/>
      <c r="CO163" s="206"/>
      <c r="CP163" s="206"/>
      <c r="CQ163" s="206"/>
      <c r="CR163" s="206"/>
    </row>
    <row r="164" spans="3:96" x14ac:dyDescent="0.75">
      <c r="C164" s="500"/>
      <c r="D164" s="530"/>
      <c r="E164" s="456"/>
      <c r="F164" s="459"/>
      <c r="G164" s="462"/>
      <c r="H164" s="465"/>
      <c r="I164" s="453"/>
      <c r="J164" s="443"/>
      <c r="K164" s="239" t="s">
        <v>375</v>
      </c>
      <c r="M164" s="12"/>
      <c r="X164" s="34" t="str">
        <f>CONCATENATE(E95," ",F137," ",G163," ",H163," ",I163," ",K164)</f>
        <v>Ultra  normal no emb figure ns airlaid ns Soft  JPN</v>
      </c>
      <c r="Y164" s="34" t="s">
        <v>3880</v>
      </c>
      <c r="Z164" s="199"/>
      <c r="AA164" s="297"/>
      <c r="AB164" s="208"/>
      <c r="AC164" s="208"/>
      <c r="AD164" s="147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208"/>
      <c r="AO164" s="210"/>
      <c r="AP164" s="200"/>
      <c r="AQ164" s="200"/>
      <c r="AR164" s="200"/>
      <c r="AS164" s="200"/>
      <c r="AT164" s="200"/>
      <c r="AU164" s="200"/>
      <c r="AV164" s="200"/>
      <c r="AW164" s="200"/>
      <c r="AX164" s="200"/>
      <c r="AY164" s="208"/>
      <c r="AZ164" s="208"/>
      <c r="BA164" s="200"/>
      <c r="BB164" s="200"/>
      <c r="BC164" s="200"/>
      <c r="BD164" s="199"/>
      <c r="BE164" s="200"/>
      <c r="BF164" s="200"/>
      <c r="BG164" s="208"/>
      <c r="BH164" s="200"/>
      <c r="BI164" s="200"/>
      <c r="BJ164" s="313">
        <v>2</v>
      </c>
      <c r="BK164" s="300"/>
      <c r="BL164" s="8"/>
      <c r="BM164" s="8"/>
      <c r="BN164" s="8"/>
      <c r="BO164" s="376"/>
      <c r="BP164" s="469"/>
      <c r="BQ164" s="225"/>
      <c r="BR164" s="225"/>
      <c r="BS164" s="225"/>
      <c r="BT164" s="225"/>
      <c r="BU164" s="225"/>
      <c r="BV164" s="225"/>
      <c r="BW164" s="225"/>
      <c r="BX164" s="206"/>
      <c r="BY164" s="206"/>
      <c r="BZ164" s="206"/>
      <c r="CA164" s="206"/>
      <c r="CB164" s="206"/>
      <c r="CC164" s="206"/>
      <c r="CD164" s="206"/>
      <c r="CE164" s="206"/>
      <c r="CF164" s="206"/>
      <c r="CG164" s="206"/>
      <c r="CH164" s="206"/>
      <c r="CI164" s="206"/>
      <c r="CJ164" s="206"/>
      <c r="CK164" s="206"/>
      <c r="CL164" s="206"/>
      <c r="CM164" s="206"/>
      <c r="CN164" s="206"/>
      <c r="CO164" s="206"/>
      <c r="CP164" s="206"/>
      <c r="CQ164" s="206"/>
      <c r="CR164" s="206"/>
    </row>
    <row r="165" spans="3:96" x14ac:dyDescent="0.75">
      <c r="C165" s="500"/>
      <c r="D165" s="530"/>
      <c r="E165" s="456"/>
      <c r="F165" s="459"/>
      <c r="G165" s="462"/>
      <c r="H165" s="465"/>
      <c r="I165" s="453"/>
      <c r="J165" s="443"/>
      <c r="K165" s="239" t="s">
        <v>376</v>
      </c>
      <c r="M165" s="12"/>
      <c r="X165" s="34" t="str">
        <f>CONCATENATE(E95," ",F137," ",G163," ",H163," ",I1198," ",K165)</f>
        <v>Ultra  normal no emb figure ns airlaid ns  GDSN</v>
      </c>
      <c r="Y165" s="34" t="s">
        <v>3880</v>
      </c>
      <c r="Z165" s="199"/>
      <c r="AA165" s="297"/>
      <c r="AB165" s="208"/>
      <c r="AC165" s="208"/>
      <c r="AD165" s="147"/>
      <c r="AE165" s="199"/>
      <c r="AF165" s="199"/>
      <c r="AG165" s="199"/>
      <c r="AH165" s="199"/>
      <c r="AI165" s="199"/>
      <c r="AJ165" s="199"/>
      <c r="AK165" s="199"/>
      <c r="AL165" s="199"/>
      <c r="AM165" s="199"/>
      <c r="AN165" s="208"/>
      <c r="AO165" s="210"/>
      <c r="AP165" s="200"/>
      <c r="AQ165" s="200"/>
      <c r="AR165" s="200"/>
      <c r="AS165" s="200"/>
      <c r="AT165" s="200"/>
      <c r="AU165" s="200"/>
      <c r="AV165" s="200"/>
      <c r="AW165" s="200"/>
      <c r="AX165" s="200"/>
      <c r="AY165" s="208"/>
      <c r="AZ165" s="208"/>
      <c r="BA165" s="200"/>
      <c r="BB165" s="200"/>
      <c r="BC165" s="200"/>
      <c r="BD165" s="199"/>
      <c r="BE165" s="200"/>
      <c r="BF165" s="200"/>
      <c r="BG165" s="208"/>
      <c r="BH165" s="200"/>
      <c r="BI165" s="200"/>
      <c r="BJ165" s="313"/>
      <c r="BK165" s="300"/>
      <c r="BL165" s="8"/>
      <c r="BM165" s="8"/>
      <c r="BN165" s="8"/>
      <c r="BO165" s="376"/>
      <c r="BP165" s="469"/>
      <c r="BQ165" s="225"/>
      <c r="BR165" s="225"/>
      <c r="BS165" s="225"/>
      <c r="BT165" s="225"/>
      <c r="BU165" s="225"/>
      <c r="BV165" s="225"/>
      <c r="BW165" s="225"/>
      <c r="BX165" s="206"/>
      <c r="BY165" s="206"/>
      <c r="BZ165" s="206"/>
      <c r="CA165" s="206"/>
      <c r="CB165" s="206"/>
      <c r="CC165" s="206"/>
      <c r="CD165" s="206"/>
      <c r="CE165" s="206"/>
      <c r="CF165" s="206"/>
      <c r="CG165" s="206"/>
      <c r="CH165" s="206"/>
      <c r="CI165" s="206"/>
      <c r="CJ165" s="206"/>
      <c r="CK165" s="206"/>
      <c r="CL165" s="206"/>
      <c r="CM165" s="206"/>
      <c r="CN165" s="206"/>
      <c r="CO165" s="206"/>
      <c r="CP165" s="206"/>
      <c r="CQ165" s="206"/>
      <c r="CR165" s="206"/>
    </row>
    <row r="166" spans="3:96" x14ac:dyDescent="0.75">
      <c r="C166" s="500"/>
      <c r="D166" s="530"/>
      <c r="E166" s="456"/>
      <c r="F166" s="459"/>
      <c r="G166" s="462"/>
      <c r="H166" s="465"/>
      <c r="I166" s="453"/>
      <c r="J166" s="443"/>
      <c r="K166" s="239" t="s">
        <v>377</v>
      </c>
      <c r="M166" s="12"/>
      <c r="X166" s="34" t="str">
        <f>CONCATENATE(E95," ",F137," ",G163," ",H163," ",I163," ",K166)</f>
        <v>Ultra  normal no emb figure ns airlaid ns Soft  BDSN</v>
      </c>
      <c r="Y166" s="34" t="s">
        <v>3880</v>
      </c>
      <c r="Z166" s="199"/>
      <c r="AA166" s="297"/>
      <c r="AB166" s="208"/>
      <c r="AC166" s="208"/>
      <c r="AD166" s="147"/>
      <c r="AE166" s="199"/>
      <c r="AF166" s="199"/>
      <c r="AG166" s="199"/>
      <c r="AH166" s="199"/>
      <c r="AI166" s="199"/>
      <c r="AJ166" s="199"/>
      <c r="AK166" s="199"/>
      <c r="AL166" s="199"/>
      <c r="AM166" s="199"/>
      <c r="AN166" s="208"/>
      <c r="AO166" s="210"/>
      <c r="AP166" s="200"/>
      <c r="AQ166" s="200"/>
      <c r="AR166" s="200"/>
      <c r="AS166" s="200"/>
      <c r="AT166" s="200"/>
      <c r="AU166" s="200"/>
      <c r="AV166" s="200"/>
      <c r="AW166" s="200"/>
      <c r="AX166" s="200"/>
      <c r="AY166" s="208"/>
      <c r="AZ166" s="208"/>
      <c r="BA166" s="200"/>
      <c r="BB166" s="200"/>
      <c r="BC166" s="200"/>
      <c r="BD166" s="199"/>
      <c r="BE166" s="200"/>
      <c r="BF166" s="200"/>
      <c r="BG166" s="208"/>
      <c r="BH166" s="200"/>
      <c r="BI166" s="200"/>
      <c r="BJ166" s="313"/>
      <c r="BK166" s="300"/>
      <c r="BL166" s="8"/>
      <c r="BM166" s="8"/>
      <c r="BN166" s="8"/>
      <c r="BO166" s="376"/>
      <c r="BP166" s="469"/>
      <c r="BQ166" s="225"/>
      <c r="BR166" s="225"/>
      <c r="BS166" s="225"/>
      <c r="BT166" s="225"/>
      <c r="BU166" s="225"/>
      <c r="BV166" s="225"/>
      <c r="BW166" s="225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  <c r="CL166" s="206"/>
      <c r="CM166" s="206"/>
      <c r="CN166" s="206"/>
      <c r="CO166" s="206"/>
      <c r="CP166" s="206"/>
      <c r="CQ166" s="206"/>
      <c r="CR166" s="206"/>
    </row>
    <row r="167" spans="3:96" x14ac:dyDescent="0.75">
      <c r="C167" s="500"/>
      <c r="D167" s="530"/>
      <c r="E167" s="456"/>
      <c r="F167" s="459"/>
      <c r="G167" s="462"/>
      <c r="H167" s="465"/>
      <c r="I167" s="453"/>
      <c r="J167" s="443"/>
      <c r="K167" s="239" t="s">
        <v>378</v>
      </c>
      <c r="M167" s="12"/>
      <c r="X167" s="34" t="str">
        <f>CONCATENATE(E95," ",F137," ",G163," ",H163," ",I163," ",K167)</f>
        <v>Ultra  normal no emb figure ns airlaid ns Soft  JGPN</v>
      </c>
      <c r="Y167" s="34" t="s">
        <v>3880</v>
      </c>
      <c r="Z167" s="199"/>
      <c r="AA167" s="297"/>
      <c r="AB167" s="208"/>
      <c r="AC167" s="208"/>
      <c r="AD167" s="147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208"/>
      <c r="AO167" s="210"/>
      <c r="AP167" s="200"/>
      <c r="AQ167" s="200"/>
      <c r="AR167" s="200"/>
      <c r="AS167" s="200"/>
      <c r="AT167" s="200"/>
      <c r="AU167" s="200"/>
      <c r="AV167" s="200"/>
      <c r="AW167" s="200"/>
      <c r="AX167" s="200"/>
      <c r="AY167" s="208"/>
      <c r="AZ167" s="208"/>
      <c r="BA167" s="200"/>
      <c r="BB167" s="200"/>
      <c r="BC167" s="200"/>
      <c r="BD167" s="199"/>
      <c r="BE167" s="200"/>
      <c r="BF167" s="200"/>
      <c r="BG167" s="208"/>
      <c r="BH167" s="200"/>
      <c r="BI167" s="200"/>
      <c r="BJ167" s="313">
        <v>2</v>
      </c>
      <c r="BK167" s="300"/>
      <c r="BL167" s="8"/>
      <c r="BM167" s="8"/>
      <c r="BN167" s="8"/>
      <c r="BO167" s="376"/>
      <c r="BP167" s="469"/>
      <c r="BQ167" s="225"/>
      <c r="BR167" s="225"/>
      <c r="BS167" s="225"/>
      <c r="BT167" s="225"/>
      <c r="BU167" s="225"/>
      <c r="BV167" s="225"/>
      <c r="BW167" s="225"/>
      <c r="BX167" s="206"/>
      <c r="BY167" s="206"/>
      <c r="BZ167" s="206"/>
      <c r="CA167" s="206"/>
      <c r="CB167" s="206"/>
      <c r="CC167" s="206"/>
      <c r="CD167" s="206"/>
      <c r="CE167" s="206"/>
      <c r="CF167" s="206"/>
      <c r="CG167" s="206"/>
      <c r="CH167" s="206"/>
      <c r="CI167" s="206"/>
      <c r="CJ167" s="206"/>
      <c r="CK167" s="206"/>
      <c r="CL167" s="206"/>
      <c r="CM167" s="206"/>
      <c r="CN167" s="206"/>
      <c r="CO167" s="206"/>
      <c r="CP167" s="206"/>
      <c r="CQ167" s="206"/>
      <c r="CR167" s="206"/>
    </row>
    <row r="168" spans="3:96" x14ac:dyDescent="0.75">
      <c r="C168" s="500"/>
      <c r="D168" s="530"/>
      <c r="E168" s="456"/>
      <c r="F168" s="459"/>
      <c r="G168" s="462"/>
      <c r="H168" s="465"/>
      <c r="I168" s="453"/>
      <c r="J168" s="443"/>
      <c r="K168" s="239" t="s">
        <v>379</v>
      </c>
      <c r="M168" s="12"/>
      <c r="X168" s="34" t="str">
        <f>CONCATENATE(E95," ",F137," ",G163," ",H163," ",I163," ",K168)</f>
        <v>Ultra  normal no emb figure ns airlaid ns Soft  APN</v>
      </c>
      <c r="Y168" s="34" t="s">
        <v>3880</v>
      </c>
      <c r="Z168" s="199"/>
      <c r="AA168" s="297"/>
      <c r="AB168" s="208"/>
      <c r="AC168" s="208"/>
      <c r="AD168" s="147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208"/>
      <c r="AO168" s="210"/>
      <c r="AP168" s="200"/>
      <c r="AQ168" s="200"/>
      <c r="AR168" s="200"/>
      <c r="AS168" s="200"/>
      <c r="AT168" s="200"/>
      <c r="AU168" s="200"/>
      <c r="AV168" s="200"/>
      <c r="AW168" s="200"/>
      <c r="AX168" s="200"/>
      <c r="AY168" s="208"/>
      <c r="AZ168" s="208"/>
      <c r="BA168" s="200"/>
      <c r="BB168" s="200"/>
      <c r="BC168" s="200"/>
      <c r="BD168" s="199"/>
      <c r="BE168" s="200"/>
      <c r="BF168" s="200"/>
      <c r="BG168" s="208"/>
      <c r="BH168" s="200"/>
      <c r="BI168" s="200"/>
      <c r="BJ168" s="313"/>
      <c r="BK168" s="300"/>
      <c r="BL168" s="8"/>
      <c r="BM168" s="8"/>
      <c r="BN168" s="8"/>
      <c r="BO168" s="376"/>
      <c r="BP168" s="469"/>
      <c r="BQ168" s="225"/>
      <c r="BR168" s="225"/>
      <c r="BS168" s="225"/>
      <c r="BT168" s="225"/>
      <c r="BU168" s="225"/>
      <c r="BV168" s="225"/>
      <c r="BW168" s="225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  <c r="CL168" s="206"/>
      <c r="CM168" s="206"/>
      <c r="CN168" s="206"/>
      <c r="CO168" s="206"/>
      <c r="CP168" s="206"/>
      <c r="CQ168" s="206"/>
      <c r="CR168" s="206"/>
    </row>
    <row r="169" spans="3:96" x14ac:dyDescent="0.75">
      <c r="C169" s="500"/>
      <c r="D169" s="530"/>
      <c r="E169" s="456"/>
      <c r="F169" s="459"/>
      <c r="G169" s="462"/>
      <c r="H169" s="465"/>
      <c r="I169" s="453"/>
      <c r="J169" s="443"/>
      <c r="K169" s="239" t="s">
        <v>380</v>
      </c>
      <c r="M169" s="12"/>
      <c r="X169" s="34" t="str">
        <f>CONCATENATE(E95," ",F137," ",G163," ",H163," ",I163," ",K169)</f>
        <v>Ultra  normal no emb figure ns airlaid ns Soft  SMN</v>
      </c>
      <c r="Y169" s="34" t="s">
        <v>3880</v>
      </c>
      <c r="Z169" s="199"/>
      <c r="AA169" s="297"/>
      <c r="AB169" s="208"/>
      <c r="AC169" s="208"/>
      <c r="AD169" s="147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208"/>
      <c r="AO169" s="210"/>
      <c r="AP169" s="200"/>
      <c r="AQ169" s="200"/>
      <c r="AR169" s="200"/>
      <c r="AS169" s="200"/>
      <c r="AT169" s="200"/>
      <c r="AU169" s="200"/>
      <c r="AV169" s="200"/>
      <c r="AW169" s="200"/>
      <c r="AX169" s="200"/>
      <c r="AY169" s="208"/>
      <c r="AZ169" s="208"/>
      <c r="BA169" s="200"/>
      <c r="BB169" s="200"/>
      <c r="BC169" s="200"/>
      <c r="BD169" s="199"/>
      <c r="BE169" s="200"/>
      <c r="BF169" s="200"/>
      <c r="BG169" s="208"/>
      <c r="BH169" s="200"/>
      <c r="BI169" s="200"/>
      <c r="BJ169" s="313"/>
      <c r="BK169" s="300"/>
      <c r="BL169" s="8"/>
      <c r="BM169" s="8"/>
      <c r="BN169" s="8"/>
      <c r="BO169" s="376"/>
      <c r="BP169" s="469"/>
      <c r="BQ169" s="225"/>
      <c r="BR169" s="225"/>
      <c r="BS169" s="225"/>
      <c r="BT169" s="225"/>
      <c r="BU169" s="225"/>
      <c r="BV169" s="225"/>
      <c r="BW169" s="225"/>
      <c r="BX169" s="206"/>
      <c r="BY169" s="206"/>
      <c r="BZ169" s="206"/>
      <c r="CA169" s="206"/>
      <c r="CB169" s="206"/>
      <c r="CC169" s="206"/>
      <c r="CD169" s="206"/>
      <c r="CE169" s="206"/>
      <c r="CF169" s="206"/>
      <c r="CG169" s="206"/>
      <c r="CH169" s="206"/>
      <c r="CI169" s="206"/>
      <c r="CJ169" s="206"/>
      <c r="CK169" s="206"/>
      <c r="CL169" s="206"/>
      <c r="CM169" s="206"/>
      <c r="CN169" s="206"/>
      <c r="CO169" s="206"/>
      <c r="CP169" s="206"/>
      <c r="CQ169" s="206"/>
      <c r="CR169" s="206"/>
    </row>
    <row r="170" spans="3:96" x14ac:dyDescent="0.75">
      <c r="C170" s="500"/>
      <c r="D170" s="530"/>
      <c r="E170" s="456"/>
      <c r="F170" s="459"/>
      <c r="G170" s="462"/>
      <c r="H170" s="465"/>
      <c r="I170" s="453"/>
      <c r="J170" s="443"/>
      <c r="K170" s="239" t="s">
        <v>86</v>
      </c>
      <c r="M170" s="12"/>
      <c r="X170" s="34" t="str">
        <f>CONCATENATE(E95," ",F137," ",G163," ",H163," ",I163," ",K170)</f>
        <v>Ultra  normal no emb figure ns airlaid ns Soft  NP</v>
      </c>
      <c r="Y170" s="34" t="s">
        <v>3880</v>
      </c>
      <c r="Z170" s="199"/>
      <c r="AA170" s="297"/>
      <c r="AB170" s="208"/>
      <c r="AC170" s="208"/>
      <c r="AD170" s="147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208"/>
      <c r="AO170" s="210"/>
      <c r="AP170" s="200"/>
      <c r="AQ170" s="200"/>
      <c r="AR170" s="200"/>
      <c r="AS170" s="200"/>
      <c r="AT170" s="200"/>
      <c r="AU170" s="200"/>
      <c r="AV170" s="200"/>
      <c r="AW170" s="200"/>
      <c r="AX170" s="200"/>
      <c r="AY170" s="208"/>
      <c r="AZ170" s="208"/>
      <c r="BA170" s="200"/>
      <c r="BB170" s="200"/>
      <c r="BC170" s="200"/>
      <c r="BD170" s="199"/>
      <c r="BE170" s="200"/>
      <c r="BF170" s="200"/>
      <c r="BG170" s="208"/>
      <c r="BH170" s="200"/>
      <c r="BI170" s="200"/>
      <c r="BJ170" s="314"/>
      <c r="BK170" s="300"/>
      <c r="BL170" s="8"/>
      <c r="BM170" s="8"/>
      <c r="BN170" s="8"/>
      <c r="BO170" s="376"/>
      <c r="BP170" s="469"/>
      <c r="BQ170" s="225"/>
      <c r="BR170" s="225"/>
      <c r="BS170" s="225"/>
      <c r="BT170" s="225"/>
      <c r="BU170" s="225"/>
      <c r="BV170" s="225"/>
      <c r="BW170" s="225"/>
      <c r="BX170" s="206"/>
      <c r="BY170" s="206"/>
      <c r="BZ170" s="206"/>
      <c r="CA170" s="206"/>
      <c r="CB170" s="206"/>
      <c r="CC170" s="206"/>
      <c r="CD170" s="206"/>
      <c r="CE170" s="206"/>
      <c r="CF170" s="206"/>
      <c r="CG170" s="206"/>
      <c r="CH170" s="206"/>
      <c r="CI170" s="206"/>
      <c r="CJ170" s="206"/>
      <c r="CK170" s="206"/>
      <c r="CL170" s="206"/>
      <c r="CM170" s="206"/>
      <c r="CN170" s="206"/>
      <c r="CO170" s="206"/>
      <c r="CP170" s="206"/>
      <c r="CQ170" s="206"/>
      <c r="CR170" s="206"/>
    </row>
    <row r="171" spans="3:96" x14ac:dyDescent="0.75">
      <c r="C171" s="500"/>
      <c r="D171" s="530"/>
      <c r="E171" s="456"/>
      <c r="F171" s="459"/>
      <c r="G171" s="462"/>
      <c r="H171" s="465"/>
      <c r="I171" s="453" t="s">
        <v>368</v>
      </c>
      <c r="J171" s="443"/>
      <c r="K171" s="239" t="s">
        <v>374</v>
      </c>
      <c r="M171" s="12"/>
      <c r="X171" s="34" t="str">
        <f>CONCATENATE(E95," ",F137," ",G163," ",H163," ",I171," ",K171)</f>
        <v>Ultra  normal no emb figure ns airlaid ns Dry  BVN</v>
      </c>
      <c r="Y171" s="34" t="s">
        <v>3881</v>
      </c>
      <c r="Z171" s="199"/>
      <c r="AA171" s="297"/>
      <c r="AB171" s="208"/>
      <c r="AC171" s="208"/>
      <c r="AD171" s="199"/>
      <c r="AE171" s="199"/>
      <c r="AF171" s="147"/>
      <c r="AG171" s="199"/>
      <c r="AH171" s="199"/>
      <c r="AI171" s="199"/>
      <c r="AJ171" s="199"/>
      <c r="AK171" s="199"/>
      <c r="AL171" s="199"/>
      <c r="AM171" s="199"/>
      <c r="AN171" s="208"/>
      <c r="AO171" s="210"/>
      <c r="AP171" s="200"/>
      <c r="AQ171" s="200"/>
      <c r="AR171" s="200"/>
      <c r="AS171" s="200"/>
      <c r="AT171" s="200"/>
      <c r="AU171" s="200"/>
      <c r="AV171" s="200"/>
      <c r="AW171" s="200"/>
      <c r="AX171" s="200"/>
      <c r="AY171" s="208"/>
      <c r="AZ171" s="208"/>
      <c r="BA171" s="200"/>
      <c r="BB171" s="200"/>
      <c r="BC171" s="200"/>
      <c r="BD171" s="147"/>
      <c r="BE171" s="200"/>
      <c r="BF171" s="200"/>
      <c r="BG171" s="208"/>
      <c r="BH171" s="200"/>
      <c r="BI171" s="200"/>
      <c r="BJ171" s="313"/>
      <c r="BK171" s="300"/>
      <c r="BL171" s="8"/>
      <c r="BM171" s="8"/>
      <c r="BN171" s="8"/>
      <c r="BO171" s="376"/>
      <c r="BP171" s="469"/>
      <c r="BQ171" s="225"/>
      <c r="BR171" s="225"/>
      <c r="BS171" s="225"/>
      <c r="BT171" s="225"/>
      <c r="BU171" s="225"/>
      <c r="BV171" s="225"/>
      <c r="BW171" s="225"/>
      <c r="BX171" s="206"/>
      <c r="BY171" s="206"/>
      <c r="BZ171" s="206"/>
      <c r="CA171" s="206"/>
      <c r="CB171" s="206"/>
      <c r="CC171" s="206"/>
      <c r="CD171" s="206"/>
      <c r="CE171" s="206"/>
      <c r="CF171" s="206"/>
      <c r="CG171" s="206"/>
      <c r="CH171" s="206"/>
      <c r="CI171" s="206"/>
      <c r="CJ171" s="206"/>
      <c r="CK171" s="206"/>
      <c r="CL171" s="206"/>
      <c r="CM171" s="206"/>
      <c r="CN171" s="206"/>
      <c r="CO171" s="206"/>
      <c r="CP171" s="206"/>
      <c r="CQ171" s="206"/>
      <c r="CR171" s="206"/>
    </row>
    <row r="172" spans="3:96" x14ac:dyDescent="0.75">
      <c r="C172" s="500"/>
      <c r="D172" s="530"/>
      <c r="E172" s="456"/>
      <c r="F172" s="459"/>
      <c r="G172" s="462"/>
      <c r="H172" s="465"/>
      <c r="I172" s="453"/>
      <c r="J172" s="443"/>
      <c r="K172" s="239" t="s">
        <v>375</v>
      </c>
      <c r="M172" s="12"/>
      <c r="X172" s="34" t="str">
        <f>CONCATENATE(E95," ",F137," ",G163," ",H163," ",I171," ",K172)</f>
        <v>Ultra  normal no emb figure ns airlaid ns Dry  JPN</v>
      </c>
      <c r="Y172" s="34" t="s">
        <v>3881</v>
      </c>
      <c r="Z172" s="199"/>
      <c r="AA172" s="297"/>
      <c r="AB172" s="208"/>
      <c r="AC172" s="208"/>
      <c r="AD172" s="199"/>
      <c r="AE172" s="199"/>
      <c r="AF172" s="147"/>
      <c r="AG172" s="199"/>
      <c r="AH172" s="199"/>
      <c r="AI172" s="199"/>
      <c r="AJ172" s="199"/>
      <c r="AK172" s="199"/>
      <c r="AL172" s="199"/>
      <c r="AM172" s="199"/>
      <c r="AN172" s="208"/>
      <c r="AO172" s="210"/>
      <c r="AP172" s="200"/>
      <c r="AQ172" s="200"/>
      <c r="AR172" s="200"/>
      <c r="AS172" s="200"/>
      <c r="AT172" s="200"/>
      <c r="AU172" s="200"/>
      <c r="AV172" s="200"/>
      <c r="AW172" s="200"/>
      <c r="AX172" s="200"/>
      <c r="AY172" s="208"/>
      <c r="AZ172" s="208"/>
      <c r="BA172" s="200"/>
      <c r="BB172" s="200"/>
      <c r="BC172" s="200"/>
      <c r="BD172" s="147"/>
      <c r="BE172" s="200"/>
      <c r="BF172" s="200"/>
      <c r="BG172" s="208"/>
      <c r="BH172" s="200"/>
      <c r="BI172" s="200"/>
      <c r="BJ172" s="313">
        <v>2</v>
      </c>
      <c r="BK172" s="300"/>
      <c r="BL172" s="8"/>
      <c r="BM172" s="8"/>
      <c r="BN172" s="8"/>
      <c r="BO172" s="376"/>
      <c r="BP172" s="469"/>
      <c r="BQ172" s="225"/>
      <c r="BR172" s="225"/>
      <c r="BS172" s="225"/>
      <c r="BT172" s="225"/>
      <c r="BU172" s="225"/>
      <c r="BV172" s="225"/>
      <c r="BW172" s="225"/>
      <c r="BX172" s="206"/>
      <c r="BY172" s="206"/>
      <c r="BZ172" s="206"/>
      <c r="CA172" s="206"/>
      <c r="CB172" s="206"/>
      <c r="CC172" s="206"/>
      <c r="CD172" s="206"/>
      <c r="CE172" s="206"/>
      <c r="CF172" s="206"/>
      <c r="CG172" s="206"/>
      <c r="CH172" s="206"/>
      <c r="CI172" s="206"/>
      <c r="CJ172" s="206"/>
      <c r="CK172" s="206"/>
      <c r="CL172" s="206"/>
      <c r="CM172" s="206"/>
      <c r="CN172" s="206"/>
      <c r="CO172" s="206"/>
      <c r="CP172" s="206"/>
      <c r="CQ172" s="206"/>
      <c r="CR172" s="206"/>
    </row>
    <row r="173" spans="3:96" x14ac:dyDescent="0.75">
      <c r="C173" s="500"/>
      <c r="D173" s="530"/>
      <c r="E173" s="456"/>
      <c r="F173" s="459"/>
      <c r="G173" s="462"/>
      <c r="H173" s="465"/>
      <c r="I173" s="453"/>
      <c r="J173" s="443"/>
      <c r="K173" s="239" t="s">
        <v>376</v>
      </c>
      <c r="M173" s="12"/>
      <c r="X173" s="34" t="str">
        <f>CONCATENATE(E95," ",F137," ",G163," ",H163," ",I171," ",K173)</f>
        <v>Ultra  normal no emb figure ns airlaid ns Dry  GDSN</v>
      </c>
      <c r="Y173" s="34" t="s">
        <v>3881</v>
      </c>
      <c r="Z173" s="199"/>
      <c r="AA173" s="297"/>
      <c r="AB173" s="208"/>
      <c r="AC173" s="208"/>
      <c r="AD173" s="199"/>
      <c r="AE173" s="199"/>
      <c r="AF173" s="147"/>
      <c r="AG173" s="199"/>
      <c r="AH173" s="199"/>
      <c r="AI173" s="199"/>
      <c r="AJ173" s="199"/>
      <c r="AK173" s="199"/>
      <c r="AL173" s="199"/>
      <c r="AM173" s="199"/>
      <c r="AN173" s="208"/>
      <c r="AO173" s="210"/>
      <c r="AP173" s="200"/>
      <c r="AQ173" s="200"/>
      <c r="AR173" s="200"/>
      <c r="AS173" s="200"/>
      <c r="AT173" s="200"/>
      <c r="AU173" s="200"/>
      <c r="AV173" s="200"/>
      <c r="AW173" s="200"/>
      <c r="AX173" s="200"/>
      <c r="AY173" s="208"/>
      <c r="AZ173" s="208"/>
      <c r="BA173" s="200"/>
      <c r="BB173" s="200"/>
      <c r="BC173" s="200"/>
      <c r="BD173" s="147"/>
      <c r="BE173" s="200"/>
      <c r="BF173" s="200"/>
      <c r="BG173" s="208"/>
      <c r="BH173" s="200"/>
      <c r="BI173" s="200"/>
      <c r="BJ173" s="313"/>
      <c r="BK173" s="300"/>
      <c r="BL173" s="8"/>
      <c r="BM173" s="8"/>
      <c r="BN173" s="8"/>
      <c r="BO173" s="376"/>
      <c r="BP173" s="469"/>
      <c r="BQ173" s="225"/>
      <c r="BR173" s="225"/>
      <c r="BS173" s="225"/>
      <c r="BT173" s="225"/>
      <c r="BU173" s="225"/>
      <c r="BV173" s="225"/>
      <c r="BW173" s="225"/>
      <c r="BX173" s="206"/>
      <c r="BY173" s="206"/>
      <c r="BZ173" s="206"/>
      <c r="CA173" s="206"/>
      <c r="CB173" s="206"/>
      <c r="CC173" s="206"/>
      <c r="CD173" s="206"/>
      <c r="CE173" s="206"/>
      <c r="CF173" s="206"/>
      <c r="CG173" s="206"/>
      <c r="CH173" s="206"/>
      <c r="CI173" s="206"/>
      <c r="CJ173" s="206"/>
      <c r="CK173" s="206"/>
      <c r="CL173" s="206"/>
      <c r="CM173" s="206"/>
      <c r="CN173" s="206"/>
      <c r="CO173" s="206"/>
      <c r="CP173" s="206"/>
      <c r="CQ173" s="206"/>
      <c r="CR173" s="206"/>
    </row>
    <row r="174" spans="3:96" x14ac:dyDescent="0.75">
      <c r="C174" s="500"/>
      <c r="D174" s="530"/>
      <c r="E174" s="456"/>
      <c r="F174" s="459"/>
      <c r="G174" s="462"/>
      <c r="H174" s="465"/>
      <c r="I174" s="453"/>
      <c r="J174" s="443"/>
      <c r="K174" s="239" t="s">
        <v>377</v>
      </c>
      <c r="M174" s="12"/>
      <c r="X174" s="34" t="str">
        <f>CONCATENATE(E95," ",F137," ",G163," ",H163," ",I171," ",K174)</f>
        <v>Ultra  normal no emb figure ns airlaid ns Dry  BDSN</v>
      </c>
      <c r="Y174" s="34" t="s">
        <v>3881</v>
      </c>
      <c r="Z174" s="199"/>
      <c r="AA174" s="297"/>
      <c r="AB174" s="208"/>
      <c r="AC174" s="208"/>
      <c r="AD174" s="199"/>
      <c r="AE174" s="199"/>
      <c r="AF174" s="147"/>
      <c r="AG174" s="199"/>
      <c r="AH174" s="199"/>
      <c r="AI174" s="199"/>
      <c r="AJ174" s="199"/>
      <c r="AK174" s="199"/>
      <c r="AL174" s="199"/>
      <c r="AM174" s="199"/>
      <c r="AN174" s="208"/>
      <c r="AO174" s="210"/>
      <c r="AP174" s="200"/>
      <c r="AQ174" s="200"/>
      <c r="AR174" s="200"/>
      <c r="AS174" s="200"/>
      <c r="AT174" s="200"/>
      <c r="AU174" s="200"/>
      <c r="AV174" s="200"/>
      <c r="AW174" s="200"/>
      <c r="AX174" s="200"/>
      <c r="AY174" s="208"/>
      <c r="AZ174" s="208"/>
      <c r="BA174" s="200"/>
      <c r="BB174" s="200"/>
      <c r="BC174" s="200"/>
      <c r="BD174" s="147"/>
      <c r="BE174" s="200"/>
      <c r="BF174" s="200"/>
      <c r="BG174" s="208"/>
      <c r="BH174" s="200"/>
      <c r="BI174" s="200"/>
      <c r="BJ174" s="313"/>
      <c r="BK174" s="300"/>
      <c r="BL174" s="8"/>
      <c r="BM174" s="8"/>
      <c r="BN174" s="8"/>
      <c r="BO174" s="376"/>
      <c r="BP174" s="469"/>
      <c r="BQ174" s="225"/>
      <c r="BR174" s="225"/>
      <c r="BS174" s="225"/>
      <c r="BT174" s="225"/>
      <c r="BU174" s="225"/>
      <c r="BV174" s="225"/>
      <c r="BW174" s="225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  <c r="CL174" s="206"/>
      <c r="CM174" s="206"/>
      <c r="CN174" s="206"/>
      <c r="CO174" s="206"/>
      <c r="CP174" s="206"/>
      <c r="CQ174" s="206"/>
      <c r="CR174" s="206"/>
    </row>
    <row r="175" spans="3:96" x14ac:dyDescent="0.75">
      <c r="C175" s="500"/>
      <c r="D175" s="530"/>
      <c r="E175" s="456"/>
      <c r="F175" s="459"/>
      <c r="G175" s="462"/>
      <c r="H175" s="465"/>
      <c r="I175" s="453"/>
      <c r="J175" s="443"/>
      <c r="K175" s="239" t="s">
        <v>378</v>
      </c>
      <c r="M175" s="12"/>
      <c r="X175" s="34" t="str">
        <f>CONCATENATE(E95," ",F137," ",G163," ",H163," ",I171," ",K175)</f>
        <v>Ultra  normal no emb figure ns airlaid ns Dry  JGPN</v>
      </c>
      <c r="Y175" s="34" t="s">
        <v>3881</v>
      </c>
      <c r="Z175" s="199"/>
      <c r="AA175" s="297"/>
      <c r="AB175" s="208"/>
      <c r="AC175" s="208"/>
      <c r="AD175" s="199"/>
      <c r="AE175" s="199"/>
      <c r="AF175" s="147"/>
      <c r="AG175" s="199"/>
      <c r="AH175" s="199"/>
      <c r="AI175" s="199"/>
      <c r="AJ175" s="199"/>
      <c r="AK175" s="199"/>
      <c r="AL175" s="199"/>
      <c r="AM175" s="199"/>
      <c r="AN175" s="208"/>
      <c r="AO175" s="210"/>
      <c r="AP175" s="200"/>
      <c r="AQ175" s="200"/>
      <c r="AR175" s="200"/>
      <c r="AS175" s="200"/>
      <c r="AT175" s="200"/>
      <c r="AU175" s="200"/>
      <c r="AV175" s="200"/>
      <c r="AW175" s="200"/>
      <c r="AX175" s="200"/>
      <c r="AY175" s="208"/>
      <c r="AZ175" s="208"/>
      <c r="BA175" s="200"/>
      <c r="BB175" s="200"/>
      <c r="BC175" s="200"/>
      <c r="BD175" s="147"/>
      <c r="BE175" s="200"/>
      <c r="BF175" s="200"/>
      <c r="BG175" s="208"/>
      <c r="BH175" s="200"/>
      <c r="BI175" s="200"/>
      <c r="BJ175" s="313">
        <v>2</v>
      </c>
      <c r="BK175" s="300"/>
      <c r="BL175" s="8"/>
      <c r="BM175" s="8"/>
      <c r="BN175" s="8"/>
      <c r="BO175" s="376"/>
      <c r="BP175" s="469"/>
      <c r="BQ175" s="225"/>
      <c r="BR175" s="225"/>
      <c r="BS175" s="225"/>
      <c r="BT175" s="225"/>
      <c r="BU175" s="225"/>
      <c r="BV175" s="225"/>
      <c r="BW175" s="225"/>
      <c r="BX175" s="206"/>
      <c r="BY175" s="206"/>
      <c r="BZ175" s="206"/>
      <c r="CA175" s="206"/>
      <c r="CB175" s="206"/>
      <c r="CC175" s="206"/>
      <c r="CD175" s="206"/>
      <c r="CE175" s="206"/>
      <c r="CF175" s="206"/>
      <c r="CG175" s="206"/>
      <c r="CH175" s="206"/>
      <c r="CI175" s="206"/>
      <c r="CJ175" s="206"/>
      <c r="CK175" s="206"/>
      <c r="CL175" s="206"/>
      <c r="CM175" s="206"/>
      <c r="CN175" s="206"/>
      <c r="CO175" s="206"/>
      <c r="CP175" s="206"/>
      <c r="CQ175" s="206"/>
      <c r="CR175" s="206"/>
    </row>
    <row r="176" spans="3:96" x14ac:dyDescent="0.75">
      <c r="C176" s="500"/>
      <c r="D176" s="530"/>
      <c r="E176" s="456"/>
      <c r="F176" s="459"/>
      <c r="G176" s="462"/>
      <c r="H176" s="465"/>
      <c r="I176" s="453"/>
      <c r="J176" s="443"/>
      <c r="K176" s="239" t="s">
        <v>379</v>
      </c>
      <c r="M176" s="12"/>
      <c r="X176" s="34" t="str">
        <f>CONCATENATE(E95," ",F137," ",G163," ",H163," ",I171," ",K176)</f>
        <v>Ultra  normal no emb figure ns airlaid ns Dry  APN</v>
      </c>
      <c r="Y176" s="34" t="s">
        <v>3881</v>
      </c>
      <c r="Z176" s="199"/>
      <c r="AA176" s="297"/>
      <c r="AB176" s="208"/>
      <c r="AC176" s="208"/>
      <c r="AD176" s="199"/>
      <c r="AE176" s="199"/>
      <c r="AF176" s="147"/>
      <c r="AG176" s="199"/>
      <c r="AH176" s="199"/>
      <c r="AI176" s="199"/>
      <c r="AJ176" s="199"/>
      <c r="AK176" s="199"/>
      <c r="AL176" s="199"/>
      <c r="AM176" s="199"/>
      <c r="AN176" s="208"/>
      <c r="AO176" s="210"/>
      <c r="AP176" s="200"/>
      <c r="AQ176" s="200"/>
      <c r="AR176" s="200"/>
      <c r="AS176" s="200"/>
      <c r="AT176" s="200"/>
      <c r="AU176" s="200"/>
      <c r="AV176" s="200"/>
      <c r="AW176" s="200"/>
      <c r="AX176" s="200"/>
      <c r="AY176" s="208"/>
      <c r="AZ176" s="208"/>
      <c r="BA176" s="200"/>
      <c r="BB176" s="200"/>
      <c r="BC176" s="200"/>
      <c r="BD176" s="147"/>
      <c r="BE176" s="200"/>
      <c r="BF176" s="200"/>
      <c r="BG176" s="208"/>
      <c r="BH176" s="200"/>
      <c r="BI176" s="200"/>
      <c r="BJ176" s="313"/>
      <c r="BK176" s="300"/>
      <c r="BL176" s="8"/>
      <c r="BM176" s="8"/>
      <c r="BN176" s="8"/>
      <c r="BO176" s="376"/>
      <c r="BP176" s="469"/>
      <c r="BQ176" s="225"/>
      <c r="BR176" s="225"/>
      <c r="BS176" s="225"/>
      <c r="BT176" s="225"/>
      <c r="BU176" s="225"/>
      <c r="BV176" s="225"/>
      <c r="BW176" s="225"/>
      <c r="BX176" s="206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  <c r="CL176" s="206"/>
      <c r="CM176" s="206"/>
      <c r="CN176" s="206"/>
      <c r="CO176" s="206"/>
      <c r="CP176" s="206"/>
      <c r="CQ176" s="206"/>
      <c r="CR176" s="206"/>
    </row>
    <row r="177" spans="3:96" x14ac:dyDescent="0.75">
      <c r="C177" s="500"/>
      <c r="D177" s="530"/>
      <c r="E177" s="456"/>
      <c r="F177" s="459"/>
      <c r="G177" s="462"/>
      <c r="H177" s="465"/>
      <c r="I177" s="453"/>
      <c r="J177" s="443"/>
      <c r="K177" s="239" t="s">
        <v>380</v>
      </c>
      <c r="M177" s="12"/>
      <c r="X177" s="34" t="str">
        <f>CONCATENATE(E95," ",F137," ",G163," ",H163," ",I171," ",K177)</f>
        <v>Ultra  normal no emb figure ns airlaid ns Dry  SMN</v>
      </c>
      <c r="Y177" s="34" t="s">
        <v>3881</v>
      </c>
      <c r="Z177" s="199"/>
      <c r="AA177" s="297"/>
      <c r="AB177" s="208"/>
      <c r="AC177" s="208"/>
      <c r="AD177" s="199"/>
      <c r="AE177" s="199"/>
      <c r="AF177" s="147"/>
      <c r="AG177" s="199"/>
      <c r="AH177" s="199"/>
      <c r="AI177" s="199"/>
      <c r="AJ177" s="199"/>
      <c r="AK177" s="199"/>
      <c r="AL177" s="199"/>
      <c r="AM177" s="199"/>
      <c r="AN177" s="208"/>
      <c r="AO177" s="210"/>
      <c r="AP177" s="200"/>
      <c r="AQ177" s="200"/>
      <c r="AR177" s="200"/>
      <c r="AS177" s="200"/>
      <c r="AT177" s="200"/>
      <c r="AU177" s="200"/>
      <c r="AV177" s="200"/>
      <c r="AW177" s="200"/>
      <c r="AX177" s="200"/>
      <c r="AY177" s="208"/>
      <c r="AZ177" s="208"/>
      <c r="BA177" s="200"/>
      <c r="BB177" s="200"/>
      <c r="BC177" s="200"/>
      <c r="BD177" s="147"/>
      <c r="BE177" s="200"/>
      <c r="BF177" s="200"/>
      <c r="BG177" s="208"/>
      <c r="BH177" s="200"/>
      <c r="BI177" s="200"/>
      <c r="BJ177" s="313"/>
      <c r="BK177" s="300"/>
      <c r="BL177" s="8"/>
      <c r="BM177" s="8"/>
      <c r="BN177" s="8"/>
      <c r="BO177" s="376"/>
      <c r="BP177" s="469"/>
      <c r="BQ177" s="225"/>
      <c r="BR177" s="225"/>
      <c r="BS177" s="225"/>
      <c r="BT177" s="225"/>
      <c r="BU177" s="225"/>
      <c r="BV177" s="225"/>
      <c r="BW177" s="225"/>
      <c r="BX177" s="206"/>
      <c r="BY177" s="206"/>
      <c r="BZ177" s="206"/>
      <c r="CA177" s="206"/>
      <c r="CB177" s="206"/>
      <c r="CC177" s="206"/>
      <c r="CD177" s="206"/>
      <c r="CE177" s="206"/>
      <c r="CF177" s="206"/>
      <c r="CG177" s="206"/>
      <c r="CH177" s="206"/>
      <c r="CI177" s="206"/>
      <c r="CJ177" s="206"/>
      <c r="CK177" s="206"/>
      <c r="CL177" s="206"/>
      <c r="CM177" s="206"/>
      <c r="CN177" s="206"/>
      <c r="CO177" s="206"/>
      <c r="CP177" s="206"/>
      <c r="CQ177" s="206"/>
      <c r="CR177" s="206"/>
    </row>
    <row r="178" spans="3:96" x14ac:dyDescent="0.75">
      <c r="C178" s="500"/>
      <c r="D178" s="530"/>
      <c r="E178" s="456"/>
      <c r="F178" s="459"/>
      <c r="G178" s="462"/>
      <c r="H178" s="465"/>
      <c r="I178" s="453"/>
      <c r="J178" s="443"/>
      <c r="K178" s="239" t="s">
        <v>86</v>
      </c>
      <c r="M178" s="12"/>
      <c r="X178" s="34" t="str">
        <f>CONCATENATE(E95," ",F137," ",G163," ",H163," ",I171," ",K178)</f>
        <v>Ultra  normal no emb figure ns airlaid ns Dry  NP</v>
      </c>
      <c r="Y178" s="34" t="s">
        <v>3881</v>
      </c>
      <c r="Z178" s="199"/>
      <c r="AA178" s="297"/>
      <c r="AB178" s="208"/>
      <c r="AC178" s="208"/>
      <c r="AD178" s="199"/>
      <c r="AE178" s="199"/>
      <c r="AF178" s="147"/>
      <c r="AG178" s="199"/>
      <c r="AH178" s="199"/>
      <c r="AI178" s="199"/>
      <c r="AJ178" s="199"/>
      <c r="AK178" s="199"/>
      <c r="AL178" s="199"/>
      <c r="AM178" s="199"/>
      <c r="AN178" s="208"/>
      <c r="AO178" s="210"/>
      <c r="AP178" s="200"/>
      <c r="AQ178" s="200"/>
      <c r="AR178" s="200"/>
      <c r="AS178" s="200"/>
      <c r="AT178" s="200"/>
      <c r="AU178" s="200"/>
      <c r="AV178" s="200"/>
      <c r="AW178" s="200"/>
      <c r="AX178" s="200"/>
      <c r="AY178" s="208"/>
      <c r="AZ178" s="208"/>
      <c r="BA178" s="200"/>
      <c r="BB178" s="200"/>
      <c r="BC178" s="200"/>
      <c r="BD178" s="147"/>
      <c r="BE178" s="200"/>
      <c r="BF178" s="200"/>
      <c r="BG178" s="208"/>
      <c r="BH178" s="200"/>
      <c r="BI178" s="200"/>
      <c r="BJ178" s="314"/>
      <c r="BK178" s="300"/>
      <c r="BL178" s="8"/>
      <c r="BM178" s="8"/>
      <c r="BN178" s="8"/>
      <c r="BO178" s="376"/>
      <c r="BP178" s="469"/>
      <c r="BQ178" s="225"/>
      <c r="BR178" s="225"/>
      <c r="BS178" s="225"/>
      <c r="BT178" s="225"/>
      <c r="BU178" s="225"/>
      <c r="BV178" s="225"/>
      <c r="BW178" s="225"/>
      <c r="BX178" s="206"/>
      <c r="BY178" s="206"/>
      <c r="BZ178" s="206"/>
      <c r="CA178" s="206"/>
      <c r="CB178" s="206"/>
      <c r="CC178" s="206"/>
      <c r="CD178" s="206"/>
      <c r="CE178" s="206"/>
      <c r="CF178" s="206"/>
      <c r="CG178" s="206"/>
      <c r="CH178" s="206"/>
      <c r="CI178" s="206"/>
      <c r="CJ178" s="206"/>
      <c r="CK178" s="206"/>
      <c r="CL178" s="206"/>
      <c r="CM178" s="206"/>
      <c r="CN178" s="206"/>
      <c r="CO178" s="206"/>
      <c r="CP178" s="206"/>
      <c r="CQ178" s="206"/>
      <c r="CR178" s="206"/>
    </row>
    <row r="179" spans="3:96" x14ac:dyDescent="0.75">
      <c r="C179" s="500"/>
      <c r="D179" s="530"/>
      <c r="E179" s="456"/>
      <c r="F179" s="459" t="s">
        <v>96</v>
      </c>
      <c r="G179" s="462" t="s">
        <v>336</v>
      </c>
      <c r="H179" s="465" t="s">
        <v>354</v>
      </c>
      <c r="I179" s="453" t="s">
        <v>94</v>
      </c>
      <c r="J179" s="444"/>
      <c r="K179" s="127" t="s">
        <v>381</v>
      </c>
      <c r="M179" s="12"/>
      <c r="X179" s="34" t="str">
        <f>CONCATENATE(E95," ",F179," ",G179," ",H179," ",I179," ",K179)</f>
        <v>Ultra  super original s airlaid s Soft  BVS</v>
      </c>
      <c r="Y179" s="34" t="s">
        <v>3882</v>
      </c>
      <c r="Z179" s="199"/>
      <c r="AA179" s="297"/>
      <c r="AB179" s="208"/>
      <c r="AC179" s="208"/>
      <c r="AD179" s="147"/>
      <c r="AE179" s="199"/>
      <c r="AF179" s="199"/>
      <c r="AG179" s="199"/>
      <c r="AH179" s="199"/>
      <c r="AI179" s="199"/>
      <c r="AJ179" s="199"/>
      <c r="AK179" s="199"/>
      <c r="AL179" s="199"/>
      <c r="AM179" s="199"/>
      <c r="AN179" s="208"/>
      <c r="AO179" s="210"/>
      <c r="AP179" s="200"/>
      <c r="AQ179" s="200"/>
      <c r="AR179" s="200"/>
      <c r="AS179" s="200"/>
      <c r="AT179" s="200"/>
      <c r="AU179" s="200"/>
      <c r="AV179" s="200"/>
      <c r="AW179" s="200"/>
      <c r="AX179" s="200"/>
      <c r="AY179" s="208"/>
      <c r="AZ179" s="208"/>
      <c r="BA179" s="200"/>
      <c r="BB179" s="200"/>
      <c r="BC179" s="200"/>
      <c r="BD179" s="199"/>
      <c r="BE179" s="200"/>
      <c r="BF179" s="200"/>
      <c r="BG179" s="208"/>
      <c r="BH179" s="200"/>
      <c r="BI179" s="200"/>
      <c r="BJ179" s="313"/>
      <c r="BK179" s="300"/>
      <c r="BL179" s="8"/>
      <c r="BM179" s="8"/>
      <c r="BN179" s="8"/>
      <c r="BO179" s="376"/>
      <c r="BP179" s="469"/>
      <c r="BQ179" s="225"/>
      <c r="BR179" s="225"/>
      <c r="BS179" s="225"/>
      <c r="BT179" s="225"/>
      <c r="BU179" s="225"/>
      <c r="BV179" s="225"/>
      <c r="BW179" s="225"/>
      <c r="BX179" s="206"/>
      <c r="BY179" s="206"/>
      <c r="BZ179" s="206"/>
      <c r="CA179" s="206"/>
      <c r="CB179" s="206"/>
      <c r="CC179" s="206"/>
      <c r="CD179" s="206"/>
      <c r="CE179" s="206"/>
      <c r="CF179" s="206"/>
      <c r="CG179" s="206"/>
      <c r="CH179" s="206"/>
      <c r="CI179" s="206"/>
      <c r="CJ179" s="206"/>
      <c r="CK179" s="206"/>
      <c r="CL179" s="206"/>
      <c r="CM179" s="206"/>
      <c r="CN179" s="206"/>
      <c r="CO179" s="206"/>
      <c r="CP179" s="206"/>
      <c r="CQ179" s="206"/>
      <c r="CR179" s="206"/>
    </row>
    <row r="180" spans="3:96" x14ac:dyDescent="0.75">
      <c r="C180" s="500"/>
      <c r="D180" s="530"/>
      <c r="E180" s="456"/>
      <c r="F180" s="459"/>
      <c r="G180" s="462"/>
      <c r="H180" s="465"/>
      <c r="I180" s="453"/>
      <c r="J180" s="444"/>
      <c r="K180" s="127" t="s">
        <v>382</v>
      </c>
      <c r="M180" s="12"/>
      <c r="X180" s="34" t="str">
        <f>CONCATENATE(E95," ",F179," ",G179," ",H179," ",I179," ",K180)</f>
        <v>Ultra  super original s airlaid s Soft  JPS</v>
      </c>
      <c r="Y180" s="34" t="s">
        <v>3882</v>
      </c>
      <c r="Z180" s="199"/>
      <c r="AA180" s="297"/>
      <c r="AB180" s="208"/>
      <c r="AC180" s="208"/>
      <c r="AD180" s="147"/>
      <c r="AE180" s="199"/>
      <c r="AF180" s="199"/>
      <c r="AG180" s="199"/>
      <c r="AH180" s="199"/>
      <c r="AI180" s="199"/>
      <c r="AJ180" s="199"/>
      <c r="AK180" s="199"/>
      <c r="AL180" s="199"/>
      <c r="AM180" s="199"/>
      <c r="AN180" s="208"/>
      <c r="AO180" s="210"/>
      <c r="AP180" s="200"/>
      <c r="AQ180" s="200"/>
      <c r="AR180" s="200"/>
      <c r="AS180" s="200"/>
      <c r="AT180" s="200"/>
      <c r="AU180" s="200"/>
      <c r="AV180" s="200"/>
      <c r="AW180" s="200"/>
      <c r="AX180" s="200"/>
      <c r="AY180" s="208"/>
      <c r="AZ180" s="208"/>
      <c r="BA180" s="200"/>
      <c r="BB180" s="200"/>
      <c r="BC180" s="200"/>
      <c r="BD180" s="199"/>
      <c r="BE180" s="200"/>
      <c r="BF180" s="200"/>
      <c r="BG180" s="208"/>
      <c r="BH180" s="200"/>
      <c r="BI180" s="200"/>
      <c r="BJ180" s="313">
        <v>2</v>
      </c>
      <c r="BK180" s="300"/>
      <c r="BL180" s="8"/>
      <c r="BM180" s="8"/>
      <c r="BN180" s="8"/>
      <c r="BO180" s="376"/>
      <c r="BP180" s="469"/>
      <c r="BQ180" s="225"/>
      <c r="BR180" s="225"/>
      <c r="BS180" s="225"/>
      <c r="BT180" s="225"/>
      <c r="BU180" s="225"/>
      <c r="BV180" s="225"/>
      <c r="BW180" s="225"/>
      <c r="BX180" s="206"/>
      <c r="BY180" s="206"/>
      <c r="BZ180" s="206"/>
      <c r="CA180" s="206"/>
      <c r="CB180" s="206"/>
      <c r="CC180" s="206"/>
      <c r="CD180" s="206"/>
      <c r="CE180" s="206"/>
      <c r="CF180" s="206"/>
      <c r="CG180" s="206"/>
      <c r="CH180" s="206"/>
      <c r="CI180" s="206"/>
      <c r="CJ180" s="206"/>
      <c r="CK180" s="206"/>
      <c r="CL180" s="206"/>
      <c r="CM180" s="206"/>
      <c r="CN180" s="206"/>
      <c r="CO180" s="206"/>
      <c r="CP180" s="206"/>
      <c r="CQ180" s="206"/>
      <c r="CR180" s="206"/>
    </row>
    <row r="181" spans="3:96" x14ac:dyDescent="0.75">
      <c r="C181" s="500"/>
      <c r="D181" s="530"/>
      <c r="E181" s="456"/>
      <c r="F181" s="459"/>
      <c r="G181" s="462"/>
      <c r="H181" s="465"/>
      <c r="I181" s="453"/>
      <c r="J181" s="444"/>
      <c r="K181" s="127" t="s">
        <v>383</v>
      </c>
      <c r="M181" s="12"/>
      <c r="X181" s="34" t="str">
        <f>CONCATENATE(E95," ",F179," ",G179," ",H179," ",I179," ",K181)</f>
        <v>Ultra  super original s airlaid s Soft  GDSS</v>
      </c>
      <c r="Y181" s="34" t="s">
        <v>3882</v>
      </c>
      <c r="Z181" s="199"/>
      <c r="AA181" s="297"/>
      <c r="AB181" s="208"/>
      <c r="AC181" s="208"/>
      <c r="AD181" s="147"/>
      <c r="AE181" s="199"/>
      <c r="AF181" s="199"/>
      <c r="AG181" s="199"/>
      <c r="AH181" s="199"/>
      <c r="AI181" s="199"/>
      <c r="AJ181" s="199"/>
      <c r="AK181" s="199"/>
      <c r="AL181" s="199"/>
      <c r="AM181" s="199"/>
      <c r="AN181" s="208"/>
      <c r="AO181" s="210"/>
      <c r="AP181" s="200"/>
      <c r="AQ181" s="200"/>
      <c r="AR181" s="200"/>
      <c r="AS181" s="200"/>
      <c r="AT181" s="200"/>
      <c r="AU181" s="200"/>
      <c r="AV181" s="200"/>
      <c r="AW181" s="200"/>
      <c r="AX181" s="200"/>
      <c r="AY181" s="208"/>
      <c r="AZ181" s="208"/>
      <c r="BA181" s="200"/>
      <c r="BB181" s="200"/>
      <c r="BC181" s="200"/>
      <c r="BD181" s="199"/>
      <c r="BE181" s="200"/>
      <c r="BF181" s="200"/>
      <c r="BG181" s="208"/>
      <c r="BH181" s="200"/>
      <c r="BI181" s="200"/>
      <c r="BJ181" s="313"/>
      <c r="BK181" s="300"/>
      <c r="BL181" s="8"/>
      <c r="BM181" s="8"/>
      <c r="BN181" s="8"/>
      <c r="BO181" s="376"/>
      <c r="BP181" s="469"/>
      <c r="BQ181" s="225"/>
      <c r="BR181" s="225"/>
      <c r="BS181" s="225"/>
      <c r="BT181" s="225"/>
      <c r="BU181" s="225"/>
      <c r="BV181" s="225"/>
      <c r="BW181" s="225"/>
      <c r="BX181" s="206"/>
      <c r="BY181" s="206"/>
      <c r="BZ181" s="206"/>
      <c r="CA181" s="206"/>
      <c r="CB181" s="206"/>
      <c r="CC181" s="206"/>
      <c r="CD181" s="206"/>
      <c r="CE181" s="206"/>
      <c r="CF181" s="206"/>
      <c r="CG181" s="206"/>
      <c r="CH181" s="206"/>
      <c r="CI181" s="206"/>
      <c r="CJ181" s="206"/>
      <c r="CK181" s="206"/>
      <c r="CL181" s="206"/>
      <c r="CM181" s="206"/>
      <c r="CN181" s="206"/>
      <c r="CO181" s="206"/>
      <c r="CP181" s="206"/>
      <c r="CQ181" s="206"/>
      <c r="CR181" s="206"/>
    </row>
    <row r="182" spans="3:96" x14ac:dyDescent="0.75">
      <c r="C182" s="500"/>
      <c r="D182" s="530"/>
      <c r="E182" s="456"/>
      <c r="F182" s="459"/>
      <c r="G182" s="462"/>
      <c r="H182" s="465"/>
      <c r="I182" s="453"/>
      <c r="J182" s="444"/>
      <c r="K182" s="127" t="s">
        <v>384</v>
      </c>
      <c r="M182" s="12"/>
      <c r="X182" s="34" t="str">
        <f>CONCATENATE(E95," ",F179," ",G179," ",H179," ",I179," ",K182)</f>
        <v>Ultra  super original s airlaid s Soft  BDSS</v>
      </c>
      <c r="Y182" s="34" t="s">
        <v>3882</v>
      </c>
      <c r="Z182" s="199"/>
      <c r="AA182" s="297"/>
      <c r="AB182" s="208"/>
      <c r="AC182" s="208"/>
      <c r="AD182" s="147"/>
      <c r="AE182" s="199"/>
      <c r="AF182" s="199"/>
      <c r="AG182" s="199"/>
      <c r="AH182" s="199"/>
      <c r="AI182" s="199"/>
      <c r="AJ182" s="199"/>
      <c r="AK182" s="199"/>
      <c r="AL182" s="199"/>
      <c r="AM182" s="199"/>
      <c r="AN182" s="208"/>
      <c r="AO182" s="210"/>
      <c r="AP182" s="200"/>
      <c r="AQ182" s="200"/>
      <c r="AR182" s="200"/>
      <c r="AS182" s="200"/>
      <c r="AT182" s="200"/>
      <c r="AU182" s="200"/>
      <c r="AV182" s="200"/>
      <c r="AW182" s="200"/>
      <c r="AX182" s="200"/>
      <c r="AY182" s="208"/>
      <c r="AZ182" s="208"/>
      <c r="BA182" s="200"/>
      <c r="BB182" s="200"/>
      <c r="BC182" s="200"/>
      <c r="BD182" s="199"/>
      <c r="BE182" s="200"/>
      <c r="BF182" s="200"/>
      <c r="BG182" s="208"/>
      <c r="BH182" s="200"/>
      <c r="BI182" s="200"/>
      <c r="BJ182" s="313"/>
      <c r="BK182" s="300"/>
      <c r="BL182" s="8"/>
      <c r="BM182" s="8"/>
      <c r="BN182" s="8"/>
      <c r="BO182" s="376"/>
      <c r="BP182" s="469"/>
      <c r="BQ182" s="225"/>
      <c r="BR182" s="225"/>
      <c r="BS182" s="225"/>
      <c r="BT182" s="225"/>
      <c r="BU182" s="225"/>
      <c r="BV182" s="225"/>
      <c r="BW182" s="225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  <c r="CL182" s="206"/>
      <c r="CM182" s="206"/>
      <c r="CN182" s="206"/>
      <c r="CO182" s="206"/>
      <c r="CP182" s="206"/>
      <c r="CQ182" s="206"/>
      <c r="CR182" s="206"/>
    </row>
    <row r="183" spans="3:96" x14ac:dyDescent="0.75">
      <c r="C183" s="500"/>
      <c r="D183" s="530"/>
      <c r="E183" s="456"/>
      <c r="F183" s="459"/>
      <c r="G183" s="462"/>
      <c r="H183" s="465"/>
      <c r="I183" s="453"/>
      <c r="J183" s="444"/>
      <c r="K183" s="127" t="s">
        <v>385</v>
      </c>
      <c r="M183" s="12"/>
      <c r="X183" s="34" t="str">
        <f>CONCATENATE(E95," ",F179," ",G179," ",H179," ",I179," ",K183)</f>
        <v>Ultra  super original s airlaid s Soft  JGPS</v>
      </c>
      <c r="Y183" s="34" t="s">
        <v>3882</v>
      </c>
      <c r="Z183" s="199"/>
      <c r="AA183" s="297"/>
      <c r="AB183" s="208"/>
      <c r="AC183" s="208"/>
      <c r="AD183" s="147"/>
      <c r="AE183" s="199"/>
      <c r="AF183" s="199"/>
      <c r="AG183" s="199"/>
      <c r="AH183" s="199"/>
      <c r="AI183" s="199"/>
      <c r="AJ183" s="199"/>
      <c r="AK183" s="199"/>
      <c r="AL183" s="199"/>
      <c r="AM183" s="199"/>
      <c r="AN183" s="208"/>
      <c r="AO183" s="210"/>
      <c r="AP183" s="200"/>
      <c r="AQ183" s="200"/>
      <c r="AR183" s="200"/>
      <c r="AS183" s="200"/>
      <c r="AT183" s="200"/>
      <c r="AU183" s="200"/>
      <c r="AV183" s="200"/>
      <c r="AW183" s="200"/>
      <c r="AX183" s="200"/>
      <c r="AY183" s="208"/>
      <c r="AZ183" s="208"/>
      <c r="BA183" s="200"/>
      <c r="BB183" s="200"/>
      <c r="BC183" s="200"/>
      <c r="BD183" s="199"/>
      <c r="BE183" s="200"/>
      <c r="BF183" s="200"/>
      <c r="BG183" s="208"/>
      <c r="BH183" s="200"/>
      <c r="BI183" s="200"/>
      <c r="BJ183" s="313"/>
      <c r="BK183" s="300"/>
      <c r="BL183" s="8"/>
      <c r="BM183" s="8"/>
      <c r="BN183" s="8"/>
      <c r="BO183" s="376"/>
      <c r="BP183" s="469"/>
      <c r="BQ183" s="225"/>
      <c r="BR183" s="225"/>
      <c r="BS183" s="225"/>
      <c r="BT183" s="225"/>
      <c r="BU183" s="225"/>
      <c r="BV183" s="225"/>
      <c r="BW183" s="225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  <c r="CN183" s="206"/>
      <c r="CO183" s="206"/>
      <c r="CP183" s="206"/>
      <c r="CQ183" s="206"/>
      <c r="CR183" s="206"/>
    </row>
    <row r="184" spans="3:96" x14ac:dyDescent="0.75">
      <c r="C184" s="500"/>
      <c r="D184" s="530"/>
      <c r="E184" s="456"/>
      <c r="F184" s="459"/>
      <c r="G184" s="462"/>
      <c r="H184" s="465"/>
      <c r="I184" s="453"/>
      <c r="J184" s="444"/>
      <c r="K184" s="127" t="s">
        <v>386</v>
      </c>
      <c r="M184" s="12"/>
      <c r="X184" s="34" t="str">
        <f>CONCATENATE(E95," ",F179," ",G179," ",H179," ",I179," ",K184)</f>
        <v>Ultra  super original s airlaid s Soft  APS</v>
      </c>
      <c r="Y184" s="34" t="s">
        <v>3882</v>
      </c>
      <c r="Z184" s="199"/>
      <c r="AA184" s="297"/>
      <c r="AB184" s="208"/>
      <c r="AC184" s="208"/>
      <c r="AD184" s="147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208"/>
      <c r="AO184" s="210"/>
      <c r="AP184" s="200"/>
      <c r="AQ184" s="200"/>
      <c r="AR184" s="200"/>
      <c r="AS184" s="200"/>
      <c r="AT184" s="200"/>
      <c r="AU184" s="200"/>
      <c r="AV184" s="200"/>
      <c r="AW184" s="200"/>
      <c r="AX184" s="200"/>
      <c r="AY184" s="208"/>
      <c r="AZ184" s="208"/>
      <c r="BA184" s="200"/>
      <c r="BB184" s="200"/>
      <c r="BC184" s="200"/>
      <c r="BD184" s="199"/>
      <c r="BE184" s="200"/>
      <c r="BF184" s="200"/>
      <c r="BG184" s="208"/>
      <c r="BH184" s="200"/>
      <c r="BI184" s="200"/>
      <c r="BJ184" s="313"/>
      <c r="BK184" s="300"/>
      <c r="BL184" s="8"/>
      <c r="BM184" s="8"/>
      <c r="BN184" s="8"/>
      <c r="BO184" s="376"/>
      <c r="BP184" s="469"/>
      <c r="BQ184" s="225"/>
      <c r="BR184" s="225"/>
      <c r="BS184" s="225"/>
      <c r="BT184" s="225"/>
      <c r="BU184" s="225"/>
      <c r="BV184" s="225"/>
      <c r="BW184" s="225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6"/>
      <c r="CO184" s="206"/>
      <c r="CP184" s="206"/>
      <c r="CQ184" s="206"/>
      <c r="CR184" s="206"/>
    </row>
    <row r="185" spans="3:96" x14ac:dyDescent="0.75">
      <c r="C185" s="500"/>
      <c r="D185" s="530"/>
      <c r="E185" s="456"/>
      <c r="F185" s="459"/>
      <c r="G185" s="462"/>
      <c r="H185" s="465"/>
      <c r="I185" s="453"/>
      <c r="J185" s="444"/>
      <c r="K185" s="127" t="s">
        <v>86</v>
      </c>
      <c r="M185" s="12"/>
      <c r="X185" s="34" t="str">
        <f>CONCATENATE(E95," ",F179," ",G179," ",H179," ",I179," ",K185)</f>
        <v>Ultra  super original s airlaid s Soft  NP</v>
      </c>
      <c r="Y185" s="34" t="s">
        <v>3882</v>
      </c>
      <c r="Z185" s="199"/>
      <c r="AA185" s="297"/>
      <c r="AB185" s="208"/>
      <c r="AC185" s="208"/>
      <c r="AD185" s="147"/>
      <c r="AE185" s="199"/>
      <c r="AF185" s="199"/>
      <c r="AG185" s="199"/>
      <c r="AH185" s="199"/>
      <c r="AI185" s="199"/>
      <c r="AJ185" s="199"/>
      <c r="AK185" s="199"/>
      <c r="AL185" s="199"/>
      <c r="AM185" s="199"/>
      <c r="AN185" s="208"/>
      <c r="AO185" s="210"/>
      <c r="AP185" s="200"/>
      <c r="AQ185" s="200"/>
      <c r="AR185" s="200"/>
      <c r="AS185" s="200"/>
      <c r="AT185" s="200"/>
      <c r="AU185" s="200"/>
      <c r="AV185" s="200"/>
      <c r="AW185" s="200"/>
      <c r="AX185" s="200"/>
      <c r="AY185" s="208"/>
      <c r="AZ185" s="208"/>
      <c r="BA185" s="200"/>
      <c r="BB185" s="200"/>
      <c r="BC185" s="200"/>
      <c r="BD185" s="199"/>
      <c r="BE185" s="200"/>
      <c r="BF185" s="200"/>
      <c r="BG185" s="208"/>
      <c r="BH185" s="200"/>
      <c r="BI185" s="200"/>
      <c r="BJ185" s="314"/>
      <c r="BK185" s="300"/>
      <c r="BL185" s="8"/>
      <c r="BM185" s="8"/>
      <c r="BN185" s="8"/>
      <c r="BO185" s="376"/>
      <c r="BP185" s="469"/>
      <c r="BQ185" s="225"/>
      <c r="BR185" s="225"/>
      <c r="BS185" s="225"/>
      <c r="BT185" s="225"/>
      <c r="BU185" s="225"/>
      <c r="BV185" s="225"/>
      <c r="BW185" s="225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  <c r="CN185" s="206"/>
      <c r="CO185" s="206"/>
      <c r="CP185" s="206"/>
      <c r="CQ185" s="206"/>
      <c r="CR185" s="206"/>
    </row>
    <row r="186" spans="3:96" x14ac:dyDescent="0.75">
      <c r="C186" s="500"/>
      <c r="D186" s="530"/>
      <c r="E186" s="456"/>
      <c r="F186" s="459"/>
      <c r="G186" s="462"/>
      <c r="H186" s="465"/>
      <c r="I186" s="453" t="s">
        <v>368</v>
      </c>
      <c r="J186" s="444"/>
      <c r="K186" s="127" t="s">
        <v>381</v>
      </c>
      <c r="M186" s="12"/>
      <c r="X186" s="34" t="str">
        <f>CONCATENATE(E95," ",F179," ",G179," ",H179," ",I186," ",K186)</f>
        <v>Ultra  super original s airlaid s Dry  BVS</v>
      </c>
      <c r="Y186" s="34" t="s">
        <v>3883</v>
      </c>
      <c r="Z186" s="199"/>
      <c r="AA186" s="297"/>
      <c r="AB186" s="208"/>
      <c r="AC186" s="208"/>
      <c r="AD186" s="199"/>
      <c r="AE186" s="199"/>
      <c r="AF186" s="147"/>
      <c r="AG186" s="199"/>
      <c r="AH186" s="199"/>
      <c r="AI186" s="199"/>
      <c r="AJ186" s="199"/>
      <c r="AK186" s="199"/>
      <c r="AL186" s="199"/>
      <c r="AM186" s="199"/>
      <c r="AN186" s="208"/>
      <c r="AO186" s="210"/>
      <c r="AP186" s="200"/>
      <c r="AQ186" s="200"/>
      <c r="AR186" s="200"/>
      <c r="AS186" s="200"/>
      <c r="AT186" s="200"/>
      <c r="AU186" s="200"/>
      <c r="AV186" s="200"/>
      <c r="AW186" s="200"/>
      <c r="AX186" s="200"/>
      <c r="AY186" s="208"/>
      <c r="AZ186" s="208"/>
      <c r="BA186" s="200"/>
      <c r="BB186" s="200"/>
      <c r="BC186" s="200"/>
      <c r="BD186" s="147"/>
      <c r="BE186" s="200"/>
      <c r="BF186" s="200"/>
      <c r="BG186" s="208"/>
      <c r="BH186" s="200"/>
      <c r="BI186" s="200"/>
      <c r="BJ186" s="313"/>
      <c r="BK186" s="300"/>
      <c r="BL186" s="8"/>
      <c r="BM186" s="8"/>
      <c r="BN186" s="8"/>
      <c r="BO186" s="376"/>
      <c r="BP186" s="469"/>
      <c r="BQ186" s="225"/>
      <c r="BR186" s="225"/>
      <c r="BS186" s="225"/>
      <c r="BT186" s="225"/>
      <c r="BU186" s="225"/>
      <c r="BV186" s="225"/>
      <c r="BW186" s="225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  <c r="CN186" s="206"/>
      <c r="CO186" s="206"/>
      <c r="CP186" s="206"/>
      <c r="CQ186" s="206"/>
      <c r="CR186" s="206"/>
    </row>
    <row r="187" spans="3:96" x14ac:dyDescent="0.75">
      <c r="C187" s="500"/>
      <c r="D187" s="530"/>
      <c r="E187" s="456"/>
      <c r="F187" s="459"/>
      <c r="G187" s="462"/>
      <c r="H187" s="465"/>
      <c r="I187" s="453"/>
      <c r="J187" s="444"/>
      <c r="K187" s="127" t="s">
        <v>382</v>
      </c>
      <c r="M187" s="12"/>
      <c r="X187" s="34" t="str">
        <f>CONCATENATE(E95," ",F179," ",G179," ",H179," ",I186," ",K187)</f>
        <v>Ultra  super original s airlaid s Dry  JPS</v>
      </c>
      <c r="Y187" s="34" t="s">
        <v>3883</v>
      </c>
      <c r="Z187" s="199"/>
      <c r="AA187" s="297"/>
      <c r="AB187" s="208"/>
      <c r="AC187" s="208"/>
      <c r="AD187" s="199"/>
      <c r="AE187" s="199"/>
      <c r="AF187" s="147"/>
      <c r="AG187" s="199"/>
      <c r="AH187" s="199"/>
      <c r="AI187" s="199"/>
      <c r="AJ187" s="199"/>
      <c r="AK187" s="199"/>
      <c r="AL187" s="199"/>
      <c r="AM187" s="199"/>
      <c r="AN187" s="208"/>
      <c r="AO187" s="210"/>
      <c r="AP187" s="200"/>
      <c r="AQ187" s="200"/>
      <c r="AR187" s="200"/>
      <c r="AS187" s="200"/>
      <c r="AT187" s="200"/>
      <c r="AU187" s="200"/>
      <c r="AV187" s="200"/>
      <c r="AW187" s="200"/>
      <c r="AX187" s="200"/>
      <c r="AY187" s="208"/>
      <c r="AZ187" s="208"/>
      <c r="BA187" s="200"/>
      <c r="BB187" s="200"/>
      <c r="BC187" s="200"/>
      <c r="BD187" s="147"/>
      <c r="BE187" s="200"/>
      <c r="BF187" s="200"/>
      <c r="BG187" s="208"/>
      <c r="BH187" s="200"/>
      <c r="BI187" s="200"/>
      <c r="BJ187" s="313">
        <v>2</v>
      </c>
      <c r="BK187" s="300"/>
      <c r="BL187" s="8"/>
      <c r="BM187" s="8"/>
      <c r="BN187" s="8"/>
      <c r="BO187" s="376"/>
      <c r="BP187" s="469"/>
      <c r="BQ187" s="225"/>
      <c r="BR187" s="225"/>
      <c r="BS187" s="225"/>
      <c r="BT187" s="225"/>
      <c r="BU187" s="225"/>
      <c r="BV187" s="225"/>
      <c r="BW187" s="225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  <c r="CN187" s="206"/>
      <c r="CO187" s="206"/>
      <c r="CP187" s="206"/>
      <c r="CQ187" s="206"/>
      <c r="CR187" s="206"/>
    </row>
    <row r="188" spans="3:96" x14ac:dyDescent="0.75">
      <c r="C188" s="500"/>
      <c r="D188" s="530"/>
      <c r="E188" s="456"/>
      <c r="F188" s="459"/>
      <c r="G188" s="462"/>
      <c r="H188" s="465"/>
      <c r="I188" s="453"/>
      <c r="J188" s="444"/>
      <c r="K188" s="127" t="s">
        <v>383</v>
      </c>
      <c r="M188" s="12"/>
      <c r="X188" s="34" t="str">
        <f>CONCATENATE(E95," ",F179," ",G179," ",H179," ",I186," ",K188)</f>
        <v>Ultra  super original s airlaid s Dry  GDSS</v>
      </c>
      <c r="Y188" s="34" t="s">
        <v>3883</v>
      </c>
      <c r="Z188" s="199"/>
      <c r="AA188" s="297"/>
      <c r="AB188" s="208"/>
      <c r="AC188" s="208"/>
      <c r="AD188" s="199"/>
      <c r="AE188" s="199"/>
      <c r="AF188" s="147"/>
      <c r="AG188" s="199"/>
      <c r="AH188" s="199"/>
      <c r="AI188" s="199"/>
      <c r="AJ188" s="199"/>
      <c r="AK188" s="199"/>
      <c r="AL188" s="199"/>
      <c r="AM188" s="199"/>
      <c r="AN188" s="208"/>
      <c r="AO188" s="210"/>
      <c r="AP188" s="200"/>
      <c r="AQ188" s="200"/>
      <c r="AR188" s="200"/>
      <c r="AS188" s="200"/>
      <c r="AT188" s="200"/>
      <c r="AU188" s="200"/>
      <c r="AV188" s="200"/>
      <c r="AW188" s="200"/>
      <c r="AX188" s="200"/>
      <c r="AY188" s="208"/>
      <c r="AZ188" s="208"/>
      <c r="BA188" s="200"/>
      <c r="BB188" s="200"/>
      <c r="BC188" s="200"/>
      <c r="BD188" s="147"/>
      <c r="BE188" s="200"/>
      <c r="BF188" s="200"/>
      <c r="BG188" s="208"/>
      <c r="BH188" s="200"/>
      <c r="BI188" s="200"/>
      <c r="BJ188" s="313"/>
      <c r="BK188" s="300"/>
      <c r="BL188" s="8"/>
      <c r="BM188" s="8"/>
      <c r="BN188" s="8"/>
      <c r="BO188" s="376"/>
      <c r="BP188" s="469"/>
      <c r="BQ188" s="225"/>
      <c r="BR188" s="225"/>
      <c r="BS188" s="225"/>
      <c r="BT188" s="225"/>
      <c r="BU188" s="225"/>
      <c r="BV188" s="225"/>
      <c r="BW188" s="225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  <c r="CN188" s="206"/>
      <c r="CO188" s="206"/>
      <c r="CP188" s="206"/>
      <c r="CQ188" s="206"/>
      <c r="CR188" s="206"/>
    </row>
    <row r="189" spans="3:96" x14ac:dyDescent="0.75">
      <c r="C189" s="500"/>
      <c r="D189" s="530"/>
      <c r="E189" s="456"/>
      <c r="F189" s="459"/>
      <c r="G189" s="462"/>
      <c r="H189" s="465"/>
      <c r="I189" s="453"/>
      <c r="J189" s="444"/>
      <c r="K189" s="127" t="s">
        <v>384</v>
      </c>
      <c r="M189" s="12"/>
      <c r="X189" s="34" t="str">
        <f>CONCATENATE(E95," ",F179," ",G179," ",H179," ",I186," ",K189)</f>
        <v>Ultra  super original s airlaid s Dry  BDSS</v>
      </c>
      <c r="Y189" s="34" t="s">
        <v>3883</v>
      </c>
      <c r="Z189" s="199"/>
      <c r="AA189" s="297"/>
      <c r="AB189" s="208"/>
      <c r="AC189" s="208"/>
      <c r="AD189" s="199"/>
      <c r="AE189" s="199"/>
      <c r="AF189" s="147"/>
      <c r="AG189" s="199"/>
      <c r="AH189" s="199"/>
      <c r="AI189" s="199"/>
      <c r="AJ189" s="199"/>
      <c r="AK189" s="199"/>
      <c r="AL189" s="199"/>
      <c r="AM189" s="199"/>
      <c r="AN189" s="208"/>
      <c r="AO189" s="210"/>
      <c r="AP189" s="200"/>
      <c r="AQ189" s="200"/>
      <c r="AR189" s="200"/>
      <c r="AS189" s="200"/>
      <c r="AT189" s="200"/>
      <c r="AU189" s="200"/>
      <c r="AV189" s="200"/>
      <c r="AW189" s="200"/>
      <c r="AX189" s="200"/>
      <c r="AY189" s="208"/>
      <c r="AZ189" s="208"/>
      <c r="BA189" s="200"/>
      <c r="BB189" s="200"/>
      <c r="BC189" s="200"/>
      <c r="BD189" s="147"/>
      <c r="BE189" s="200"/>
      <c r="BF189" s="200"/>
      <c r="BG189" s="208"/>
      <c r="BH189" s="200"/>
      <c r="BI189" s="200"/>
      <c r="BJ189" s="313"/>
      <c r="BK189" s="300"/>
      <c r="BL189" s="8"/>
      <c r="BM189" s="8"/>
      <c r="BN189" s="8"/>
      <c r="BO189" s="376"/>
      <c r="BP189" s="469"/>
      <c r="BQ189" s="225"/>
      <c r="BR189" s="225"/>
      <c r="BS189" s="225"/>
      <c r="BT189" s="225"/>
      <c r="BU189" s="225"/>
      <c r="BV189" s="225"/>
      <c r="BW189" s="225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N189" s="206"/>
      <c r="CO189" s="206"/>
      <c r="CP189" s="206"/>
      <c r="CQ189" s="206"/>
      <c r="CR189" s="206"/>
    </row>
    <row r="190" spans="3:96" x14ac:dyDescent="0.75">
      <c r="C190" s="500"/>
      <c r="D190" s="530"/>
      <c r="E190" s="456"/>
      <c r="F190" s="459"/>
      <c r="G190" s="462"/>
      <c r="H190" s="465"/>
      <c r="I190" s="453"/>
      <c r="J190" s="444"/>
      <c r="K190" s="127" t="s">
        <v>385</v>
      </c>
      <c r="M190" s="12"/>
      <c r="X190" s="34" t="str">
        <f>CONCATENATE(E95," ",F179," ",G179," ",H179," ",I186," ",K190)</f>
        <v>Ultra  super original s airlaid s Dry  JGPS</v>
      </c>
      <c r="Y190" s="34" t="s">
        <v>3883</v>
      </c>
      <c r="Z190" s="199"/>
      <c r="AA190" s="297"/>
      <c r="AB190" s="208"/>
      <c r="AC190" s="208"/>
      <c r="AD190" s="199"/>
      <c r="AE190" s="199"/>
      <c r="AF190" s="147"/>
      <c r="AG190" s="199"/>
      <c r="AH190" s="199"/>
      <c r="AI190" s="199"/>
      <c r="AJ190" s="199"/>
      <c r="AK190" s="199"/>
      <c r="AL190" s="199"/>
      <c r="AM190" s="199"/>
      <c r="AN190" s="208"/>
      <c r="AO190" s="210"/>
      <c r="AP190" s="200"/>
      <c r="AQ190" s="200"/>
      <c r="AR190" s="200"/>
      <c r="AS190" s="200"/>
      <c r="AT190" s="200"/>
      <c r="AU190" s="200"/>
      <c r="AV190" s="200"/>
      <c r="AW190" s="200"/>
      <c r="AX190" s="200"/>
      <c r="AY190" s="208"/>
      <c r="AZ190" s="208"/>
      <c r="BA190" s="200"/>
      <c r="BB190" s="200"/>
      <c r="BC190" s="200"/>
      <c r="BD190" s="147"/>
      <c r="BE190" s="200"/>
      <c r="BF190" s="200"/>
      <c r="BG190" s="208"/>
      <c r="BH190" s="200"/>
      <c r="BI190" s="200"/>
      <c r="BJ190" s="313">
        <v>2</v>
      </c>
      <c r="BK190" s="300"/>
      <c r="BL190" s="8"/>
      <c r="BM190" s="8"/>
      <c r="BN190" s="8"/>
      <c r="BO190" s="376"/>
      <c r="BP190" s="469"/>
      <c r="BQ190" s="225"/>
      <c r="BR190" s="225"/>
      <c r="BS190" s="225"/>
      <c r="BT190" s="225"/>
      <c r="BU190" s="225"/>
      <c r="BV190" s="225"/>
      <c r="BW190" s="225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N190" s="206"/>
      <c r="CO190" s="206"/>
      <c r="CP190" s="206"/>
      <c r="CQ190" s="206"/>
      <c r="CR190" s="206"/>
    </row>
    <row r="191" spans="3:96" x14ac:dyDescent="0.75">
      <c r="C191" s="500"/>
      <c r="D191" s="530"/>
      <c r="E191" s="456"/>
      <c r="F191" s="459"/>
      <c r="G191" s="462"/>
      <c r="H191" s="465"/>
      <c r="I191" s="453"/>
      <c r="J191" s="444"/>
      <c r="K191" s="127" t="s">
        <v>386</v>
      </c>
      <c r="M191" s="12"/>
      <c r="X191" s="34" t="str">
        <f>CONCATENATE(E95," ",F179," ",G179," ",H179," ",I186," ",K191)</f>
        <v>Ultra  super original s airlaid s Dry  APS</v>
      </c>
      <c r="Y191" s="34" t="s">
        <v>3883</v>
      </c>
      <c r="Z191" s="199"/>
      <c r="AA191" s="297"/>
      <c r="AB191" s="208"/>
      <c r="AC191" s="208"/>
      <c r="AD191" s="199"/>
      <c r="AE191" s="199"/>
      <c r="AF191" s="147"/>
      <c r="AG191" s="199"/>
      <c r="AH191" s="199"/>
      <c r="AI191" s="199"/>
      <c r="AJ191" s="199"/>
      <c r="AK191" s="199"/>
      <c r="AL191" s="199"/>
      <c r="AM191" s="199"/>
      <c r="AN191" s="208"/>
      <c r="AO191" s="210"/>
      <c r="AP191" s="200"/>
      <c r="AQ191" s="200"/>
      <c r="AR191" s="200"/>
      <c r="AS191" s="200"/>
      <c r="AT191" s="200"/>
      <c r="AU191" s="200"/>
      <c r="AV191" s="200"/>
      <c r="AW191" s="200"/>
      <c r="AX191" s="200"/>
      <c r="AY191" s="208"/>
      <c r="AZ191" s="208"/>
      <c r="BA191" s="200"/>
      <c r="BB191" s="200"/>
      <c r="BC191" s="200"/>
      <c r="BD191" s="147"/>
      <c r="BE191" s="200"/>
      <c r="BF191" s="200"/>
      <c r="BG191" s="208"/>
      <c r="BH191" s="200"/>
      <c r="BI191" s="200"/>
      <c r="BJ191" s="313"/>
      <c r="BK191" s="300"/>
      <c r="BL191" s="8"/>
      <c r="BM191" s="8"/>
      <c r="BN191" s="8"/>
      <c r="BO191" s="376"/>
      <c r="BP191" s="469"/>
      <c r="BQ191" s="225"/>
      <c r="BR191" s="225"/>
      <c r="BS191" s="225"/>
      <c r="BT191" s="225"/>
      <c r="BU191" s="225"/>
      <c r="BV191" s="225"/>
      <c r="BW191" s="225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N191" s="206"/>
      <c r="CO191" s="206"/>
      <c r="CP191" s="206"/>
      <c r="CQ191" s="206"/>
      <c r="CR191" s="206"/>
    </row>
    <row r="192" spans="3:96" x14ac:dyDescent="0.75">
      <c r="C192" s="500"/>
      <c r="D192" s="530"/>
      <c r="E192" s="456"/>
      <c r="F192" s="459"/>
      <c r="G192" s="462"/>
      <c r="H192" s="465"/>
      <c r="I192" s="453"/>
      <c r="J192" s="444"/>
      <c r="K192" s="127" t="s">
        <v>86</v>
      </c>
      <c r="M192" s="12"/>
      <c r="X192" s="34" t="str">
        <f>CONCATENATE(E95," ",F179," ",G179," ",H179," ",I186," ",K192)</f>
        <v>Ultra  super original s airlaid s Dry  NP</v>
      </c>
      <c r="Y192" s="34" t="s">
        <v>3883</v>
      </c>
      <c r="Z192" s="199"/>
      <c r="AA192" s="297"/>
      <c r="AB192" s="208"/>
      <c r="AC192" s="208"/>
      <c r="AD192" s="199"/>
      <c r="AE192" s="199"/>
      <c r="AF192" s="147"/>
      <c r="AG192" s="199"/>
      <c r="AH192" s="199"/>
      <c r="AI192" s="199"/>
      <c r="AJ192" s="199"/>
      <c r="AK192" s="199"/>
      <c r="AL192" s="199"/>
      <c r="AM192" s="199"/>
      <c r="AN192" s="208"/>
      <c r="AO192" s="210"/>
      <c r="AP192" s="200"/>
      <c r="AQ192" s="200"/>
      <c r="AR192" s="200"/>
      <c r="AS192" s="200"/>
      <c r="AT192" s="200"/>
      <c r="AU192" s="200"/>
      <c r="AV192" s="200"/>
      <c r="AW192" s="200"/>
      <c r="AX192" s="200"/>
      <c r="AY192" s="208"/>
      <c r="AZ192" s="208"/>
      <c r="BA192" s="200"/>
      <c r="BB192" s="200"/>
      <c r="BC192" s="200"/>
      <c r="BD192" s="147"/>
      <c r="BE192" s="200"/>
      <c r="BF192" s="200"/>
      <c r="BG192" s="208"/>
      <c r="BH192" s="200"/>
      <c r="BI192" s="200"/>
      <c r="BJ192" s="314"/>
      <c r="BK192" s="300"/>
      <c r="BL192" s="8"/>
      <c r="BM192" s="8"/>
      <c r="BN192" s="8"/>
      <c r="BO192" s="376"/>
      <c r="BP192" s="469"/>
      <c r="BQ192" s="225"/>
      <c r="BR192" s="225"/>
      <c r="BS192" s="225"/>
      <c r="BT192" s="225"/>
      <c r="BU192" s="225"/>
      <c r="BV192" s="225"/>
      <c r="BW192" s="225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  <c r="CN192" s="206"/>
      <c r="CO192" s="206"/>
      <c r="CP192" s="206"/>
      <c r="CQ192" s="206"/>
      <c r="CR192" s="206"/>
    </row>
    <row r="193" spans="3:96" x14ac:dyDescent="0.75">
      <c r="C193" s="500"/>
      <c r="D193" s="530"/>
      <c r="E193" s="456"/>
      <c r="F193" s="459"/>
      <c r="G193" s="462"/>
      <c r="H193" s="465"/>
      <c r="I193" s="453" t="s">
        <v>367</v>
      </c>
      <c r="J193" s="444"/>
      <c r="K193" s="127" t="s">
        <v>381</v>
      </c>
      <c r="M193" s="12"/>
      <c r="X193" s="34" t="str">
        <f>CONCATENATE(E95," ",F179," ",G179," ",H179," ",I193," ",K193)</f>
        <v>Ultra  super original s airlaid s Dry perf BVS</v>
      </c>
      <c r="Y193" s="34" t="s">
        <v>3885</v>
      </c>
      <c r="Z193" s="199"/>
      <c r="AA193" s="297"/>
      <c r="AB193" s="208"/>
      <c r="AC193" s="208"/>
      <c r="AD193" s="199"/>
      <c r="AE193" s="199"/>
      <c r="AF193" s="147"/>
      <c r="AG193" s="199"/>
      <c r="AH193" s="199"/>
      <c r="AI193" s="199"/>
      <c r="AJ193" s="199"/>
      <c r="AK193" s="199"/>
      <c r="AL193" s="199"/>
      <c r="AM193" s="199"/>
      <c r="AN193" s="208"/>
      <c r="AO193" s="210"/>
      <c r="AP193" s="200"/>
      <c r="AQ193" s="200"/>
      <c r="AR193" s="200"/>
      <c r="AS193" s="200"/>
      <c r="AT193" s="200"/>
      <c r="AU193" s="200"/>
      <c r="AV193" s="200"/>
      <c r="AW193" s="200"/>
      <c r="AX193" s="200"/>
      <c r="AY193" s="208"/>
      <c r="AZ193" s="208"/>
      <c r="BA193" s="200"/>
      <c r="BB193" s="200"/>
      <c r="BC193" s="200"/>
      <c r="BD193" s="199"/>
      <c r="BE193" s="200"/>
      <c r="BF193" s="200"/>
      <c r="BG193" s="208"/>
      <c r="BH193" s="200"/>
      <c r="BI193" s="200"/>
      <c r="BJ193" s="313"/>
      <c r="BK193" s="300"/>
      <c r="BL193" s="8"/>
      <c r="BM193" s="8"/>
      <c r="BN193" s="302"/>
      <c r="BO193" s="147"/>
      <c r="BP193" s="469"/>
      <c r="BQ193" s="225"/>
      <c r="BR193" s="225"/>
      <c r="BS193" s="225"/>
      <c r="BT193" s="225"/>
      <c r="BU193" s="225"/>
      <c r="BV193" s="225"/>
      <c r="BW193" s="225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6"/>
      <c r="CO193" s="206"/>
      <c r="CP193" s="206"/>
      <c r="CQ193" s="206"/>
      <c r="CR193" s="206"/>
    </row>
    <row r="194" spans="3:96" x14ac:dyDescent="0.75">
      <c r="C194" s="500"/>
      <c r="D194" s="530"/>
      <c r="E194" s="456"/>
      <c r="F194" s="459"/>
      <c r="G194" s="462"/>
      <c r="H194" s="465"/>
      <c r="I194" s="453"/>
      <c r="J194" s="444"/>
      <c r="K194" s="127" t="s">
        <v>382</v>
      </c>
      <c r="M194" s="12"/>
      <c r="X194" s="34" t="str">
        <f>CONCATENATE(E95," ",F179," ",G179," ",H179," ",I193," ",K194)</f>
        <v>Ultra  super original s airlaid s Dry perf JPS</v>
      </c>
      <c r="Y194" s="34" t="s">
        <v>3885</v>
      </c>
      <c r="Z194" s="199"/>
      <c r="AA194" s="297"/>
      <c r="AB194" s="208"/>
      <c r="AC194" s="208"/>
      <c r="AD194" s="199"/>
      <c r="AE194" s="199"/>
      <c r="AF194" s="147"/>
      <c r="AG194" s="199"/>
      <c r="AH194" s="199"/>
      <c r="AI194" s="199"/>
      <c r="AJ194" s="199"/>
      <c r="AK194" s="199"/>
      <c r="AL194" s="199"/>
      <c r="AM194" s="199"/>
      <c r="AN194" s="208"/>
      <c r="AO194" s="210"/>
      <c r="AP194" s="200"/>
      <c r="AQ194" s="200"/>
      <c r="AR194" s="200"/>
      <c r="AS194" s="200"/>
      <c r="AT194" s="200"/>
      <c r="AU194" s="200"/>
      <c r="AV194" s="200"/>
      <c r="AW194" s="200"/>
      <c r="AX194" s="200"/>
      <c r="AY194" s="208"/>
      <c r="AZ194" s="208"/>
      <c r="BA194" s="200"/>
      <c r="BB194" s="200"/>
      <c r="BC194" s="200"/>
      <c r="BD194" s="199"/>
      <c r="BE194" s="200"/>
      <c r="BF194" s="200"/>
      <c r="BG194" s="208"/>
      <c r="BH194" s="200"/>
      <c r="BI194" s="200"/>
      <c r="BJ194" s="313">
        <v>2</v>
      </c>
      <c r="BK194" s="300"/>
      <c r="BL194" s="8"/>
      <c r="BM194" s="8"/>
      <c r="BN194" s="302"/>
      <c r="BO194" s="147"/>
      <c r="BP194" s="469"/>
      <c r="BQ194" s="225"/>
      <c r="BR194" s="225"/>
      <c r="BS194" s="225"/>
      <c r="BT194" s="225"/>
      <c r="BU194" s="225"/>
      <c r="BV194" s="225"/>
      <c r="BW194" s="225"/>
      <c r="BX194" s="206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  <c r="CN194" s="206"/>
      <c r="CO194" s="206"/>
      <c r="CP194" s="206"/>
      <c r="CQ194" s="206"/>
      <c r="CR194" s="206"/>
    </row>
    <row r="195" spans="3:96" x14ac:dyDescent="0.75">
      <c r="C195" s="500"/>
      <c r="D195" s="530"/>
      <c r="E195" s="456"/>
      <c r="F195" s="459"/>
      <c r="G195" s="462"/>
      <c r="H195" s="465"/>
      <c r="I195" s="453"/>
      <c r="J195" s="444"/>
      <c r="K195" s="127" t="s">
        <v>383</v>
      </c>
      <c r="M195" s="12"/>
      <c r="X195" s="34" t="str">
        <f>CONCATENATE(E95," ",F179," ",G179," ",H179," ",I193," ",K195)</f>
        <v>Ultra  super original s airlaid s Dry perf GDSS</v>
      </c>
      <c r="Y195" s="34" t="s">
        <v>3885</v>
      </c>
      <c r="Z195" s="199"/>
      <c r="AA195" s="297"/>
      <c r="AB195" s="208"/>
      <c r="AC195" s="208"/>
      <c r="AD195" s="199"/>
      <c r="AE195" s="199"/>
      <c r="AF195" s="147"/>
      <c r="AG195" s="199"/>
      <c r="AH195" s="199"/>
      <c r="AI195" s="199"/>
      <c r="AJ195" s="199"/>
      <c r="AK195" s="199"/>
      <c r="AL195" s="199"/>
      <c r="AM195" s="199"/>
      <c r="AN195" s="208"/>
      <c r="AO195" s="210"/>
      <c r="AP195" s="200"/>
      <c r="AQ195" s="200"/>
      <c r="AR195" s="200"/>
      <c r="AS195" s="200"/>
      <c r="AT195" s="200"/>
      <c r="AU195" s="200"/>
      <c r="AV195" s="200"/>
      <c r="AW195" s="200"/>
      <c r="AX195" s="200"/>
      <c r="AY195" s="208"/>
      <c r="AZ195" s="208"/>
      <c r="BA195" s="200"/>
      <c r="BB195" s="200"/>
      <c r="BC195" s="200"/>
      <c r="BD195" s="199"/>
      <c r="BE195" s="200"/>
      <c r="BF195" s="200"/>
      <c r="BG195" s="208"/>
      <c r="BH195" s="200"/>
      <c r="BI195" s="200"/>
      <c r="BJ195" s="313"/>
      <c r="BK195" s="300"/>
      <c r="BL195" s="8"/>
      <c r="BM195" s="8"/>
      <c r="BN195" s="302"/>
      <c r="BO195" s="147"/>
      <c r="BP195" s="469"/>
      <c r="BQ195" s="225"/>
      <c r="BR195" s="225"/>
      <c r="BS195" s="225"/>
      <c r="BT195" s="225"/>
      <c r="BU195" s="225"/>
      <c r="BV195" s="225"/>
      <c r="BW195" s="225"/>
      <c r="BX195" s="206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  <c r="CN195" s="206"/>
      <c r="CO195" s="206"/>
      <c r="CP195" s="206"/>
      <c r="CQ195" s="206"/>
      <c r="CR195" s="206"/>
    </row>
    <row r="196" spans="3:96" x14ac:dyDescent="0.75">
      <c r="C196" s="500"/>
      <c r="D196" s="530"/>
      <c r="E196" s="456"/>
      <c r="F196" s="459"/>
      <c r="G196" s="462"/>
      <c r="H196" s="465"/>
      <c r="I196" s="453"/>
      <c r="J196" s="444"/>
      <c r="K196" s="127" t="s">
        <v>384</v>
      </c>
      <c r="M196" s="12"/>
      <c r="X196" s="34" t="str">
        <f>CONCATENATE(E95," ",F179," ",G179," ",H179," ",I193," ",K196)</f>
        <v>Ultra  super original s airlaid s Dry perf BDSS</v>
      </c>
      <c r="Y196" s="34" t="s">
        <v>3885</v>
      </c>
      <c r="Z196" s="199"/>
      <c r="AA196" s="297"/>
      <c r="AB196" s="208"/>
      <c r="AC196" s="208"/>
      <c r="AD196" s="199"/>
      <c r="AE196" s="199"/>
      <c r="AF196" s="147"/>
      <c r="AG196" s="199"/>
      <c r="AH196" s="199"/>
      <c r="AI196" s="199"/>
      <c r="AJ196" s="199"/>
      <c r="AK196" s="199"/>
      <c r="AL196" s="199"/>
      <c r="AM196" s="199"/>
      <c r="AN196" s="208"/>
      <c r="AO196" s="210"/>
      <c r="AP196" s="200"/>
      <c r="AQ196" s="200"/>
      <c r="AR196" s="200"/>
      <c r="AS196" s="200"/>
      <c r="AT196" s="200"/>
      <c r="AU196" s="200"/>
      <c r="AV196" s="200"/>
      <c r="AW196" s="200"/>
      <c r="AX196" s="200"/>
      <c r="AY196" s="208"/>
      <c r="AZ196" s="208"/>
      <c r="BA196" s="200"/>
      <c r="BB196" s="200"/>
      <c r="BC196" s="200"/>
      <c r="BD196" s="199"/>
      <c r="BE196" s="200"/>
      <c r="BF196" s="200"/>
      <c r="BG196" s="208"/>
      <c r="BH196" s="200"/>
      <c r="BI196" s="200"/>
      <c r="BJ196" s="313"/>
      <c r="BK196" s="300"/>
      <c r="BL196" s="8"/>
      <c r="BM196" s="8"/>
      <c r="BN196" s="302"/>
      <c r="BO196" s="147"/>
      <c r="BP196" s="469"/>
      <c r="BQ196" s="225"/>
      <c r="BR196" s="225"/>
      <c r="BS196" s="225"/>
      <c r="BT196" s="225"/>
      <c r="BU196" s="225"/>
      <c r="BV196" s="225"/>
      <c r="BW196" s="225"/>
      <c r="BX196" s="206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  <c r="CN196" s="206"/>
      <c r="CO196" s="206"/>
      <c r="CP196" s="206"/>
      <c r="CQ196" s="206"/>
      <c r="CR196" s="206"/>
    </row>
    <row r="197" spans="3:96" x14ac:dyDescent="0.75">
      <c r="C197" s="500"/>
      <c r="D197" s="530"/>
      <c r="E197" s="456"/>
      <c r="F197" s="459"/>
      <c r="G197" s="462"/>
      <c r="H197" s="465"/>
      <c r="I197" s="453"/>
      <c r="J197" s="444"/>
      <c r="K197" s="127" t="s">
        <v>385</v>
      </c>
      <c r="M197" s="12"/>
      <c r="X197" s="34" t="str">
        <f>CONCATENATE(E95," ",F179," ",G179," ",H179," ",I193," ",K197)</f>
        <v>Ultra  super original s airlaid s Dry perf JGPS</v>
      </c>
      <c r="Y197" s="34" t="s">
        <v>3885</v>
      </c>
      <c r="Z197" s="199"/>
      <c r="AA197" s="297"/>
      <c r="AB197" s="208"/>
      <c r="AC197" s="208"/>
      <c r="AD197" s="199"/>
      <c r="AE197" s="199"/>
      <c r="AF197" s="147"/>
      <c r="AG197" s="199"/>
      <c r="AH197" s="199"/>
      <c r="AI197" s="199"/>
      <c r="AJ197" s="199"/>
      <c r="AK197" s="199"/>
      <c r="AL197" s="199"/>
      <c r="AM197" s="199"/>
      <c r="AN197" s="208"/>
      <c r="AO197" s="210"/>
      <c r="AP197" s="200"/>
      <c r="AQ197" s="200"/>
      <c r="AR197" s="200"/>
      <c r="AS197" s="200"/>
      <c r="AT197" s="200"/>
      <c r="AU197" s="200"/>
      <c r="AV197" s="200"/>
      <c r="AW197" s="200"/>
      <c r="AX197" s="200"/>
      <c r="AY197" s="208"/>
      <c r="AZ197" s="208"/>
      <c r="BA197" s="200"/>
      <c r="BB197" s="200"/>
      <c r="BC197" s="200"/>
      <c r="BD197" s="199"/>
      <c r="BE197" s="200"/>
      <c r="BF197" s="200"/>
      <c r="BG197" s="208"/>
      <c r="BH197" s="200"/>
      <c r="BI197" s="200"/>
      <c r="BJ197" s="313">
        <v>2</v>
      </c>
      <c r="BK197" s="300"/>
      <c r="BL197" s="8"/>
      <c r="BM197" s="8"/>
      <c r="BN197" s="302"/>
      <c r="BO197" s="147"/>
      <c r="BP197" s="469"/>
      <c r="BQ197" s="225"/>
      <c r="BR197" s="225"/>
      <c r="BS197" s="225"/>
      <c r="BT197" s="225"/>
      <c r="BU197" s="225"/>
      <c r="BV197" s="225"/>
      <c r="BW197" s="225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  <c r="CL197" s="206"/>
      <c r="CM197" s="206"/>
      <c r="CN197" s="206"/>
      <c r="CO197" s="206"/>
      <c r="CP197" s="206"/>
      <c r="CQ197" s="206"/>
      <c r="CR197" s="206"/>
    </row>
    <row r="198" spans="3:96" x14ac:dyDescent="0.75">
      <c r="C198" s="500"/>
      <c r="D198" s="530"/>
      <c r="E198" s="456"/>
      <c r="F198" s="459"/>
      <c r="G198" s="462"/>
      <c r="H198" s="465"/>
      <c r="I198" s="453"/>
      <c r="J198" s="444"/>
      <c r="K198" s="127" t="s">
        <v>386</v>
      </c>
      <c r="M198" s="12"/>
      <c r="X198" s="34" t="str">
        <f>CONCATENATE(E95," ",F179," ",G179," ",H179," ",I193," ",K198)</f>
        <v>Ultra  super original s airlaid s Dry perf APS</v>
      </c>
      <c r="Y198" s="34" t="s">
        <v>3885</v>
      </c>
      <c r="Z198" s="199"/>
      <c r="AA198" s="297"/>
      <c r="AB198" s="208"/>
      <c r="AC198" s="208"/>
      <c r="AD198" s="199"/>
      <c r="AE198" s="199"/>
      <c r="AF198" s="147"/>
      <c r="AG198" s="199"/>
      <c r="AH198" s="199"/>
      <c r="AI198" s="199"/>
      <c r="AJ198" s="199"/>
      <c r="AK198" s="199"/>
      <c r="AL198" s="199"/>
      <c r="AM198" s="199"/>
      <c r="AN198" s="208"/>
      <c r="AO198" s="210"/>
      <c r="AP198" s="200"/>
      <c r="AQ198" s="200"/>
      <c r="AR198" s="200"/>
      <c r="AS198" s="200"/>
      <c r="AT198" s="200"/>
      <c r="AU198" s="200"/>
      <c r="AV198" s="200"/>
      <c r="AW198" s="200"/>
      <c r="AX198" s="200"/>
      <c r="AY198" s="208"/>
      <c r="AZ198" s="208"/>
      <c r="BA198" s="200"/>
      <c r="BB198" s="200"/>
      <c r="BC198" s="200"/>
      <c r="BD198" s="199"/>
      <c r="BE198" s="200"/>
      <c r="BF198" s="200"/>
      <c r="BG198" s="208"/>
      <c r="BH198" s="200"/>
      <c r="BI198" s="200"/>
      <c r="BJ198" s="313"/>
      <c r="BK198" s="300"/>
      <c r="BL198" s="8"/>
      <c r="BM198" s="8"/>
      <c r="BN198" s="302"/>
      <c r="BO198" s="147"/>
      <c r="BP198" s="469"/>
      <c r="BQ198" s="225"/>
      <c r="BR198" s="225"/>
      <c r="BS198" s="225"/>
      <c r="BT198" s="225"/>
      <c r="BU198" s="225"/>
      <c r="BV198" s="225"/>
      <c r="BW198" s="225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  <c r="CL198" s="206"/>
      <c r="CM198" s="206"/>
      <c r="CN198" s="206"/>
      <c r="CO198" s="206"/>
      <c r="CP198" s="206"/>
      <c r="CQ198" s="206"/>
      <c r="CR198" s="206"/>
    </row>
    <row r="199" spans="3:96" x14ac:dyDescent="0.75">
      <c r="C199" s="500"/>
      <c r="D199" s="530"/>
      <c r="E199" s="456"/>
      <c r="F199" s="459"/>
      <c r="G199" s="462"/>
      <c r="H199" s="465"/>
      <c r="I199" s="453"/>
      <c r="J199" s="444"/>
      <c r="K199" s="127" t="s">
        <v>86</v>
      </c>
      <c r="M199" s="12"/>
      <c r="X199" s="34" t="str">
        <f>CONCATENATE(E95," ",F179," ",G179," ",H179," ",I193," ",K199)</f>
        <v>Ultra  super original s airlaid s Dry perf NP</v>
      </c>
      <c r="Y199" s="34" t="s">
        <v>3885</v>
      </c>
      <c r="Z199" s="199"/>
      <c r="AA199" s="297"/>
      <c r="AB199" s="208"/>
      <c r="AC199" s="208"/>
      <c r="AD199" s="199"/>
      <c r="AE199" s="199"/>
      <c r="AF199" s="147"/>
      <c r="AG199" s="199"/>
      <c r="AH199" s="199"/>
      <c r="AI199" s="199"/>
      <c r="AJ199" s="199"/>
      <c r="AK199" s="199"/>
      <c r="AL199" s="199"/>
      <c r="AM199" s="199"/>
      <c r="AN199" s="208"/>
      <c r="AO199" s="210"/>
      <c r="AP199" s="200"/>
      <c r="AQ199" s="200"/>
      <c r="AR199" s="200"/>
      <c r="AS199" s="200"/>
      <c r="AT199" s="200"/>
      <c r="AU199" s="200"/>
      <c r="AV199" s="200"/>
      <c r="AW199" s="200"/>
      <c r="AX199" s="200"/>
      <c r="AY199" s="208"/>
      <c r="AZ199" s="208"/>
      <c r="BA199" s="200"/>
      <c r="BB199" s="200"/>
      <c r="BC199" s="200"/>
      <c r="BD199" s="199"/>
      <c r="BE199" s="200"/>
      <c r="BF199" s="200"/>
      <c r="BG199" s="208"/>
      <c r="BH199" s="200"/>
      <c r="BI199" s="200"/>
      <c r="BJ199" s="314"/>
      <c r="BK199" s="300"/>
      <c r="BL199" s="8"/>
      <c r="BM199" s="8"/>
      <c r="BN199" s="302"/>
      <c r="BO199" s="147"/>
      <c r="BP199" s="469"/>
      <c r="BQ199" s="225"/>
      <c r="BR199" s="225"/>
      <c r="BS199" s="225"/>
      <c r="BT199" s="225"/>
      <c r="BU199" s="225"/>
      <c r="BV199" s="225"/>
      <c r="BW199" s="225"/>
      <c r="BX199" s="206"/>
      <c r="BY199" s="206"/>
      <c r="BZ199" s="206"/>
      <c r="CA199" s="206"/>
      <c r="CB199" s="206"/>
      <c r="CC199" s="206"/>
      <c r="CD199" s="206"/>
      <c r="CE199" s="206"/>
      <c r="CF199" s="206"/>
      <c r="CG199" s="206"/>
      <c r="CH199" s="206"/>
      <c r="CI199" s="206"/>
      <c r="CJ199" s="206"/>
      <c r="CK199" s="206"/>
      <c r="CL199" s="206"/>
      <c r="CM199" s="206"/>
      <c r="CN199" s="206"/>
      <c r="CO199" s="206"/>
      <c r="CP199" s="206"/>
      <c r="CQ199" s="206"/>
      <c r="CR199" s="206"/>
    </row>
    <row r="200" spans="3:96" x14ac:dyDescent="0.75">
      <c r="C200" s="500"/>
      <c r="D200" s="530"/>
      <c r="E200" s="456"/>
      <c r="F200" s="459" t="s">
        <v>97</v>
      </c>
      <c r="G200" s="462"/>
      <c r="H200" s="465"/>
      <c r="I200" s="453" t="s">
        <v>94</v>
      </c>
      <c r="J200" s="444"/>
      <c r="K200" s="127" t="s">
        <v>381</v>
      </c>
      <c r="M200" s="12"/>
      <c r="X200" s="34" t="str">
        <f t="shared" ref="X200:X206" si="0">CONCATENATE(E$95," ",F$200," ",G$179," ",H$179," ",I$200," ",K200)</f>
        <v>Ultra  super no emb original s airlaid s Soft  BVS</v>
      </c>
      <c r="Y200" s="34" t="s">
        <v>3882</v>
      </c>
      <c r="Z200" s="199"/>
      <c r="AA200" s="297"/>
      <c r="AB200" s="208"/>
      <c r="AC200" s="208"/>
      <c r="AD200" s="147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208"/>
      <c r="AO200" s="210"/>
      <c r="AP200" s="200"/>
      <c r="AQ200" s="200"/>
      <c r="AR200" s="200"/>
      <c r="AS200" s="200"/>
      <c r="AT200" s="200"/>
      <c r="AU200" s="200"/>
      <c r="AV200" s="200"/>
      <c r="AW200" s="200"/>
      <c r="AX200" s="200"/>
      <c r="AY200" s="208"/>
      <c r="AZ200" s="208"/>
      <c r="BA200" s="200"/>
      <c r="BB200" s="200"/>
      <c r="BC200" s="200"/>
      <c r="BD200" s="199"/>
      <c r="BE200" s="200"/>
      <c r="BF200" s="200"/>
      <c r="BG200" s="208"/>
      <c r="BH200" s="200"/>
      <c r="BI200" s="200"/>
      <c r="BJ200" s="313"/>
      <c r="BK200" s="300"/>
      <c r="BL200" s="8"/>
      <c r="BM200" s="8"/>
      <c r="BN200" s="8"/>
      <c r="BO200" s="376"/>
      <c r="BP200" s="469"/>
      <c r="BQ200" s="225"/>
      <c r="BR200" s="225"/>
      <c r="BS200" s="225"/>
      <c r="BT200" s="225"/>
      <c r="BU200" s="225"/>
      <c r="BV200" s="225"/>
      <c r="BW200" s="225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  <c r="CL200" s="206"/>
      <c r="CM200" s="206"/>
      <c r="CN200" s="206"/>
      <c r="CO200" s="206"/>
      <c r="CP200" s="206"/>
      <c r="CQ200" s="206"/>
      <c r="CR200" s="206"/>
    </row>
    <row r="201" spans="3:96" x14ac:dyDescent="0.75">
      <c r="C201" s="500"/>
      <c r="D201" s="530"/>
      <c r="E201" s="456"/>
      <c r="F201" s="459"/>
      <c r="G201" s="462"/>
      <c r="H201" s="465"/>
      <c r="I201" s="453"/>
      <c r="J201" s="444"/>
      <c r="K201" s="127" t="s">
        <v>382</v>
      </c>
      <c r="M201" s="12"/>
      <c r="X201" s="34" t="str">
        <f t="shared" si="0"/>
        <v>Ultra  super no emb original s airlaid s Soft  JPS</v>
      </c>
      <c r="Y201" s="34" t="s">
        <v>3882</v>
      </c>
      <c r="Z201" s="199"/>
      <c r="AA201" s="297"/>
      <c r="AB201" s="208"/>
      <c r="AC201" s="208"/>
      <c r="AD201" s="147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208"/>
      <c r="AO201" s="210"/>
      <c r="AP201" s="200"/>
      <c r="AQ201" s="200"/>
      <c r="AR201" s="200"/>
      <c r="AS201" s="200"/>
      <c r="AT201" s="200"/>
      <c r="AU201" s="200"/>
      <c r="AV201" s="200"/>
      <c r="AW201" s="200"/>
      <c r="AX201" s="200"/>
      <c r="AY201" s="208"/>
      <c r="AZ201" s="208"/>
      <c r="BA201" s="200"/>
      <c r="BB201" s="200"/>
      <c r="BC201" s="200"/>
      <c r="BD201" s="199"/>
      <c r="BE201" s="200"/>
      <c r="BF201" s="200"/>
      <c r="BG201" s="208"/>
      <c r="BH201" s="200"/>
      <c r="BI201" s="200"/>
      <c r="BJ201" s="313">
        <v>2</v>
      </c>
      <c r="BK201" s="300"/>
      <c r="BL201" s="8"/>
      <c r="BM201" s="8"/>
      <c r="BN201" s="8"/>
      <c r="BO201" s="376"/>
      <c r="BP201" s="469"/>
      <c r="BQ201" s="225"/>
      <c r="BR201" s="225"/>
      <c r="BS201" s="225"/>
      <c r="BT201" s="225"/>
      <c r="BU201" s="225"/>
      <c r="BV201" s="225"/>
      <c r="BW201" s="225"/>
      <c r="BX201" s="206"/>
      <c r="BY201" s="206"/>
      <c r="BZ201" s="206"/>
      <c r="CA201" s="206"/>
      <c r="CB201" s="206"/>
      <c r="CC201" s="206"/>
      <c r="CD201" s="206"/>
      <c r="CE201" s="206"/>
      <c r="CF201" s="206"/>
      <c r="CG201" s="206"/>
      <c r="CH201" s="206"/>
      <c r="CI201" s="206"/>
      <c r="CJ201" s="206"/>
      <c r="CK201" s="206"/>
      <c r="CL201" s="206"/>
      <c r="CM201" s="206"/>
      <c r="CN201" s="206"/>
      <c r="CO201" s="206"/>
      <c r="CP201" s="206"/>
      <c r="CQ201" s="206"/>
      <c r="CR201" s="206"/>
    </row>
    <row r="202" spans="3:96" x14ac:dyDescent="0.75">
      <c r="C202" s="500"/>
      <c r="D202" s="530"/>
      <c r="E202" s="456"/>
      <c r="F202" s="459"/>
      <c r="G202" s="462"/>
      <c r="H202" s="465"/>
      <c r="I202" s="453"/>
      <c r="J202" s="444"/>
      <c r="K202" s="127" t="s">
        <v>383</v>
      </c>
      <c r="M202" s="12"/>
      <c r="X202" s="34" t="str">
        <f t="shared" si="0"/>
        <v>Ultra  super no emb original s airlaid s Soft  GDSS</v>
      </c>
      <c r="Y202" s="34" t="s">
        <v>3882</v>
      </c>
      <c r="Z202" s="199"/>
      <c r="AA202" s="297"/>
      <c r="AB202" s="208"/>
      <c r="AC202" s="208"/>
      <c r="AD202" s="147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208"/>
      <c r="AO202" s="210"/>
      <c r="AP202" s="200"/>
      <c r="AQ202" s="200"/>
      <c r="AR202" s="200"/>
      <c r="AS202" s="200"/>
      <c r="AT202" s="200"/>
      <c r="AU202" s="200"/>
      <c r="AV202" s="200"/>
      <c r="AW202" s="200"/>
      <c r="AX202" s="200"/>
      <c r="AY202" s="208"/>
      <c r="AZ202" s="208"/>
      <c r="BA202" s="200"/>
      <c r="BB202" s="200"/>
      <c r="BC202" s="200"/>
      <c r="BD202" s="199"/>
      <c r="BE202" s="200"/>
      <c r="BF202" s="200"/>
      <c r="BG202" s="208"/>
      <c r="BH202" s="200"/>
      <c r="BI202" s="200"/>
      <c r="BJ202" s="313"/>
      <c r="BK202" s="300"/>
      <c r="BL202" s="8"/>
      <c r="BM202" s="8"/>
      <c r="BN202" s="8"/>
      <c r="BO202" s="376"/>
      <c r="BP202" s="469"/>
      <c r="BQ202" s="225"/>
      <c r="BR202" s="225"/>
      <c r="BS202" s="225"/>
      <c r="BT202" s="225"/>
      <c r="BU202" s="225"/>
      <c r="BV202" s="225"/>
      <c r="BW202" s="225"/>
      <c r="BX202" s="206"/>
      <c r="BY202" s="206"/>
      <c r="BZ202" s="206"/>
      <c r="CA202" s="206"/>
      <c r="CB202" s="206"/>
      <c r="CC202" s="206"/>
      <c r="CD202" s="206"/>
      <c r="CE202" s="206"/>
      <c r="CF202" s="206"/>
      <c r="CG202" s="206"/>
      <c r="CH202" s="206"/>
      <c r="CI202" s="206"/>
      <c r="CJ202" s="206"/>
      <c r="CK202" s="206"/>
      <c r="CL202" s="206"/>
      <c r="CM202" s="206"/>
      <c r="CN202" s="206"/>
      <c r="CO202" s="206"/>
      <c r="CP202" s="206"/>
      <c r="CQ202" s="206"/>
      <c r="CR202" s="206"/>
    </row>
    <row r="203" spans="3:96" x14ac:dyDescent="0.75">
      <c r="C203" s="500"/>
      <c r="D203" s="530"/>
      <c r="E203" s="456"/>
      <c r="F203" s="459"/>
      <c r="G203" s="462"/>
      <c r="H203" s="465"/>
      <c r="I203" s="453"/>
      <c r="J203" s="444"/>
      <c r="K203" s="127" t="s">
        <v>384</v>
      </c>
      <c r="M203" s="12"/>
      <c r="X203" s="34" t="str">
        <f t="shared" si="0"/>
        <v>Ultra  super no emb original s airlaid s Soft  BDSS</v>
      </c>
      <c r="Y203" s="34" t="s">
        <v>3882</v>
      </c>
      <c r="Z203" s="199"/>
      <c r="AA203" s="297"/>
      <c r="AB203" s="208"/>
      <c r="AC203" s="208"/>
      <c r="AD203" s="147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208"/>
      <c r="AO203" s="210"/>
      <c r="AP203" s="200"/>
      <c r="AQ203" s="200"/>
      <c r="AR203" s="200"/>
      <c r="AS203" s="200"/>
      <c r="AT203" s="200"/>
      <c r="AU203" s="200"/>
      <c r="AV203" s="200"/>
      <c r="AW203" s="200"/>
      <c r="AX203" s="200"/>
      <c r="AY203" s="208"/>
      <c r="AZ203" s="208"/>
      <c r="BA203" s="200"/>
      <c r="BB203" s="200"/>
      <c r="BC203" s="200"/>
      <c r="BD203" s="199"/>
      <c r="BE203" s="200"/>
      <c r="BF203" s="200"/>
      <c r="BG203" s="208"/>
      <c r="BH203" s="200"/>
      <c r="BI203" s="200"/>
      <c r="BJ203" s="313"/>
      <c r="BK203" s="300"/>
      <c r="BL203" s="8"/>
      <c r="BM203" s="8"/>
      <c r="BN203" s="8"/>
      <c r="BO203" s="376"/>
      <c r="BP203" s="469"/>
      <c r="BQ203" s="225"/>
      <c r="BR203" s="225"/>
      <c r="BS203" s="225"/>
      <c r="BT203" s="225"/>
      <c r="BU203" s="225"/>
      <c r="BV203" s="225"/>
      <c r="BW203" s="225"/>
      <c r="BX203" s="206"/>
      <c r="BY203" s="206"/>
      <c r="BZ203" s="206"/>
      <c r="CA203" s="206"/>
      <c r="CB203" s="206"/>
      <c r="CC203" s="206"/>
      <c r="CD203" s="206"/>
      <c r="CE203" s="206"/>
      <c r="CF203" s="206"/>
      <c r="CG203" s="206"/>
      <c r="CH203" s="206"/>
      <c r="CI203" s="206"/>
      <c r="CJ203" s="206"/>
      <c r="CK203" s="206"/>
      <c r="CL203" s="206"/>
      <c r="CM203" s="206"/>
      <c r="CN203" s="206"/>
      <c r="CO203" s="206"/>
      <c r="CP203" s="206"/>
      <c r="CQ203" s="206"/>
      <c r="CR203" s="206"/>
    </row>
    <row r="204" spans="3:96" x14ac:dyDescent="0.75">
      <c r="C204" s="500"/>
      <c r="D204" s="530"/>
      <c r="E204" s="456"/>
      <c r="F204" s="459"/>
      <c r="G204" s="462"/>
      <c r="H204" s="465"/>
      <c r="I204" s="453"/>
      <c r="J204" s="444"/>
      <c r="K204" s="127" t="s">
        <v>385</v>
      </c>
      <c r="M204" s="12"/>
      <c r="X204" s="34" t="str">
        <f t="shared" si="0"/>
        <v>Ultra  super no emb original s airlaid s Soft  JGPS</v>
      </c>
      <c r="Y204" s="34" t="s">
        <v>3882</v>
      </c>
      <c r="Z204" s="199"/>
      <c r="AA204" s="297"/>
      <c r="AB204" s="208"/>
      <c r="AC204" s="208"/>
      <c r="AD204" s="147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208"/>
      <c r="AO204" s="210"/>
      <c r="AP204" s="200"/>
      <c r="AQ204" s="200"/>
      <c r="AR204" s="200"/>
      <c r="AS204" s="200"/>
      <c r="AT204" s="200"/>
      <c r="AU204" s="200"/>
      <c r="AV204" s="200"/>
      <c r="AW204" s="200"/>
      <c r="AX204" s="200"/>
      <c r="AY204" s="208"/>
      <c r="AZ204" s="208"/>
      <c r="BA204" s="200"/>
      <c r="BB204" s="200"/>
      <c r="BC204" s="200"/>
      <c r="BD204" s="199"/>
      <c r="BE204" s="200"/>
      <c r="BF204" s="200"/>
      <c r="BG204" s="208"/>
      <c r="BH204" s="200"/>
      <c r="BI204" s="200"/>
      <c r="BJ204" s="313">
        <v>2</v>
      </c>
      <c r="BK204" s="300"/>
      <c r="BL204" s="8"/>
      <c r="BM204" s="8"/>
      <c r="BN204" s="8"/>
      <c r="BO204" s="376"/>
      <c r="BP204" s="469"/>
      <c r="BQ204" s="225"/>
      <c r="BR204" s="225"/>
      <c r="BS204" s="225"/>
      <c r="BT204" s="225"/>
      <c r="BU204" s="225"/>
      <c r="BV204" s="225"/>
      <c r="BW204" s="225"/>
      <c r="BX204" s="206"/>
      <c r="BY204" s="206"/>
      <c r="BZ204" s="206"/>
      <c r="CA204" s="206"/>
      <c r="CB204" s="206"/>
      <c r="CC204" s="206"/>
      <c r="CD204" s="206"/>
      <c r="CE204" s="206"/>
      <c r="CF204" s="206"/>
      <c r="CG204" s="206"/>
      <c r="CH204" s="206"/>
      <c r="CI204" s="206"/>
      <c r="CJ204" s="206"/>
      <c r="CK204" s="206"/>
      <c r="CL204" s="206"/>
      <c r="CM204" s="206"/>
      <c r="CN204" s="206"/>
      <c r="CO204" s="206"/>
      <c r="CP204" s="206"/>
      <c r="CQ204" s="206"/>
      <c r="CR204" s="206"/>
    </row>
    <row r="205" spans="3:96" x14ac:dyDescent="0.75">
      <c r="C205" s="500"/>
      <c r="D205" s="530"/>
      <c r="E205" s="456"/>
      <c r="F205" s="459"/>
      <c r="G205" s="462"/>
      <c r="H205" s="465"/>
      <c r="I205" s="453"/>
      <c r="J205" s="444"/>
      <c r="K205" s="127" t="s">
        <v>386</v>
      </c>
      <c r="M205" s="12"/>
      <c r="X205" s="34" t="str">
        <f t="shared" si="0"/>
        <v>Ultra  super no emb original s airlaid s Soft  APS</v>
      </c>
      <c r="Y205" s="34" t="s">
        <v>3882</v>
      </c>
      <c r="Z205" s="199"/>
      <c r="AA205" s="297"/>
      <c r="AB205" s="208"/>
      <c r="AC205" s="208"/>
      <c r="AD205" s="147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208"/>
      <c r="AO205" s="210"/>
      <c r="AP205" s="200"/>
      <c r="AQ205" s="200"/>
      <c r="AR205" s="200"/>
      <c r="AS205" s="200"/>
      <c r="AT205" s="200"/>
      <c r="AU205" s="200"/>
      <c r="AV205" s="200"/>
      <c r="AW205" s="200"/>
      <c r="AX205" s="200"/>
      <c r="AY205" s="208"/>
      <c r="AZ205" s="208"/>
      <c r="BA205" s="200"/>
      <c r="BB205" s="200"/>
      <c r="BC205" s="200"/>
      <c r="BD205" s="199"/>
      <c r="BE205" s="200"/>
      <c r="BF205" s="200"/>
      <c r="BG205" s="208"/>
      <c r="BH205" s="200"/>
      <c r="BI205" s="200"/>
      <c r="BJ205" s="313"/>
      <c r="BK205" s="300"/>
      <c r="BL205" s="8"/>
      <c r="BM205" s="8"/>
      <c r="BN205" s="8"/>
      <c r="BO205" s="376"/>
      <c r="BP205" s="469"/>
      <c r="BQ205" s="225"/>
      <c r="BR205" s="225"/>
      <c r="BS205" s="225"/>
      <c r="BT205" s="225"/>
      <c r="BU205" s="225"/>
      <c r="BV205" s="225"/>
      <c r="BW205" s="225"/>
      <c r="BX205" s="206"/>
      <c r="BY205" s="206"/>
      <c r="BZ205" s="206"/>
      <c r="CA205" s="206"/>
      <c r="CB205" s="206"/>
      <c r="CC205" s="206"/>
      <c r="CD205" s="206"/>
      <c r="CE205" s="206"/>
      <c r="CF205" s="206"/>
      <c r="CG205" s="206"/>
      <c r="CH205" s="206"/>
      <c r="CI205" s="206"/>
      <c r="CJ205" s="206"/>
      <c r="CK205" s="206"/>
      <c r="CL205" s="206"/>
      <c r="CM205" s="206"/>
      <c r="CN205" s="206"/>
      <c r="CO205" s="206"/>
      <c r="CP205" s="206"/>
      <c r="CQ205" s="206"/>
      <c r="CR205" s="206"/>
    </row>
    <row r="206" spans="3:96" x14ac:dyDescent="0.75">
      <c r="C206" s="500"/>
      <c r="D206" s="530"/>
      <c r="E206" s="456"/>
      <c r="F206" s="459"/>
      <c r="G206" s="462"/>
      <c r="H206" s="465"/>
      <c r="I206" s="453"/>
      <c r="J206" s="444"/>
      <c r="K206" s="127" t="s">
        <v>86</v>
      </c>
      <c r="M206" s="12"/>
      <c r="X206" s="34" t="str">
        <f t="shared" si="0"/>
        <v>Ultra  super no emb original s airlaid s Soft  NP</v>
      </c>
      <c r="Y206" s="34" t="s">
        <v>3882</v>
      </c>
      <c r="Z206" s="199"/>
      <c r="AA206" s="297"/>
      <c r="AB206" s="208"/>
      <c r="AC206" s="208"/>
      <c r="AD206" s="147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208"/>
      <c r="AO206" s="210"/>
      <c r="AP206" s="200"/>
      <c r="AQ206" s="200"/>
      <c r="AR206" s="200"/>
      <c r="AS206" s="200"/>
      <c r="AT206" s="200"/>
      <c r="AU206" s="200"/>
      <c r="AV206" s="200"/>
      <c r="AW206" s="200"/>
      <c r="AX206" s="200"/>
      <c r="AY206" s="208"/>
      <c r="AZ206" s="208"/>
      <c r="BA206" s="200"/>
      <c r="BB206" s="200"/>
      <c r="BC206" s="200"/>
      <c r="BD206" s="199"/>
      <c r="BE206" s="200"/>
      <c r="BF206" s="200"/>
      <c r="BG206" s="208"/>
      <c r="BH206" s="200"/>
      <c r="BI206" s="200"/>
      <c r="BJ206" s="314"/>
      <c r="BK206" s="300"/>
      <c r="BL206" s="8"/>
      <c r="BM206" s="8"/>
      <c r="BN206" s="8"/>
      <c r="BO206" s="376"/>
      <c r="BP206" s="469"/>
      <c r="BQ206" s="225"/>
      <c r="BR206" s="225"/>
      <c r="BS206" s="225"/>
      <c r="BT206" s="225"/>
      <c r="BU206" s="225"/>
      <c r="BV206" s="225"/>
      <c r="BW206" s="225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  <c r="CL206" s="206"/>
      <c r="CM206" s="206"/>
      <c r="CN206" s="206"/>
      <c r="CO206" s="206"/>
      <c r="CP206" s="206"/>
      <c r="CQ206" s="206"/>
      <c r="CR206" s="206"/>
    </row>
    <row r="207" spans="3:96" x14ac:dyDescent="0.75">
      <c r="C207" s="500"/>
      <c r="D207" s="530"/>
      <c r="E207" s="456"/>
      <c r="F207" s="459"/>
      <c r="G207" s="462"/>
      <c r="H207" s="465"/>
      <c r="I207" s="453" t="s">
        <v>368</v>
      </c>
      <c r="J207" s="444"/>
      <c r="K207" s="127" t="s">
        <v>381</v>
      </c>
      <c r="M207" s="12"/>
      <c r="X207" s="34" t="str">
        <f t="shared" ref="X207:X213" si="1">CONCATENATE(E$95," ",F$200," ",G$179," ",H$179," ",I$207," ",K207)</f>
        <v>Ultra  super no emb original s airlaid s Dry  BVS</v>
      </c>
      <c r="Y207" s="34" t="s">
        <v>3883</v>
      </c>
      <c r="Z207" s="199"/>
      <c r="AA207" s="297"/>
      <c r="AB207" s="208"/>
      <c r="AC207" s="208"/>
      <c r="AD207" s="199"/>
      <c r="AE207" s="199"/>
      <c r="AF207" s="147"/>
      <c r="AG207" s="199"/>
      <c r="AH207" s="199"/>
      <c r="AI207" s="199"/>
      <c r="AJ207" s="199"/>
      <c r="AK207" s="199"/>
      <c r="AL207" s="199"/>
      <c r="AM207" s="199"/>
      <c r="AN207" s="208"/>
      <c r="AO207" s="210"/>
      <c r="AP207" s="200"/>
      <c r="AQ207" s="200"/>
      <c r="AR207" s="200"/>
      <c r="AS207" s="200"/>
      <c r="AT207" s="200"/>
      <c r="AU207" s="200"/>
      <c r="AV207" s="200"/>
      <c r="AW207" s="200"/>
      <c r="AX207" s="200"/>
      <c r="AY207" s="208"/>
      <c r="AZ207" s="208"/>
      <c r="BA207" s="200"/>
      <c r="BB207" s="200"/>
      <c r="BC207" s="200"/>
      <c r="BD207" s="147"/>
      <c r="BE207" s="200"/>
      <c r="BF207" s="200"/>
      <c r="BG207" s="208"/>
      <c r="BH207" s="200"/>
      <c r="BI207" s="200"/>
      <c r="BJ207" s="313"/>
      <c r="BK207" s="300"/>
      <c r="BL207" s="8"/>
      <c r="BM207" s="8"/>
      <c r="BN207" s="8"/>
      <c r="BO207" s="376"/>
      <c r="BP207" s="469"/>
      <c r="BQ207" s="225"/>
      <c r="BR207" s="225"/>
      <c r="BS207" s="225"/>
      <c r="BT207" s="225"/>
      <c r="BU207" s="225"/>
      <c r="BV207" s="225"/>
      <c r="BW207" s="225"/>
      <c r="BX207" s="206"/>
      <c r="BY207" s="206"/>
      <c r="BZ207" s="206"/>
      <c r="CA207" s="206"/>
      <c r="CB207" s="206"/>
      <c r="CC207" s="206"/>
      <c r="CD207" s="206"/>
      <c r="CE207" s="206"/>
      <c r="CF207" s="206"/>
      <c r="CG207" s="206"/>
      <c r="CH207" s="206"/>
      <c r="CI207" s="206"/>
      <c r="CJ207" s="206"/>
      <c r="CK207" s="206"/>
      <c r="CL207" s="206"/>
      <c r="CM207" s="206"/>
      <c r="CN207" s="206"/>
      <c r="CO207" s="206"/>
      <c r="CP207" s="206"/>
      <c r="CQ207" s="206"/>
      <c r="CR207" s="206"/>
    </row>
    <row r="208" spans="3:96" x14ac:dyDescent="0.75">
      <c r="C208" s="500"/>
      <c r="D208" s="530"/>
      <c r="E208" s="456"/>
      <c r="F208" s="459"/>
      <c r="G208" s="462"/>
      <c r="H208" s="465"/>
      <c r="I208" s="453"/>
      <c r="J208" s="444"/>
      <c r="K208" s="127" t="s">
        <v>382</v>
      </c>
      <c r="M208" s="12"/>
      <c r="X208" s="34" t="str">
        <f t="shared" si="1"/>
        <v>Ultra  super no emb original s airlaid s Dry  JPS</v>
      </c>
      <c r="Y208" s="34" t="s">
        <v>3883</v>
      </c>
      <c r="Z208" s="199"/>
      <c r="AA208" s="297"/>
      <c r="AB208" s="208"/>
      <c r="AC208" s="208"/>
      <c r="AD208" s="199"/>
      <c r="AE208" s="199"/>
      <c r="AF208" s="147"/>
      <c r="AG208" s="199"/>
      <c r="AH208" s="199"/>
      <c r="AI208" s="199"/>
      <c r="AJ208" s="199"/>
      <c r="AK208" s="199"/>
      <c r="AL208" s="199"/>
      <c r="AM208" s="199"/>
      <c r="AN208" s="208"/>
      <c r="AO208" s="210"/>
      <c r="AP208" s="200"/>
      <c r="AQ208" s="200"/>
      <c r="AR208" s="200"/>
      <c r="AS208" s="200"/>
      <c r="AT208" s="200"/>
      <c r="AU208" s="200"/>
      <c r="AV208" s="200"/>
      <c r="AW208" s="200"/>
      <c r="AX208" s="200"/>
      <c r="AY208" s="208"/>
      <c r="AZ208" s="208"/>
      <c r="BA208" s="200"/>
      <c r="BB208" s="200"/>
      <c r="BC208" s="200"/>
      <c r="BD208" s="147"/>
      <c r="BE208" s="200"/>
      <c r="BF208" s="200"/>
      <c r="BG208" s="208"/>
      <c r="BH208" s="200"/>
      <c r="BI208" s="200"/>
      <c r="BJ208" s="313">
        <v>2</v>
      </c>
      <c r="BK208" s="300"/>
      <c r="BL208" s="8"/>
      <c r="BM208" s="8"/>
      <c r="BN208" s="8"/>
      <c r="BO208" s="376"/>
      <c r="BP208" s="469"/>
      <c r="BQ208" s="225"/>
      <c r="BR208" s="225"/>
      <c r="BS208" s="225"/>
      <c r="BT208" s="225"/>
      <c r="BU208" s="225"/>
      <c r="BV208" s="225"/>
      <c r="BW208" s="225"/>
      <c r="BX208" s="206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  <c r="CL208" s="206"/>
      <c r="CM208" s="206"/>
      <c r="CN208" s="206"/>
      <c r="CO208" s="206"/>
      <c r="CP208" s="206"/>
      <c r="CQ208" s="206"/>
      <c r="CR208" s="206"/>
    </row>
    <row r="209" spans="3:96" x14ac:dyDescent="0.75">
      <c r="C209" s="500"/>
      <c r="D209" s="530"/>
      <c r="E209" s="456"/>
      <c r="F209" s="459"/>
      <c r="G209" s="462"/>
      <c r="H209" s="465"/>
      <c r="I209" s="453"/>
      <c r="J209" s="444"/>
      <c r="K209" s="127" t="s">
        <v>383</v>
      </c>
      <c r="M209" s="12"/>
      <c r="X209" s="34" t="str">
        <f t="shared" si="1"/>
        <v>Ultra  super no emb original s airlaid s Dry  GDSS</v>
      </c>
      <c r="Y209" s="34" t="s">
        <v>3883</v>
      </c>
      <c r="Z209" s="199"/>
      <c r="AA209" s="297"/>
      <c r="AB209" s="208"/>
      <c r="AC209" s="208"/>
      <c r="AD209" s="199"/>
      <c r="AE209" s="199"/>
      <c r="AF209" s="147"/>
      <c r="AG209" s="199"/>
      <c r="AH209" s="199"/>
      <c r="AI209" s="199"/>
      <c r="AJ209" s="199"/>
      <c r="AK209" s="199"/>
      <c r="AL209" s="199"/>
      <c r="AM209" s="199"/>
      <c r="AN209" s="208"/>
      <c r="AO209" s="210"/>
      <c r="AP209" s="200"/>
      <c r="AQ209" s="200"/>
      <c r="AR209" s="200"/>
      <c r="AS209" s="200"/>
      <c r="AT209" s="200"/>
      <c r="AU209" s="200"/>
      <c r="AV209" s="200"/>
      <c r="AW209" s="200"/>
      <c r="AX209" s="200"/>
      <c r="AY209" s="208"/>
      <c r="AZ209" s="208"/>
      <c r="BA209" s="200"/>
      <c r="BB209" s="200"/>
      <c r="BC209" s="200"/>
      <c r="BD209" s="147"/>
      <c r="BE209" s="200"/>
      <c r="BF209" s="200"/>
      <c r="BG209" s="208"/>
      <c r="BH209" s="200"/>
      <c r="BI209" s="200"/>
      <c r="BJ209" s="313"/>
      <c r="BK209" s="300"/>
      <c r="BL209" s="8"/>
      <c r="BM209" s="8"/>
      <c r="BN209" s="8"/>
      <c r="BO209" s="376"/>
      <c r="BP209" s="469"/>
      <c r="BQ209" s="225"/>
      <c r="BR209" s="225"/>
      <c r="BS209" s="225"/>
      <c r="BT209" s="225"/>
      <c r="BU209" s="225"/>
      <c r="BV209" s="225"/>
      <c r="BW209" s="225"/>
      <c r="BX209" s="206"/>
      <c r="BY209" s="206"/>
      <c r="BZ209" s="206"/>
      <c r="CA209" s="206"/>
      <c r="CB209" s="206"/>
      <c r="CC209" s="206"/>
      <c r="CD209" s="206"/>
      <c r="CE209" s="206"/>
      <c r="CF209" s="206"/>
      <c r="CG209" s="206"/>
      <c r="CH209" s="206"/>
      <c r="CI209" s="206"/>
      <c r="CJ209" s="206"/>
      <c r="CK209" s="206"/>
      <c r="CL209" s="206"/>
      <c r="CM209" s="206"/>
      <c r="CN209" s="206"/>
      <c r="CO209" s="206"/>
      <c r="CP209" s="206"/>
      <c r="CQ209" s="206"/>
      <c r="CR209" s="206"/>
    </row>
    <row r="210" spans="3:96" x14ac:dyDescent="0.75">
      <c r="C210" s="500"/>
      <c r="D210" s="530"/>
      <c r="E210" s="456"/>
      <c r="F210" s="459"/>
      <c r="G210" s="462"/>
      <c r="H210" s="465"/>
      <c r="I210" s="453"/>
      <c r="J210" s="444"/>
      <c r="K210" s="127" t="s">
        <v>384</v>
      </c>
      <c r="M210" s="12"/>
      <c r="X210" s="34" t="str">
        <f t="shared" si="1"/>
        <v>Ultra  super no emb original s airlaid s Dry  BDSS</v>
      </c>
      <c r="Y210" s="34" t="s">
        <v>3883</v>
      </c>
      <c r="Z210" s="199"/>
      <c r="AA210" s="297"/>
      <c r="AB210" s="208"/>
      <c r="AC210" s="208"/>
      <c r="AD210" s="199"/>
      <c r="AE210" s="199"/>
      <c r="AF210" s="147"/>
      <c r="AG210" s="199"/>
      <c r="AH210" s="199"/>
      <c r="AI210" s="199"/>
      <c r="AJ210" s="199"/>
      <c r="AK210" s="199"/>
      <c r="AL210" s="199"/>
      <c r="AM210" s="199"/>
      <c r="AN210" s="208"/>
      <c r="AO210" s="210"/>
      <c r="AP210" s="200"/>
      <c r="AQ210" s="200"/>
      <c r="AR210" s="200"/>
      <c r="AS210" s="200"/>
      <c r="AT210" s="200"/>
      <c r="AU210" s="200"/>
      <c r="AV210" s="200"/>
      <c r="AW210" s="200"/>
      <c r="AX210" s="200"/>
      <c r="AY210" s="208"/>
      <c r="AZ210" s="208"/>
      <c r="BA210" s="200"/>
      <c r="BB210" s="200"/>
      <c r="BC210" s="200"/>
      <c r="BD210" s="147"/>
      <c r="BE210" s="200"/>
      <c r="BF210" s="200"/>
      <c r="BG210" s="208"/>
      <c r="BH210" s="200"/>
      <c r="BI210" s="200"/>
      <c r="BJ210" s="313"/>
      <c r="BK210" s="300"/>
      <c r="BL210" s="8"/>
      <c r="BM210" s="8"/>
      <c r="BN210" s="8"/>
      <c r="BO210" s="376"/>
      <c r="BP210" s="469"/>
      <c r="BQ210" s="225"/>
      <c r="BR210" s="225"/>
      <c r="BS210" s="225"/>
      <c r="BT210" s="225"/>
      <c r="BU210" s="225"/>
      <c r="BV210" s="225"/>
      <c r="BW210" s="225"/>
      <c r="BX210" s="206"/>
      <c r="BY210" s="206"/>
      <c r="BZ210" s="206"/>
      <c r="CA210" s="206"/>
      <c r="CB210" s="206"/>
      <c r="CC210" s="206"/>
      <c r="CD210" s="206"/>
      <c r="CE210" s="206"/>
      <c r="CF210" s="206"/>
      <c r="CG210" s="206"/>
      <c r="CH210" s="206"/>
      <c r="CI210" s="206"/>
      <c r="CJ210" s="206"/>
      <c r="CK210" s="206"/>
      <c r="CL210" s="206"/>
      <c r="CM210" s="206"/>
      <c r="CN210" s="206"/>
      <c r="CO210" s="206"/>
      <c r="CP210" s="206"/>
      <c r="CQ210" s="206"/>
      <c r="CR210" s="206"/>
    </row>
    <row r="211" spans="3:96" x14ac:dyDescent="0.75">
      <c r="C211" s="500"/>
      <c r="D211" s="530"/>
      <c r="E211" s="456"/>
      <c r="F211" s="459"/>
      <c r="G211" s="462"/>
      <c r="H211" s="465"/>
      <c r="I211" s="453"/>
      <c r="J211" s="444"/>
      <c r="K211" s="127" t="s">
        <v>385</v>
      </c>
      <c r="M211" s="12"/>
      <c r="X211" s="34" t="str">
        <f t="shared" si="1"/>
        <v>Ultra  super no emb original s airlaid s Dry  JGPS</v>
      </c>
      <c r="Y211" s="34" t="s">
        <v>3883</v>
      </c>
      <c r="Z211" s="199"/>
      <c r="AA211" s="297"/>
      <c r="AB211" s="208"/>
      <c r="AC211" s="208"/>
      <c r="AD211" s="199"/>
      <c r="AE211" s="199"/>
      <c r="AF211" s="147"/>
      <c r="AG211" s="199"/>
      <c r="AH211" s="199"/>
      <c r="AI211" s="199"/>
      <c r="AJ211" s="199"/>
      <c r="AK211" s="199"/>
      <c r="AL211" s="199"/>
      <c r="AM211" s="199"/>
      <c r="AN211" s="208"/>
      <c r="AO211" s="210"/>
      <c r="AP211" s="200"/>
      <c r="AQ211" s="200"/>
      <c r="AR211" s="200"/>
      <c r="AS211" s="200"/>
      <c r="AT211" s="200"/>
      <c r="AU211" s="200"/>
      <c r="AV211" s="200"/>
      <c r="AW211" s="200"/>
      <c r="AX211" s="200"/>
      <c r="AY211" s="208"/>
      <c r="AZ211" s="208"/>
      <c r="BA211" s="200"/>
      <c r="BB211" s="200"/>
      <c r="BC211" s="200"/>
      <c r="BD211" s="147"/>
      <c r="BE211" s="200"/>
      <c r="BF211" s="200"/>
      <c r="BG211" s="208"/>
      <c r="BH211" s="200"/>
      <c r="BI211" s="200"/>
      <c r="BJ211" s="313">
        <v>2</v>
      </c>
      <c r="BK211" s="300"/>
      <c r="BL211" s="8"/>
      <c r="BM211" s="8"/>
      <c r="BN211" s="8"/>
      <c r="BO211" s="376"/>
      <c r="BP211" s="469"/>
      <c r="BQ211" s="225"/>
      <c r="BR211" s="225"/>
      <c r="BS211" s="225"/>
      <c r="BT211" s="225"/>
      <c r="BU211" s="225"/>
      <c r="BV211" s="225"/>
      <c r="BW211" s="225"/>
      <c r="BX211" s="206"/>
      <c r="BY211" s="206"/>
      <c r="BZ211" s="206"/>
      <c r="CA211" s="206"/>
      <c r="CB211" s="206"/>
      <c r="CC211" s="206"/>
      <c r="CD211" s="206"/>
      <c r="CE211" s="206"/>
      <c r="CF211" s="206"/>
      <c r="CG211" s="206"/>
      <c r="CH211" s="206"/>
      <c r="CI211" s="206"/>
      <c r="CJ211" s="206"/>
      <c r="CK211" s="206"/>
      <c r="CL211" s="206"/>
      <c r="CM211" s="206"/>
      <c r="CN211" s="206"/>
      <c r="CO211" s="206"/>
      <c r="CP211" s="206"/>
      <c r="CQ211" s="206"/>
      <c r="CR211" s="206"/>
    </row>
    <row r="212" spans="3:96" x14ac:dyDescent="0.75">
      <c r="C212" s="500"/>
      <c r="D212" s="530"/>
      <c r="E212" s="456"/>
      <c r="F212" s="459"/>
      <c r="G212" s="462"/>
      <c r="H212" s="465"/>
      <c r="I212" s="453"/>
      <c r="J212" s="444"/>
      <c r="K212" s="127" t="s">
        <v>386</v>
      </c>
      <c r="M212" s="12"/>
      <c r="X212" s="34" t="str">
        <f t="shared" si="1"/>
        <v>Ultra  super no emb original s airlaid s Dry  APS</v>
      </c>
      <c r="Y212" s="34" t="s">
        <v>3883</v>
      </c>
      <c r="Z212" s="199"/>
      <c r="AA212" s="297"/>
      <c r="AB212" s="208"/>
      <c r="AC212" s="208"/>
      <c r="AD212" s="199"/>
      <c r="AE212" s="199"/>
      <c r="AF212" s="147"/>
      <c r="AG212" s="199"/>
      <c r="AH212" s="199"/>
      <c r="AI212" s="199"/>
      <c r="AJ212" s="199"/>
      <c r="AK212" s="199"/>
      <c r="AL212" s="199"/>
      <c r="AM212" s="199"/>
      <c r="AN212" s="208"/>
      <c r="AO212" s="210"/>
      <c r="AP212" s="200"/>
      <c r="AQ212" s="200"/>
      <c r="AR212" s="200"/>
      <c r="AS212" s="200"/>
      <c r="AT212" s="200"/>
      <c r="AU212" s="200"/>
      <c r="AV212" s="200"/>
      <c r="AW212" s="200"/>
      <c r="AX212" s="200"/>
      <c r="AY212" s="208"/>
      <c r="AZ212" s="208"/>
      <c r="BA212" s="200"/>
      <c r="BB212" s="200"/>
      <c r="BC212" s="200"/>
      <c r="BD212" s="147"/>
      <c r="BE212" s="200"/>
      <c r="BF212" s="200"/>
      <c r="BG212" s="208"/>
      <c r="BH212" s="200"/>
      <c r="BI212" s="200"/>
      <c r="BJ212" s="313"/>
      <c r="BK212" s="300"/>
      <c r="BL212" s="8"/>
      <c r="BM212" s="8"/>
      <c r="BN212" s="8"/>
      <c r="BO212" s="376"/>
      <c r="BP212" s="469"/>
      <c r="BQ212" s="225"/>
      <c r="BR212" s="225"/>
      <c r="BS212" s="225"/>
      <c r="BT212" s="225"/>
      <c r="BU212" s="225"/>
      <c r="BV212" s="225"/>
      <c r="BW212" s="225"/>
      <c r="BX212" s="206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</row>
    <row r="213" spans="3:96" x14ac:dyDescent="0.75">
      <c r="C213" s="500"/>
      <c r="D213" s="530"/>
      <c r="E213" s="456"/>
      <c r="F213" s="459"/>
      <c r="G213" s="462"/>
      <c r="H213" s="465"/>
      <c r="I213" s="453"/>
      <c r="J213" s="444"/>
      <c r="K213" s="127" t="s">
        <v>86</v>
      </c>
      <c r="M213" s="12"/>
      <c r="X213" s="34" t="str">
        <f t="shared" si="1"/>
        <v>Ultra  super no emb original s airlaid s Dry  NP</v>
      </c>
      <c r="Y213" s="34" t="s">
        <v>3883</v>
      </c>
      <c r="Z213" s="199"/>
      <c r="AA213" s="297"/>
      <c r="AB213" s="208"/>
      <c r="AC213" s="208"/>
      <c r="AD213" s="199"/>
      <c r="AE213" s="199"/>
      <c r="AF213" s="147"/>
      <c r="AG213" s="199"/>
      <c r="AH213" s="199"/>
      <c r="AI213" s="199"/>
      <c r="AJ213" s="199"/>
      <c r="AK213" s="199"/>
      <c r="AL213" s="199"/>
      <c r="AM213" s="199"/>
      <c r="AN213" s="208"/>
      <c r="AO213" s="210"/>
      <c r="AP213" s="200"/>
      <c r="AQ213" s="200"/>
      <c r="AR213" s="200"/>
      <c r="AS213" s="200"/>
      <c r="AT213" s="200"/>
      <c r="AU213" s="200"/>
      <c r="AV213" s="200"/>
      <c r="AW213" s="200"/>
      <c r="AX213" s="200"/>
      <c r="AY213" s="208"/>
      <c r="AZ213" s="208"/>
      <c r="BA213" s="200"/>
      <c r="BB213" s="200"/>
      <c r="BC213" s="200"/>
      <c r="BD213" s="147"/>
      <c r="BE213" s="200"/>
      <c r="BF213" s="200"/>
      <c r="BG213" s="208"/>
      <c r="BH213" s="200"/>
      <c r="BI213" s="200"/>
      <c r="BJ213" s="314"/>
      <c r="BK213" s="300"/>
      <c r="BL213" s="8"/>
      <c r="BM213" s="8"/>
      <c r="BN213" s="8"/>
      <c r="BO213" s="376"/>
      <c r="BP213" s="469"/>
      <c r="BQ213" s="225"/>
      <c r="BR213" s="225"/>
      <c r="BS213" s="225"/>
      <c r="BT213" s="225"/>
      <c r="BU213" s="225"/>
      <c r="BV213" s="225"/>
      <c r="BW213" s="225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  <c r="CL213" s="206"/>
      <c r="CM213" s="206"/>
      <c r="CN213" s="206"/>
      <c r="CO213" s="206"/>
      <c r="CP213" s="206"/>
      <c r="CQ213" s="206"/>
      <c r="CR213" s="206"/>
    </row>
    <row r="214" spans="3:96" x14ac:dyDescent="0.75">
      <c r="C214" s="500"/>
      <c r="D214" s="530"/>
      <c r="E214" s="456"/>
      <c r="F214" s="459"/>
      <c r="G214" s="462"/>
      <c r="H214" s="465"/>
      <c r="I214" s="453" t="s">
        <v>367</v>
      </c>
      <c r="J214" s="444"/>
      <c r="K214" s="127" t="s">
        <v>381</v>
      </c>
      <c r="M214" s="13"/>
      <c r="X214" s="34" t="str">
        <f t="shared" ref="X214:X220" si="2">CONCATENATE(E$95," ",F$200," ",G$179," ",H$179," ",I$214," ",K214)</f>
        <v>Ultra  super no emb original s airlaid s Dry perf BVS</v>
      </c>
      <c r="Y214" s="34" t="s">
        <v>3885</v>
      </c>
      <c r="Z214" s="199"/>
      <c r="AA214" s="297"/>
      <c r="AB214" s="208"/>
      <c r="AC214" s="208"/>
      <c r="AD214" s="199"/>
      <c r="AE214" s="199"/>
      <c r="AF214" s="147"/>
      <c r="AG214" s="199"/>
      <c r="AH214" s="199"/>
      <c r="AI214" s="199"/>
      <c r="AJ214" s="199"/>
      <c r="AK214" s="199"/>
      <c r="AL214" s="199"/>
      <c r="AM214" s="199"/>
      <c r="AN214" s="208"/>
      <c r="AO214" s="210"/>
      <c r="AP214" s="200"/>
      <c r="AQ214" s="200"/>
      <c r="AR214" s="200"/>
      <c r="AS214" s="200"/>
      <c r="AT214" s="200"/>
      <c r="AU214" s="200"/>
      <c r="AV214" s="200"/>
      <c r="AW214" s="200"/>
      <c r="AX214" s="200"/>
      <c r="AY214" s="208"/>
      <c r="AZ214" s="208"/>
      <c r="BA214" s="200"/>
      <c r="BB214" s="200"/>
      <c r="BC214" s="200"/>
      <c r="BD214" s="199"/>
      <c r="BE214" s="200"/>
      <c r="BF214" s="200"/>
      <c r="BG214" s="208"/>
      <c r="BH214" s="200"/>
      <c r="BI214" s="200"/>
      <c r="BJ214" s="313"/>
      <c r="BK214" s="300"/>
      <c r="BL214" s="8"/>
      <c r="BM214" s="8"/>
      <c r="BN214" s="302"/>
      <c r="BO214" s="147"/>
      <c r="BP214" s="469"/>
      <c r="BQ214" s="225"/>
      <c r="BR214" s="225"/>
      <c r="BS214" s="225"/>
      <c r="BT214" s="225"/>
      <c r="BU214" s="225"/>
      <c r="BV214" s="225"/>
      <c r="BW214" s="225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</row>
    <row r="215" spans="3:96" x14ac:dyDescent="0.75">
      <c r="C215" s="500"/>
      <c r="D215" s="530"/>
      <c r="E215" s="456"/>
      <c r="F215" s="459"/>
      <c r="G215" s="462"/>
      <c r="H215" s="465"/>
      <c r="I215" s="453"/>
      <c r="J215" s="444"/>
      <c r="K215" s="127" t="s">
        <v>382</v>
      </c>
      <c r="M215" s="13"/>
      <c r="X215" s="34" t="str">
        <f t="shared" si="2"/>
        <v>Ultra  super no emb original s airlaid s Dry perf JPS</v>
      </c>
      <c r="Y215" s="34" t="s">
        <v>3885</v>
      </c>
      <c r="Z215" s="199"/>
      <c r="AA215" s="297"/>
      <c r="AB215" s="208"/>
      <c r="AC215" s="208"/>
      <c r="AD215" s="199"/>
      <c r="AE215" s="199"/>
      <c r="AF215" s="147"/>
      <c r="AG215" s="199"/>
      <c r="AH215" s="199"/>
      <c r="AI215" s="199"/>
      <c r="AJ215" s="199"/>
      <c r="AK215" s="199"/>
      <c r="AL215" s="199"/>
      <c r="AM215" s="199"/>
      <c r="AN215" s="208"/>
      <c r="AO215" s="210"/>
      <c r="AP215" s="200"/>
      <c r="AQ215" s="200"/>
      <c r="AR215" s="200"/>
      <c r="AS215" s="200"/>
      <c r="AT215" s="200"/>
      <c r="AU215" s="200"/>
      <c r="AV215" s="200"/>
      <c r="AW215" s="200"/>
      <c r="AX215" s="200"/>
      <c r="AY215" s="208"/>
      <c r="AZ215" s="208"/>
      <c r="BA215" s="200"/>
      <c r="BB215" s="200"/>
      <c r="BC215" s="200"/>
      <c r="BD215" s="199"/>
      <c r="BE215" s="200"/>
      <c r="BF215" s="200"/>
      <c r="BG215" s="208"/>
      <c r="BH215" s="200"/>
      <c r="BI215" s="200"/>
      <c r="BJ215" s="313">
        <v>2</v>
      </c>
      <c r="BK215" s="300"/>
      <c r="BL215" s="8"/>
      <c r="BM215" s="8"/>
      <c r="BN215" s="302"/>
      <c r="BO215" s="147"/>
      <c r="BP215" s="469"/>
      <c r="BQ215" s="225"/>
      <c r="BR215" s="225"/>
      <c r="BS215" s="225"/>
      <c r="BT215" s="225"/>
      <c r="BU215" s="225"/>
      <c r="BV215" s="225"/>
      <c r="BW215" s="225"/>
      <c r="BX215" s="206"/>
      <c r="BY215" s="206"/>
      <c r="BZ215" s="206"/>
      <c r="CA215" s="206"/>
      <c r="CB215" s="206"/>
      <c r="CC215" s="206"/>
      <c r="CD215" s="206"/>
      <c r="CE215" s="206"/>
      <c r="CF215" s="206"/>
      <c r="CG215" s="206"/>
      <c r="CH215" s="206"/>
      <c r="CI215" s="206"/>
      <c r="CJ215" s="206"/>
      <c r="CK215" s="206"/>
      <c r="CL215" s="206"/>
      <c r="CM215" s="206"/>
      <c r="CN215" s="206"/>
      <c r="CO215" s="206"/>
      <c r="CP215" s="206"/>
      <c r="CQ215" s="206"/>
      <c r="CR215" s="206"/>
    </row>
    <row r="216" spans="3:96" x14ac:dyDescent="0.75">
      <c r="C216" s="500"/>
      <c r="D216" s="530"/>
      <c r="E216" s="456"/>
      <c r="F216" s="459"/>
      <c r="G216" s="462"/>
      <c r="H216" s="465"/>
      <c r="I216" s="453"/>
      <c r="J216" s="444"/>
      <c r="K216" s="127" t="s">
        <v>383</v>
      </c>
      <c r="M216" s="13"/>
      <c r="X216" s="34" t="str">
        <f t="shared" si="2"/>
        <v>Ultra  super no emb original s airlaid s Dry perf GDSS</v>
      </c>
      <c r="Y216" s="34" t="s">
        <v>3885</v>
      </c>
      <c r="Z216" s="199"/>
      <c r="AA216" s="297"/>
      <c r="AB216" s="208"/>
      <c r="AC216" s="208"/>
      <c r="AD216" s="199"/>
      <c r="AE216" s="199"/>
      <c r="AF216" s="147"/>
      <c r="AG216" s="199"/>
      <c r="AH216" s="199"/>
      <c r="AI216" s="199"/>
      <c r="AJ216" s="199"/>
      <c r="AK216" s="199"/>
      <c r="AL216" s="199"/>
      <c r="AM216" s="199"/>
      <c r="AN216" s="208"/>
      <c r="AO216" s="210"/>
      <c r="AP216" s="200"/>
      <c r="AQ216" s="200"/>
      <c r="AR216" s="200"/>
      <c r="AS216" s="200"/>
      <c r="AT216" s="200"/>
      <c r="AU216" s="200"/>
      <c r="AV216" s="200"/>
      <c r="AW216" s="200"/>
      <c r="AX216" s="200"/>
      <c r="AY216" s="208"/>
      <c r="AZ216" s="208"/>
      <c r="BA216" s="200"/>
      <c r="BB216" s="200"/>
      <c r="BC216" s="200"/>
      <c r="BD216" s="199"/>
      <c r="BE216" s="200"/>
      <c r="BF216" s="200"/>
      <c r="BG216" s="208"/>
      <c r="BH216" s="200"/>
      <c r="BI216" s="200"/>
      <c r="BJ216" s="313"/>
      <c r="BK216" s="300"/>
      <c r="BL216" s="8"/>
      <c r="BM216" s="8"/>
      <c r="BN216" s="302"/>
      <c r="BO216" s="147"/>
      <c r="BP216" s="469"/>
      <c r="BQ216" s="225"/>
      <c r="BR216" s="225"/>
      <c r="BS216" s="225"/>
      <c r="BT216" s="225"/>
      <c r="BU216" s="225"/>
      <c r="BV216" s="225"/>
      <c r="BW216" s="225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  <c r="CL216" s="206"/>
      <c r="CM216" s="206"/>
      <c r="CN216" s="206"/>
      <c r="CO216" s="206"/>
      <c r="CP216" s="206"/>
      <c r="CQ216" s="206"/>
      <c r="CR216" s="206"/>
    </row>
    <row r="217" spans="3:96" x14ac:dyDescent="0.75">
      <c r="C217" s="500"/>
      <c r="D217" s="530"/>
      <c r="E217" s="456"/>
      <c r="F217" s="459"/>
      <c r="G217" s="462"/>
      <c r="H217" s="465"/>
      <c r="I217" s="453"/>
      <c r="J217" s="444"/>
      <c r="K217" s="127" t="s">
        <v>384</v>
      </c>
      <c r="M217" s="13"/>
      <c r="X217" s="34" t="str">
        <f t="shared" si="2"/>
        <v>Ultra  super no emb original s airlaid s Dry perf BDSS</v>
      </c>
      <c r="Y217" s="34" t="s">
        <v>3885</v>
      </c>
      <c r="Z217" s="199"/>
      <c r="AA217" s="297"/>
      <c r="AB217" s="208"/>
      <c r="AC217" s="208"/>
      <c r="AD217" s="199"/>
      <c r="AE217" s="199"/>
      <c r="AF217" s="147"/>
      <c r="AG217" s="199"/>
      <c r="AH217" s="199"/>
      <c r="AI217" s="199"/>
      <c r="AJ217" s="199"/>
      <c r="AK217" s="199"/>
      <c r="AL217" s="199"/>
      <c r="AM217" s="199"/>
      <c r="AN217" s="208"/>
      <c r="AO217" s="210"/>
      <c r="AP217" s="200"/>
      <c r="AQ217" s="200"/>
      <c r="AR217" s="200"/>
      <c r="AS217" s="200"/>
      <c r="AT217" s="200"/>
      <c r="AU217" s="200"/>
      <c r="AV217" s="200"/>
      <c r="AW217" s="200"/>
      <c r="AX217" s="200"/>
      <c r="AY217" s="208"/>
      <c r="AZ217" s="208"/>
      <c r="BA217" s="200"/>
      <c r="BB217" s="200"/>
      <c r="BC217" s="200"/>
      <c r="BD217" s="199"/>
      <c r="BE217" s="200"/>
      <c r="BF217" s="200"/>
      <c r="BG217" s="208"/>
      <c r="BH217" s="200"/>
      <c r="BI217" s="200"/>
      <c r="BJ217" s="313"/>
      <c r="BK217" s="300"/>
      <c r="BL217" s="8"/>
      <c r="BM217" s="8"/>
      <c r="BN217" s="302"/>
      <c r="BO217" s="147"/>
      <c r="BP217" s="469"/>
      <c r="BQ217" s="225"/>
      <c r="BR217" s="225"/>
      <c r="BS217" s="225"/>
      <c r="BT217" s="225"/>
      <c r="BU217" s="225"/>
      <c r="BV217" s="225"/>
      <c r="BW217" s="225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  <c r="CL217" s="206"/>
      <c r="CM217" s="206"/>
      <c r="CN217" s="206"/>
      <c r="CO217" s="206"/>
      <c r="CP217" s="206"/>
      <c r="CQ217" s="206"/>
      <c r="CR217" s="206"/>
    </row>
    <row r="218" spans="3:96" x14ac:dyDescent="0.75">
      <c r="C218" s="500"/>
      <c r="D218" s="530"/>
      <c r="E218" s="456"/>
      <c r="F218" s="459"/>
      <c r="G218" s="462"/>
      <c r="H218" s="465"/>
      <c r="I218" s="453"/>
      <c r="J218" s="444"/>
      <c r="K218" s="127" t="s">
        <v>385</v>
      </c>
      <c r="M218" s="13"/>
      <c r="X218" s="34" t="str">
        <f t="shared" si="2"/>
        <v>Ultra  super no emb original s airlaid s Dry perf JGPS</v>
      </c>
      <c r="Y218" s="34" t="s">
        <v>3885</v>
      </c>
      <c r="Z218" s="199"/>
      <c r="AA218" s="297"/>
      <c r="AB218" s="208"/>
      <c r="AC218" s="208"/>
      <c r="AD218" s="199"/>
      <c r="AE218" s="199"/>
      <c r="AF218" s="147"/>
      <c r="AG218" s="199"/>
      <c r="AH218" s="199"/>
      <c r="AI218" s="199"/>
      <c r="AJ218" s="199"/>
      <c r="AK218" s="199"/>
      <c r="AL218" s="199"/>
      <c r="AM218" s="199"/>
      <c r="AN218" s="208"/>
      <c r="AO218" s="210"/>
      <c r="AP218" s="200"/>
      <c r="AQ218" s="200"/>
      <c r="AR218" s="200"/>
      <c r="AS218" s="200"/>
      <c r="AT218" s="200"/>
      <c r="AU218" s="200"/>
      <c r="AV218" s="200"/>
      <c r="AW218" s="200"/>
      <c r="AX218" s="200"/>
      <c r="AY218" s="208"/>
      <c r="AZ218" s="208"/>
      <c r="BA218" s="200"/>
      <c r="BB218" s="200"/>
      <c r="BC218" s="200"/>
      <c r="BD218" s="199"/>
      <c r="BE218" s="200"/>
      <c r="BF218" s="200"/>
      <c r="BG218" s="208"/>
      <c r="BH218" s="200"/>
      <c r="BI218" s="200"/>
      <c r="BJ218" s="313">
        <v>2</v>
      </c>
      <c r="BK218" s="300"/>
      <c r="BL218" s="8"/>
      <c r="BM218" s="8"/>
      <c r="BN218" s="302"/>
      <c r="BO218" s="147"/>
      <c r="BP218" s="469"/>
      <c r="BQ218" s="225"/>
      <c r="BR218" s="225"/>
      <c r="BS218" s="225"/>
      <c r="BT218" s="225"/>
      <c r="BU218" s="225"/>
      <c r="BV218" s="225"/>
      <c r="BW218" s="225"/>
      <c r="BX218" s="206"/>
      <c r="BY218" s="206"/>
      <c r="BZ218" s="206"/>
      <c r="CA218" s="206"/>
      <c r="CB218" s="206"/>
      <c r="CC218" s="206"/>
      <c r="CD218" s="206"/>
      <c r="CE218" s="206"/>
      <c r="CF218" s="206"/>
      <c r="CG218" s="206"/>
      <c r="CH218" s="206"/>
      <c r="CI218" s="206"/>
      <c r="CJ218" s="206"/>
      <c r="CK218" s="206"/>
      <c r="CL218" s="206"/>
      <c r="CM218" s="206"/>
      <c r="CN218" s="206"/>
      <c r="CO218" s="206"/>
      <c r="CP218" s="206"/>
      <c r="CQ218" s="206"/>
      <c r="CR218" s="206"/>
    </row>
    <row r="219" spans="3:96" x14ac:dyDescent="0.75">
      <c r="C219" s="500"/>
      <c r="D219" s="530"/>
      <c r="E219" s="456"/>
      <c r="F219" s="459"/>
      <c r="G219" s="462"/>
      <c r="H219" s="465"/>
      <c r="I219" s="453"/>
      <c r="J219" s="444"/>
      <c r="K219" s="127" t="s">
        <v>386</v>
      </c>
      <c r="M219" s="13"/>
      <c r="X219" s="34" t="str">
        <f t="shared" si="2"/>
        <v>Ultra  super no emb original s airlaid s Dry perf APS</v>
      </c>
      <c r="Y219" s="34" t="s">
        <v>3885</v>
      </c>
      <c r="Z219" s="199"/>
      <c r="AA219" s="297"/>
      <c r="AB219" s="208"/>
      <c r="AC219" s="208"/>
      <c r="AD219" s="199"/>
      <c r="AE219" s="199"/>
      <c r="AF219" s="147"/>
      <c r="AG219" s="199"/>
      <c r="AH219" s="199"/>
      <c r="AI219" s="199"/>
      <c r="AJ219" s="199"/>
      <c r="AK219" s="199"/>
      <c r="AL219" s="199"/>
      <c r="AM219" s="199"/>
      <c r="AN219" s="208"/>
      <c r="AO219" s="210"/>
      <c r="AP219" s="200"/>
      <c r="AQ219" s="200"/>
      <c r="AR219" s="200"/>
      <c r="AS219" s="200"/>
      <c r="AT219" s="200"/>
      <c r="AU219" s="200"/>
      <c r="AV219" s="200"/>
      <c r="AW219" s="200"/>
      <c r="AX219" s="200"/>
      <c r="AY219" s="208"/>
      <c r="AZ219" s="208"/>
      <c r="BA219" s="200"/>
      <c r="BB219" s="200"/>
      <c r="BC219" s="200"/>
      <c r="BD219" s="199"/>
      <c r="BE219" s="200"/>
      <c r="BF219" s="200"/>
      <c r="BG219" s="208"/>
      <c r="BH219" s="200"/>
      <c r="BI219" s="200"/>
      <c r="BJ219" s="313"/>
      <c r="BK219" s="300"/>
      <c r="BL219" s="8"/>
      <c r="BM219" s="8"/>
      <c r="BN219" s="302"/>
      <c r="BO219" s="147"/>
      <c r="BP219" s="469"/>
      <c r="BQ219" s="225"/>
      <c r="BR219" s="225"/>
      <c r="BS219" s="225"/>
      <c r="BT219" s="225"/>
      <c r="BU219" s="225"/>
      <c r="BV219" s="225"/>
      <c r="BW219" s="225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</row>
    <row r="220" spans="3:96" x14ac:dyDescent="0.75">
      <c r="C220" s="500"/>
      <c r="D220" s="530"/>
      <c r="E220" s="456"/>
      <c r="F220" s="459"/>
      <c r="G220" s="462"/>
      <c r="H220" s="465"/>
      <c r="I220" s="453"/>
      <c r="J220" s="444"/>
      <c r="K220" s="127" t="s">
        <v>86</v>
      </c>
      <c r="M220" s="13"/>
      <c r="X220" s="34" t="str">
        <f t="shared" si="2"/>
        <v>Ultra  super no emb original s airlaid s Dry perf NP</v>
      </c>
      <c r="Y220" s="34" t="s">
        <v>3885</v>
      </c>
      <c r="Z220" s="199"/>
      <c r="AA220" s="297"/>
      <c r="AB220" s="208"/>
      <c r="AC220" s="208"/>
      <c r="AD220" s="199"/>
      <c r="AE220" s="199"/>
      <c r="AF220" s="147"/>
      <c r="AG220" s="199"/>
      <c r="AH220" s="199"/>
      <c r="AI220" s="199"/>
      <c r="AJ220" s="199"/>
      <c r="AK220" s="199"/>
      <c r="AL220" s="199"/>
      <c r="AM220" s="199"/>
      <c r="AN220" s="208"/>
      <c r="AO220" s="210"/>
      <c r="AP220" s="200"/>
      <c r="AQ220" s="200"/>
      <c r="AR220" s="200"/>
      <c r="AS220" s="200"/>
      <c r="AT220" s="200"/>
      <c r="AU220" s="200"/>
      <c r="AV220" s="200"/>
      <c r="AW220" s="200"/>
      <c r="AX220" s="200"/>
      <c r="AY220" s="208"/>
      <c r="AZ220" s="208"/>
      <c r="BA220" s="200"/>
      <c r="BB220" s="200"/>
      <c r="BC220" s="200"/>
      <c r="BD220" s="199"/>
      <c r="BE220" s="200"/>
      <c r="BF220" s="200"/>
      <c r="BG220" s="208"/>
      <c r="BH220" s="200"/>
      <c r="BI220" s="200"/>
      <c r="BJ220" s="314"/>
      <c r="BK220" s="300"/>
      <c r="BL220" s="8"/>
      <c r="BM220" s="8"/>
      <c r="BN220" s="302"/>
      <c r="BO220" s="147"/>
      <c r="BP220" s="469"/>
      <c r="BQ220" s="225"/>
      <c r="BR220" s="225"/>
      <c r="BS220" s="225"/>
      <c r="BT220" s="225"/>
      <c r="BU220" s="225"/>
      <c r="BV220" s="225"/>
      <c r="BW220" s="225"/>
      <c r="BX220" s="206"/>
      <c r="BY220" s="206"/>
      <c r="BZ220" s="206"/>
      <c r="CA220" s="206"/>
      <c r="CB220" s="206"/>
      <c r="CC220" s="206"/>
      <c r="CD220" s="206"/>
      <c r="CE220" s="206"/>
      <c r="CF220" s="206"/>
      <c r="CG220" s="206"/>
      <c r="CH220" s="206"/>
      <c r="CI220" s="206"/>
      <c r="CJ220" s="206"/>
      <c r="CK220" s="206"/>
      <c r="CL220" s="206"/>
      <c r="CM220" s="206"/>
      <c r="CN220" s="206"/>
      <c r="CO220" s="206"/>
      <c r="CP220" s="206"/>
      <c r="CQ220" s="206"/>
      <c r="CR220" s="206"/>
    </row>
    <row r="221" spans="3:96" x14ac:dyDescent="0.75">
      <c r="C221" s="500"/>
      <c r="D221" s="530"/>
      <c r="E221" s="456"/>
      <c r="F221" s="459" t="s">
        <v>98</v>
      </c>
      <c r="G221" s="462" t="s">
        <v>388</v>
      </c>
      <c r="H221" s="465" t="s">
        <v>389</v>
      </c>
      <c r="I221" s="453" t="s">
        <v>94</v>
      </c>
      <c r="J221" s="444"/>
      <c r="K221" s="127" t="s">
        <v>394</v>
      </c>
      <c r="M221" s="13"/>
      <c r="X221" s="34" t="str">
        <f t="shared" ref="X221:X227" si="3">CONCATENATE(E$95," ",F$221," ",G$221," ",H$221," ",I$221," ",K221)</f>
        <v>Ultra  night original nt airlaid nt Soft  BVNT</v>
      </c>
      <c r="Y221" s="34" t="s">
        <v>3886</v>
      </c>
      <c r="Z221" s="199"/>
      <c r="AA221" s="297"/>
      <c r="AB221" s="208"/>
      <c r="AC221" s="208"/>
      <c r="AD221" s="147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208"/>
      <c r="AO221" s="210"/>
      <c r="AP221" s="200"/>
      <c r="AQ221" s="200"/>
      <c r="AR221" s="200"/>
      <c r="AS221" s="200"/>
      <c r="AT221" s="200"/>
      <c r="AU221" s="200"/>
      <c r="AV221" s="200"/>
      <c r="AW221" s="200"/>
      <c r="AX221" s="200"/>
      <c r="AY221" s="208"/>
      <c r="AZ221" s="208"/>
      <c r="BA221" s="200"/>
      <c r="BB221" s="200"/>
      <c r="BC221" s="200"/>
      <c r="BD221" s="199"/>
      <c r="BE221" s="200"/>
      <c r="BF221" s="200"/>
      <c r="BG221" s="208"/>
      <c r="BH221" s="200"/>
      <c r="BI221" s="200"/>
      <c r="BJ221" s="313"/>
      <c r="BK221" s="300"/>
      <c r="BL221" s="8"/>
      <c r="BM221" s="8"/>
      <c r="BN221" s="8"/>
      <c r="BO221" s="376"/>
      <c r="BP221" s="469"/>
      <c r="BQ221" s="225"/>
      <c r="BR221" s="225"/>
      <c r="BS221" s="225"/>
      <c r="BT221" s="225"/>
      <c r="BU221" s="225"/>
      <c r="BV221" s="225"/>
      <c r="BW221" s="225"/>
      <c r="BX221" s="206"/>
      <c r="BY221" s="206"/>
      <c r="BZ221" s="206"/>
      <c r="CA221" s="206"/>
      <c r="CB221" s="206"/>
      <c r="CC221" s="206"/>
      <c r="CD221" s="206"/>
      <c r="CE221" s="206"/>
      <c r="CF221" s="206"/>
      <c r="CG221" s="206"/>
      <c r="CH221" s="206"/>
      <c r="CI221" s="206"/>
      <c r="CJ221" s="206"/>
      <c r="CK221" s="206"/>
      <c r="CL221" s="206"/>
      <c r="CM221" s="206"/>
      <c r="CN221" s="206"/>
      <c r="CO221" s="206"/>
      <c r="CP221" s="206"/>
      <c r="CQ221" s="206"/>
      <c r="CR221" s="206"/>
    </row>
    <row r="222" spans="3:96" x14ac:dyDescent="0.75">
      <c r="C222" s="500"/>
      <c r="D222" s="530"/>
      <c r="E222" s="456"/>
      <c r="F222" s="459"/>
      <c r="G222" s="462"/>
      <c r="H222" s="465"/>
      <c r="I222" s="453"/>
      <c r="J222" s="444"/>
      <c r="K222" s="127" t="s">
        <v>395</v>
      </c>
      <c r="M222" s="13"/>
      <c r="X222" s="34" t="str">
        <f t="shared" si="3"/>
        <v>Ultra  night original nt airlaid nt Soft  JPNT</v>
      </c>
      <c r="Y222" s="34" t="s">
        <v>3886</v>
      </c>
      <c r="Z222" s="199"/>
      <c r="AA222" s="297"/>
      <c r="AB222" s="208"/>
      <c r="AC222" s="208"/>
      <c r="AD222" s="147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208"/>
      <c r="AO222" s="210"/>
      <c r="AP222" s="200"/>
      <c r="AQ222" s="200"/>
      <c r="AR222" s="200"/>
      <c r="AS222" s="200"/>
      <c r="AT222" s="200"/>
      <c r="AU222" s="200"/>
      <c r="AV222" s="200"/>
      <c r="AW222" s="200"/>
      <c r="AX222" s="200"/>
      <c r="AY222" s="208"/>
      <c r="AZ222" s="208"/>
      <c r="BA222" s="200"/>
      <c r="BB222" s="200"/>
      <c r="BC222" s="200"/>
      <c r="BD222" s="199"/>
      <c r="BE222" s="200"/>
      <c r="BF222" s="200"/>
      <c r="BG222" s="208"/>
      <c r="BH222" s="200"/>
      <c r="BI222" s="200"/>
      <c r="BJ222" s="313">
        <v>2</v>
      </c>
      <c r="BK222" s="300"/>
      <c r="BL222" s="8"/>
      <c r="BM222" s="8"/>
      <c r="BN222" s="8"/>
      <c r="BO222" s="376"/>
      <c r="BP222" s="469"/>
      <c r="BQ222" s="225"/>
      <c r="BR222" s="225"/>
      <c r="BS222" s="225"/>
      <c r="BT222" s="225"/>
      <c r="BU222" s="225"/>
      <c r="BV222" s="225"/>
      <c r="BW222" s="225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  <c r="CL222" s="206"/>
      <c r="CM222" s="206"/>
      <c r="CN222" s="206"/>
      <c r="CO222" s="206"/>
      <c r="CP222" s="206"/>
      <c r="CQ222" s="206"/>
      <c r="CR222" s="206"/>
    </row>
    <row r="223" spans="3:96" x14ac:dyDescent="0.75">
      <c r="C223" s="500"/>
      <c r="D223" s="530"/>
      <c r="E223" s="456"/>
      <c r="F223" s="459"/>
      <c r="G223" s="462"/>
      <c r="H223" s="465"/>
      <c r="I223" s="453"/>
      <c r="J223" s="444"/>
      <c r="K223" s="127" t="s">
        <v>396</v>
      </c>
      <c r="M223" s="13"/>
      <c r="X223" s="34" t="str">
        <f t="shared" si="3"/>
        <v>Ultra  night original nt airlaid nt Soft  GDSNT</v>
      </c>
      <c r="Y223" s="34" t="s">
        <v>3886</v>
      </c>
      <c r="Z223" s="199"/>
      <c r="AA223" s="297"/>
      <c r="AB223" s="208"/>
      <c r="AC223" s="208"/>
      <c r="AD223" s="147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208"/>
      <c r="AO223" s="210"/>
      <c r="AP223" s="200"/>
      <c r="AQ223" s="200"/>
      <c r="AR223" s="200"/>
      <c r="AS223" s="200"/>
      <c r="AT223" s="200"/>
      <c r="AU223" s="200"/>
      <c r="AV223" s="200"/>
      <c r="AW223" s="200"/>
      <c r="AX223" s="200"/>
      <c r="AY223" s="208"/>
      <c r="AZ223" s="208"/>
      <c r="BA223" s="200"/>
      <c r="BB223" s="200"/>
      <c r="BC223" s="200"/>
      <c r="BD223" s="199"/>
      <c r="BE223" s="200"/>
      <c r="BF223" s="200"/>
      <c r="BG223" s="208"/>
      <c r="BH223" s="200"/>
      <c r="BI223" s="200"/>
      <c r="BJ223" s="313"/>
      <c r="BK223" s="300"/>
      <c r="BL223" s="8"/>
      <c r="BM223" s="8"/>
      <c r="BN223" s="8"/>
      <c r="BO223" s="376"/>
      <c r="BP223" s="469"/>
      <c r="BQ223" s="225"/>
      <c r="BR223" s="225"/>
      <c r="BS223" s="225"/>
      <c r="BT223" s="225"/>
      <c r="BU223" s="225"/>
      <c r="BV223" s="225"/>
      <c r="BW223" s="225"/>
      <c r="BX223" s="206"/>
      <c r="BY223" s="206"/>
      <c r="BZ223" s="206"/>
      <c r="CA223" s="206"/>
      <c r="CB223" s="206"/>
      <c r="CC223" s="206"/>
      <c r="CD223" s="206"/>
      <c r="CE223" s="206"/>
      <c r="CF223" s="206"/>
      <c r="CG223" s="206"/>
      <c r="CH223" s="206"/>
      <c r="CI223" s="206"/>
      <c r="CJ223" s="206"/>
      <c r="CK223" s="206"/>
      <c r="CL223" s="206"/>
      <c r="CM223" s="206"/>
      <c r="CN223" s="206"/>
      <c r="CO223" s="206"/>
      <c r="CP223" s="206"/>
      <c r="CQ223" s="206"/>
      <c r="CR223" s="206"/>
    </row>
    <row r="224" spans="3:96" x14ac:dyDescent="0.75">
      <c r="C224" s="500"/>
      <c r="D224" s="530"/>
      <c r="E224" s="456"/>
      <c r="F224" s="459"/>
      <c r="G224" s="462"/>
      <c r="H224" s="465"/>
      <c r="I224" s="453"/>
      <c r="J224" s="444"/>
      <c r="K224" s="127" t="s">
        <v>397</v>
      </c>
      <c r="M224" s="13"/>
      <c r="X224" s="34" t="str">
        <f t="shared" si="3"/>
        <v>Ultra  night original nt airlaid nt Soft  BDSNT</v>
      </c>
      <c r="Y224" s="34" t="s">
        <v>3886</v>
      </c>
      <c r="Z224" s="199"/>
      <c r="AA224" s="297"/>
      <c r="AB224" s="208"/>
      <c r="AC224" s="208"/>
      <c r="AD224" s="147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208"/>
      <c r="AO224" s="210"/>
      <c r="AP224" s="200"/>
      <c r="AQ224" s="200"/>
      <c r="AR224" s="200"/>
      <c r="AS224" s="200"/>
      <c r="AT224" s="200"/>
      <c r="AU224" s="200"/>
      <c r="AV224" s="200"/>
      <c r="AW224" s="200"/>
      <c r="AX224" s="200"/>
      <c r="AY224" s="208"/>
      <c r="AZ224" s="208"/>
      <c r="BA224" s="200"/>
      <c r="BB224" s="200"/>
      <c r="BC224" s="200"/>
      <c r="BD224" s="199"/>
      <c r="BE224" s="200"/>
      <c r="BF224" s="200"/>
      <c r="BG224" s="208"/>
      <c r="BH224" s="200"/>
      <c r="BI224" s="200"/>
      <c r="BJ224" s="313"/>
      <c r="BK224" s="300"/>
      <c r="BL224" s="8"/>
      <c r="BM224" s="8"/>
      <c r="BN224" s="8"/>
      <c r="BO224" s="376"/>
      <c r="BP224" s="469"/>
      <c r="BQ224" s="225"/>
      <c r="BR224" s="225"/>
      <c r="BS224" s="225"/>
      <c r="BT224" s="225"/>
      <c r="BU224" s="225"/>
      <c r="BV224" s="225"/>
      <c r="BW224" s="225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</row>
    <row r="225" spans="3:96" x14ac:dyDescent="0.75">
      <c r="C225" s="500"/>
      <c r="D225" s="530"/>
      <c r="E225" s="456"/>
      <c r="F225" s="459"/>
      <c r="G225" s="462"/>
      <c r="H225" s="465"/>
      <c r="I225" s="453"/>
      <c r="J225" s="444"/>
      <c r="K225" s="127" t="s">
        <v>398</v>
      </c>
      <c r="M225" s="13"/>
      <c r="X225" s="34" t="str">
        <f t="shared" si="3"/>
        <v>Ultra  night original nt airlaid nt Soft  JGPNT</v>
      </c>
      <c r="Y225" s="34" t="s">
        <v>3886</v>
      </c>
      <c r="Z225" s="199"/>
      <c r="AA225" s="297"/>
      <c r="AB225" s="208"/>
      <c r="AC225" s="208"/>
      <c r="AD225" s="147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208"/>
      <c r="AO225" s="210"/>
      <c r="AP225" s="200"/>
      <c r="AQ225" s="200"/>
      <c r="AR225" s="200"/>
      <c r="AS225" s="200"/>
      <c r="AT225" s="200"/>
      <c r="AU225" s="200"/>
      <c r="AV225" s="200"/>
      <c r="AW225" s="200"/>
      <c r="AX225" s="200"/>
      <c r="AY225" s="208"/>
      <c r="AZ225" s="208"/>
      <c r="BA225" s="200"/>
      <c r="BB225" s="200"/>
      <c r="BC225" s="200"/>
      <c r="BD225" s="199"/>
      <c r="BE225" s="200"/>
      <c r="BF225" s="200"/>
      <c r="BG225" s="208"/>
      <c r="BH225" s="200"/>
      <c r="BI225" s="200"/>
      <c r="BJ225" s="313">
        <v>2</v>
      </c>
      <c r="BK225" s="300"/>
      <c r="BL225" s="8"/>
      <c r="BM225" s="8"/>
      <c r="BN225" s="8"/>
      <c r="BO225" s="376"/>
      <c r="BP225" s="469"/>
      <c r="BQ225" s="225"/>
      <c r="BR225" s="225"/>
      <c r="BS225" s="225"/>
      <c r="BT225" s="225"/>
      <c r="BU225" s="225"/>
      <c r="BV225" s="225"/>
      <c r="BW225" s="225"/>
      <c r="BX225" s="206"/>
      <c r="BY225" s="206"/>
      <c r="BZ225" s="206"/>
      <c r="CA225" s="206"/>
      <c r="CB225" s="206"/>
      <c r="CC225" s="206"/>
      <c r="CD225" s="206"/>
      <c r="CE225" s="206"/>
      <c r="CF225" s="206"/>
      <c r="CG225" s="206"/>
      <c r="CH225" s="206"/>
      <c r="CI225" s="206"/>
      <c r="CJ225" s="206"/>
      <c r="CK225" s="206"/>
      <c r="CL225" s="206"/>
      <c r="CM225" s="206"/>
      <c r="CN225" s="206"/>
      <c r="CO225" s="206"/>
      <c r="CP225" s="206"/>
      <c r="CQ225" s="206"/>
      <c r="CR225" s="206"/>
    </row>
    <row r="226" spans="3:96" x14ac:dyDescent="0.75">
      <c r="C226" s="500"/>
      <c r="D226" s="530"/>
      <c r="E226" s="456"/>
      <c r="F226" s="459"/>
      <c r="G226" s="462"/>
      <c r="H226" s="465"/>
      <c r="I226" s="453"/>
      <c r="J226" s="444"/>
      <c r="K226" s="127" t="s">
        <v>399</v>
      </c>
      <c r="M226" s="13"/>
      <c r="X226" s="34" t="str">
        <f t="shared" si="3"/>
        <v>Ultra  night original nt airlaid nt Soft  APNT</v>
      </c>
      <c r="Y226" s="34" t="s">
        <v>3886</v>
      </c>
      <c r="Z226" s="199"/>
      <c r="AA226" s="297"/>
      <c r="AB226" s="208"/>
      <c r="AC226" s="208"/>
      <c r="AD226" s="147"/>
      <c r="AE226" s="199"/>
      <c r="AF226" s="199"/>
      <c r="AG226" s="199"/>
      <c r="AH226" s="199"/>
      <c r="AI226" s="199"/>
      <c r="AJ226" s="199"/>
      <c r="AK226" s="199"/>
      <c r="AL226" s="199"/>
      <c r="AM226" s="199"/>
      <c r="AN226" s="208"/>
      <c r="AO226" s="210"/>
      <c r="AP226" s="200"/>
      <c r="AQ226" s="200"/>
      <c r="AR226" s="200"/>
      <c r="AS226" s="200"/>
      <c r="AT226" s="200"/>
      <c r="AU226" s="200"/>
      <c r="AV226" s="200"/>
      <c r="AW226" s="200"/>
      <c r="AX226" s="200"/>
      <c r="AY226" s="208"/>
      <c r="AZ226" s="208"/>
      <c r="BA226" s="200"/>
      <c r="BB226" s="200"/>
      <c r="BC226" s="200"/>
      <c r="BD226" s="199"/>
      <c r="BE226" s="200"/>
      <c r="BF226" s="200"/>
      <c r="BG226" s="208"/>
      <c r="BH226" s="200"/>
      <c r="BI226" s="200"/>
      <c r="BJ226" s="313"/>
      <c r="BK226" s="300"/>
      <c r="BL226" s="8"/>
      <c r="BM226" s="8"/>
      <c r="BN226" s="8"/>
      <c r="BO226" s="376"/>
      <c r="BP226" s="469"/>
      <c r="BQ226" s="225"/>
      <c r="BR226" s="225"/>
      <c r="BS226" s="225"/>
      <c r="BT226" s="225"/>
      <c r="BU226" s="225"/>
      <c r="BV226" s="225"/>
      <c r="BW226" s="225"/>
      <c r="BX226" s="206"/>
      <c r="BY226" s="206"/>
      <c r="BZ226" s="206"/>
      <c r="CA226" s="206"/>
      <c r="CB226" s="206"/>
      <c r="CC226" s="206"/>
      <c r="CD226" s="206"/>
      <c r="CE226" s="206"/>
      <c r="CF226" s="206"/>
      <c r="CG226" s="206"/>
      <c r="CH226" s="206"/>
      <c r="CI226" s="206"/>
      <c r="CJ226" s="206"/>
      <c r="CK226" s="206"/>
      <c r="CL226" s="206"/>
      <c r="CM226" s="206"/>
      <c r="CN226" s="206"/>
      <c r="CO226" s="206"/>
      <c r="CP226" s="206"/>
      <c r="CQ226" s="206"/>
      <c r="CR226" s="206"/>
    </row>
    <row r="227" spans="3:96" x14ac:dyDescent="0.75">
      <c r="C227" s="500"/>
      <c r="D227" s="530"/>
      <c r="E227" s="456"/>
      <c r="F227" s="459"/>
      <c r="G227" s="462"/>
      <c r="H227" s="465"/>
      <c r="I227" s="453"/>
      <c r="J227" s="444"/>
      <c r="K227" s="127" t="s">
        <v>86</v>
      </c>
      <c r="M227" s="13"/>
      <c r="X227" s="34" t="str">
        <f t="shared" si="3"/>
        <v>Ultra  night original nt airlaid nt Soft  NP</v>
      </c>
      <c r="Y227" s="34" t="s">
        <v>3886</v>
      </c>
      <c r="Z227" s="199"/>
      <c r="AA227" s="297"/>
      <c r="AB227" s="208"/>
      <c r="AC227" s="208"/>
      <c r="AD227" s="147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208"/>
      <c r="AO227" s="210"/>
      <c r="AP227" s="200"/>
      <c r="AQ227" s="200"/>
      <c r="AR227" s="200"/>
      <c r="AS227" s="200"/>
      <c r="AT227" s="200"/>
      <c r="AU227" s="200"/>
      <c r="AV227" s="200"/>
      <c r="AW227" s="200"/>
      <c r="AX227" s="200"/>
      <c r="AY227" s="208"/>
      <c r="AZ227" s="208"/>
      <c r="BA227" s="200"/>
      <c r="BB227" s="200"/>
      <c r="BC227" s="200"/>
      <c r="BD227" s="199"/>
      <c r="BE227" s="200"/>
      <c r="BF227" s="200"/>
      <c r="BG227" s="208"/>
      <c r="BH227" s="200"/>
      <c r="BI227" s="200"/>
      <c r="BJ227" s="314"/>
      <c r="BK227" s="300"/>
      <c r="BL227" s="8"/>
      <c r="BM227" s="8"/>
      <c r="BN227" s="8"/>
      <c r="BO227" s="376"/>
      <c r="BP227" s="469"/>
      <c r="BQ227" s="225"/>
      <c r="BR227" s="225"/>
      <c r="BS227" s="225"/>
      <c r="BT227" s="225"/>
      <c r="BU227" s="225"/>
      <c r="BV227" s="225"/>
      <c r="BW227" s="225"/>
      <c r="BX227" s="206"/>
      <c r="BY227" s="206"/>
      <c r="BZ227" s="206"/>
      <c r="CA227" s="206"/>
      <c r="CB227" s="206"/>
      <c r="CC227" s="206"/>
      <c r="CD227" s="206"/>
      <c r="CE227" s="206"/>
      <c r="CF227" s="206"/>
      <c r="CG227" s="206"/>
      <c r="CH227" s="206"/>
      <c r="CI227" s="206"/>
      <c r="CJ227" s="206"/>
      <c r="CK227" s="206"/>
      <c r="CL227" s="206"/>
      <c r="CM227" s="206"/>
      <c r="CN227" s="206"/>
      <c r="CO227" s="206"/>
      <c r="CP227" s="206"/>
      <c r="CQ227" s="206"/>
      <c r="CR227" s="206"/>
    </row>
    <row r="228" spans="3:96" x14ac:dyDescent="0.75">
      <c r="C228" s="500"/>
      <c r="D228" s="530"/>
      <c r="E228" s="456"/>
      <c r="F228" s="459"/>
      <c r="G228" s="462"/>
      <c r="H228" s="465"/>
      <c r="I228" s="453" t="s">
        <v>353</v>
      </c>
      <c r="J228" s="444"/>
      <c r="K228" s="127" t="s">
        <v>394</v>
      </c>
      <c r="M228" s="13"/>
      <c r="X228" s="34" t="str">
        <f t="shared" ref="X228:X234" si="4">CONCATENATE(E$95," ",F$221," ",G$221," ",H$221," ",I$228," ",K228)</f>
        <v>Ultra  night original nt airlaid nt Dry BVNT</v>
      </c>
      <c r="Y228" s="34" t="s">
        <v>3887</v>
      </c>
      <c r="Z228" s="199"/>
      <c r="AA228" s="297"/>
      <c r="AB228" s="208"/>
      <c r="AC228" s="208"/>
      <c r="AD228" s="199"/>
      <c r="AE228" s="199"/>
      <c r="AF228" s="147"/>
      <c r="AG228" s="199"/>
      <c r="AH228" s="199"/>
      <c r="AI228" s="199"/>
      <c r="AJ228" s="199"/>
      <c r="AK228" s="199"/>
      <c r="AL228" s="199"/>
      <c r="AM228" s="199"/>
      <c r="AN228" s="208"/>
      <c r="AO228" s="210"/>
      <c r="AP228" s="200"/>
      <c r="AQ228" s="200"/>
      <c r="AR228" s="200"/>
      <c r="AS228" s="200"/>
      <c r="AT228" s="200"/>
      <c r="AU228" s="200"/>
      <c r="AV228" s="200"/>
      <c r="AW228" s="200"/>
      <c r="AX228" s="200"/>
      <c r="AY228" s="208"/>
      <c r="AZ228" s="208"/>
      <c r="BA228" s="200"/>
      <c r="BB228" s="200"/>
      <c r="BC228" s="200"/>
      <c r="BD228" s="147"/>
      <c r="BE228" s="200"/>
      <c r="BF228" s="200"/>
      <c r="BG228" s="208"/>
      <c r="BH228" s="200"/>
      <c r="BI228" s="200"/>
      <c r="BJ228" s="313"/>
      <c r="BK228" s="300"/>
      <c r="BL228" s="8"/>
      <c r="BM228" s="8"/>
      <c r="BN228" s="8"/>
      <c r="BO228" s="376"/>
      <c r="BP228" s="469"/>
      <c r="BQ228" s="225"/>
      <c r="BR228" s="225"/>
      <c r="BS228" s="225"/>
      <c r="BT228" s="225"/>
      <c r="BU228" s="225"/>
      <c r="BV228" s="225"/>
      <c r="BW228" s="225"/>
      <c r="BX228" s="206"/>
      <c r="BY228" s="206"/>
      <c r="BZ228" s="206"/>
      <c r="CA228" s="206"/>
      <c r="CB228" s="206"/>
      <c r="CC228" s="206"/>
      <c r="CD228" s="206"/>
      <c r="CE228" s="206"/>
      <c r="CF228" s="206"/>
      <c r="CG228" s="206"/>
      <c r="CH228" s="206"/>
      <c r="CI228" s="206"/>
      <c r="CJ228" s="206"/>
      <c r="CK228" s="206"/>
      <c r="CL228" s="206"/>
      <c r="CM228" s="206"/>
      <c r="CN228" s="206"/>
      <c r="CO228" s="206"/>
      <c r="CP228" s="206"/>
      <c r="CQ228" s="206"/>
      <c r="CR228" s="206"/>
    </row>
    <row r="229" spans="3:96" x14ac:dyDescent="0.75">
      <c r="C229" s="500"/>
      <c r="D229" s="530"/>
      <c r="E229" s="456"/>
      <c r="F229" s="459"/>
      <c r="G229" s="462"/>
      <c r="H229" s="465"/>
      <c r="I229" s="453"/>
      <c r="J229" s="444"/>
      <c r="K229" s="127" t="s">
        <v>395</v>
      </c>
      <c r="M229" s="13"/>
      <c r="X229" s="34" t="str">
        <f t="shared" si="4"/>
        <v>Ultra  night original nt airlaid nt Dry JPNT</v>
      </c>
      <c r="Y229" s="34" t="s">
        <v>3887</v>
      </c>
      <c r="Z229" s="199"/>
      <c r="AA229" s="297"/>
      <c r="AB229" s="208"/>
      <c r="AC229" s="208"/>
      <c r="AD229" s="199"/>
      <c r="AE229" s="199"/>
      <c r="AF229" s="147"/>
      <c r="AG229" s="199"/>
      <c r="AH229" s="199"/>
      <c r="AI229" s="199"/>
      <c r="AJ229" s="199"/>
      <c r="AK229" s="199"/>
      <c r="AL229" s="199"/>
      <c r="AM229" s="199"/>
      <c r="AN229" s="208"/>
      <c r="AO229" s="210"/>
      <c r="AP229" s="200"/>
      <c r="AQ229" s="200"/>
      <c r="AR229" s="200"/>
      <c r="AS229" s="200"/>
      <c r="AT229" s="200"/>
      <c r="AU229" s="200"/>
      <c r="AV229" s="200"/>
      <c r="AW229" s="200"/>
      <c r="AX229" s="200"/>
      <c r="AY229" s="208"/>
      <c r="AZ229" s="208"/>
      <c r="BA229" s="200"/>
      <c r="BB229" s="200"/>
      <c r="BC229" s="200"/>
      <c r="BD229" s="147"/>
      <c r="BE229" s="200"/>
      <c r="BF229" s="200"/>
      <c r="BG229" s="208"/>
      <c r="BH229" s="200"/>
      <c r="BI229" s="200"/>
      <c r="BJ229" s="313">
        <v>2</v>
      </c>
      <c r="BK229" s="300"/>
      <c r="BL229" s="8"/>
      <c r="BM229" s="8"/>
      <c r="BN229" s="8"/>
      <c r="BO229" s="376"/>
      <c r="BP229" s="469"/>
      <c r="BQ229" s="225"/>
      <c r="BR229" s="225"/>
      <c r="BS229" s="225"/>
      <c r="BT229" s="225"/>
      <c r="BU229" s="225"/>
      <c r="BV229" s="225"/>
      <c r="BW229" s="225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</row>
    <row r="230" spans="3:96" x14ac:dyDescent="0.75">
      <c r="C230" s="500"/>
      <c r="D230" s="530"/>
      <c r="E230" s="456"/>
      <c r="F230" s="459"/>
      <c r="G230" s="462"/>
      <c r="H230" s="465"/>
      <c r="I230" s="453"/>
      <c r="J230" s="444"/>
      <c r="K230" s="127" t="s">
        <v>396</v>
      </c>
      <c r="M230" s="13"/>
      <c r="X230" s="34" t="str">
        <f t="shared" si="4"/>
        <v>Ultra  night original nt airlaid nt Dry GDSNT</v>
      </c>
      <c r="Y230" s="34" t="s">
        <v>3887</v>
      </c>
      <c r="Z230" s="199"/>
      <c r="AA230" s="297"/>
      <c r="AB230" s="208"/>
      <c r="AC230" s="208"/>
      <c r="AD230" s="199"/>
      <c r="AE230" s="199"/>
      <c r="AF230" s="147"/>
      <c r="AG230" s="199"/>
      <c r="AH230" s="199"/>
      <c r="AI230" s="199"/>
      <c r="AJ230" s="199"/>
      <c r="AK230" s="199"/>
      <c r="AL230" s="199"/>
      <c r="AM230" s="199"/>
      <c r="AN230" s="208"/>
      <c r="AO230" s="210"/>
      <c r="AP230" s="200"/>
      <c r="AQ230" s="200"/>
      <c r="AR230" s="200"/>
      <c r="AS230" s="200"/>
      <c r="AT230" s="200"/>
      <c r="AU230" s="200"/>
      <c r="AV230" s="200"/>
      <c r="AW230" s="200"/>
      <c r="AX230" s="200"/>
      <c r="AY230" s="208"/>
      <c r="AZ230" s="208"/>
      <c r="BA230" s="200"/>
      <c r="BB230" s="200"/>
      <c r="BC230" s="200"/>
      <c r="BD230" s="147"/>
      <c r="BE230" s="200"/>
      <c r="BF230" s="200"/>
      <c r="BG230" s="208"/>
      <c r="BH230" s="200"/>
      <c r="BI230" s="200"/>
      <c r="BJ230" s="313"/>
      <c r="BK230" s="300"/>
      <c r="BL230" s="8"/>
      <c r="BM230" s="8"/>
      <c r="BN230" s="8"/>
      <c r="BO230" s="376"/>
      <c r="BP230" s="469"/>
      <c r="BQ230" s="225"/>
      <c r="BR230" s="225"/>
      <c r="BS230" s="225"/>
      <c r="BT230" s="225"/>
      <c r="BU230" s="225"/>
      <c r="BV230" s="225"/>
      <c r="BW230" s="225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  <c r="CL230" s="206"/>
      <c r="CM230" s="206"/>
      <c r="CN230" s="206"/>
      <c r="CO230" s="206"/>
      <c r="CP230" s="206"/>
      <c r="CQ230" s="206"/>
      <c r="CR230" s="206"/>
    </row>
    <row r="231" spans="3:96" x14ac:dyDescent="0.75">
      <c r="C231" s="500"/>
      <c r="D231" s="530"/>
      <c r="E231" s="456"/>
      <c r="F231" s="459"/>
      <c r="G231" s="462"/>
      <c r="H231" s="465"/>
      <c r="I231" s="453"/>
      <c r="J231" s="444"/>
      <c r="K231" s="127" t="s">
        <v>397</v>
      </c>
      <c r="M231" s="13"/>
      <c r="X231" s="34" t="str">
        <f t="shared" si="4"/>
        <v>Ultra  night original nt airlaid nt Dry BDSNT</v>
      </c>
      <c r="Y231" s="34" t="s">
        <v>3887</v>
      </c>
      <c r="Z231" s="199"/>
      <c r="AA231" s="297"/>
      <c r="AB231" s="208"/>
      <c r="AC231" s="208"/>
      <c r="AD231" s="199"/>
      <c r="AE231" s="199"/>
      <c r="AF231" s="147"/>
      <c r="AG231" s="199"/>
      <c r="AH231" s="199"/>
      <c r="AI231" s="199"/>
      <c r="AJ231" s="199"/>
      <c r="AK231" s="199"/>
      <c r="AL231" s="199"/>
      <c r="AM231" s="199"/>
      <c r="AN231" s="208"/>
      <c r="AO231" s="210"/>
      <c r="AP231" s="200"/>
      <c r="AQ231" s="200"/>
      <c r="AR231" s="200"/>
      <c r="AS231" s="200"/>
      <c r="AT231" s="200"/>
      <c r="AU231" s="200"/>
      <c r="AV231" s="200"/>
      <c r="AW231" s="200"/>
      <c r="AX231" s="200"/>
      <c r="AY231" s="208"/>
      <c r="AZ231" s="208"/>
      <c r="BA231" s="200"/>
      <c r="BB231" s="200"/>
      <c r="BC231" s="200"/>
      <c r="BD231" s="147"/>
      <c r="BE231" s="200"/>
      <c r="BF231" s="200"/>
      <c r="BG231" s="208"/>
      <c r="BH231" s="200"/>
      <c r="BI231" s="200"/>
      <c r="BJ231" s="313"/>
      <c r="BK231" s="300"/>
      <c r="BL231" s="8"/>
      <c r="BM231" s="8"/>
      <c r="BN231" s="8"/>
      <c r="BO231" s="376"/>
      <c r="BP231" s="469"/>
      <c r="BQ231" s="225"/>
      <c r="BR231" s="225"/>
      <c r="BS231" s="225"/>
      <c r="BT231" s="225"/>
      <c r="BU231" s="225"/>
      <c r="BV231" s="225"/>
      <c r="BW231" s="225"/>
      <c r="BX231" s="206"/>
      <c r="BY231" s="206"/>
      <c r="BZ231" s="206"/>
      <c r="CA231" s="206"/>
      <c r="CB231" s="206"/>
      <c r="CC231" s="206"/>
      <c r="CD231" s="206"/>
      <c r="CE231" s="206"/>
      <c r="CF231" s="206"/>
      <c r="CG231" s="206"/>
      <c r="CH231" s="206"/>
      <c r="CI231" s="206"/>
      <c r="CJ231" s="206"/>
      <c r="CK231" s="206"/>
      <c r="CL231" s="206"/>
      <c r="CM231" s="206"/>
      <c r="CN231" s="206"/>
      <c r="CO231" s="206"/>
      <c r="CP231" s="206"/>
      <c r="CQ231" s="206"/>
      <c r="CR231" s="206"/>
    </row>
    <row r="232" spans="3:96" x14ac:dyDescent="0.75">
      <c r="C232" s="500"/>
      <c r="D232" s="530"/>
      <c r="E232" s="456"/>
      <c r="F232" s="459"/>
      <c r="G232" s="462"/>
      <c r="H232" s="465"/>
      <c r="I232" s="453"/>
      <c r="J232" s="444"/>
      <c r="K232" s="127" t="s">
        <v>398</v>
      </c>
      <c r="M232" s="13"/>
      <c r="X232" s="34" t="str">
        <f t="shared" si="4"/>
        <v>Ultra  night original nt airlaid nt Dry JGPNT</v>
      </c>
      <c r="Y232" s="34" t="s">
        <v>3887</v>
      </c>
      <c r="Z232" s="199"/>
      <c r="AA232" s="297"/>
      <c r="AB232" s="208"/>
      <c r="AC232" s="208"/>
      <c r="AD232" s="199"/>
      <c r="AE232" s="199"/>
      <c r="AF232" s="147"/>
      <c r="AG232" s="199"/>
      <c r="AH232" s="199"/>
      <c r="AI232" s="199"/>
      <c r="AJ232" s="199"/>
      <c r="AK232" s="199"/>
      <c r="AL232" s="199"/>
      <c r="AM232" s="199"/>
      <c r="AN232" s="208"/>
      <c r="AO232" s="210"/>
      <c r="AP232" s="200"/>
      <c r="AQ232" s="200"/>
      <c r="AR232" s="200"/>
      <c r="AS232" s="200"/>
      <c r="AT232" s="200"/>
      <c r="AU232" s="200"/>
      <c r="AV232" s="200"/>
      <c r="AW232" s="200"/>
      <c r="AX232" s="200"/>
      <c r="AY232" s="208"/>
      <c r="AZ232" s="208"/>
      <c r="BA232" s="200"/>
      <c r="BB232" s="200"/>
      <c r="BC232" s="200"/>
      <c r="BD232" s="147"/>
      <c r="BE232" s="200"/>
      <c r="BF232" s="200"/>
      <c r="BG232" s="208"/>
      <c r="BH232" s="200"/>
      <c r="BI232" s="200"/>
      <c r="BJ232" s="313">
        <v>2</v>
      </c>
      <c r="BK232" s="300"/>
      <c r="BL232" s="8"/>
      <c r="BM232" s="8"/>
      <c r="BN232" s="8"/>
      <c r="BO232" s="376"/>
      <c r="BP232" s="469"/>
      <c r="BQ232" s="225"/>
      <c r="BR232" s="225"/>
      <c r="BS232" s="225"/>
      <c r="BT232" s="225"/>
      <c r="BU232" s="225"/>
      <c r="BV232" s="225"/>
      <c r="BW232" s="225"/>
      <c r="BX232" s="206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  <c r="CL232" s="206"/>
      <c r="CM232" s="206"/>
      <c r="CN232" s="206"/>
      <c r="CO232" s="206"/>
      <c r="CP232" s="206"/>
      <c r="CQ232" s="206"/>
      <c r="CR232" s="206"/>
    </row>
    <row r="233" spans="3:96" x14ac:dyDescent="0.75">
      <c r="C233" s="500"/>
      <c r="D233" s="530"/>
      <c r="E233" s="456"/>
      <c r="F233" s="459"/>
      <c r="G233" s="462"/>
      <c r="H233" s="465"/>
      <c r="I233" s="453"/>
      <c r="J233" s="444"/>
      <c r="K233" s="127" t="s">
        <v>399</v>
      </c>
      <c r="M233" s="13"/>
      <c r="X233" s="34" t="str">
        <f t="shared" si="4"/>
        <v>Ultra  night original nt airlaid nt Dry APNT</v>
      </c>
      <c r="Y233" s="34" t="s">
        <v>3887</v>
      </c>
      <c r="Z233" s="199"/>
      <c r="AA233" s="297"/>
      <c r="AB233" s="208"/>
      <c r="AC233" s="208"/>
      <c r="AD233" s="199"/>
      <c r="AE233" s="199"/>
      <c r="AF233" s="147"/>
      <c r="AG233" s="199"/>
      <c r="AH233" s="199"/>
      <c r="AI233" s="199"/>
      <c r="AJ233" s="199"/>
      <c r="AK233" s="199"/>
      <c r="AL233" s="199"/>
      <c r="AM233" s="199"/>
      <c r="AN233" s="208"/>
      <c r="AO233" s="210"/>
      <c r="AP233" s="200"/>
      <c r="AQ233" s="200"/>
      <c r="AR233" s="200"/>
      <c r="AS233" s="200"/>
      <c r="AT233" s="200"/>
      <c r="AU233" s="200"/>
      <c r="AV233" s="200"/>
      <c r="AW233" s="200"/>
      <c r="AX233" s="200"/>
      <c r="AY233" s="208"/>
      <c r="AZ233" s="208"/>
      <c r="BA233" s="200"/>
      <c r="BB233" s="200"/>
      <c r="BC233" s="200"/>
      <c r="BD233" s="147"/>
      <c r="BE233" s="200"/>
      <c r="BF233" s="200"/>
      <c r="BG233" s="208"/>
      <c r="BH233" s="200"/>
      <c r="BI233" s="200"/>
      <c r="BJ233" s="313"/>
      <c r="BK233" s="300"/>
      <c r="BL233" s="8"/>
      <c r="BM233" s="8"/>
      <c r="BN233" s="8"/>
      <c r="BO233" s="376"/>
      <c r="BP233" s="469"/>
      <c r="BQ233" s="225"/>
      <c r="BR233" s="225"/>
      <c r="BS233" s="225"/>
      <c r="BT233" s="225"/>
      <c r="BU233" s="225"/>
      <c r="BV233" s="225"/>
      <c r="BW233" s="225"/>
      <c r="BX233" s="206"/>
      <c r="BY233" s="206"/>
      <c r="BZ233" s="206"/>
      <c r="CA233" s="206"/>
      <c r="CB233" s="206"/>
      <c r="CC233" s="206"/>
      <c r="CD233" s="206"/>
      <c r="CE233" s="206"/>
      <c r="CF233" s="206"/>
      <c r="CG233" s="206"/>
      <c r="CH233" s="206"/>
      <c r="CI233" s="206"/>
      <c r="CJ233" s="206"/>
      <c r="CK233" s="206"/>
      <c r="CL233" s="206"/>
      <c r="CM233" s="206"/>
      <c r="CN233" s="206"/>
      <c r="CO233" s="206"/>
      <c r="CP233" s="206"/>
      <c r="CQ233" s="206"/>
      <c r="CR233" s="206"/>
    </row>
    <row r="234" spans="3:96" x14ac:dyDescent="0.75">
      <c r="C234" s="500"/>
      <c r="D234" s="530"/>
      <c r="E234" s="456"/>
      <c r="F234" s="459"/>
      <c r="G234" s="462"/>
      <c r="H234" s="465"/>
      <c r="I234" s="453"/>
      <c r="J234" s="444"/>
      <c r="K234" s="127" t="s">
        <v>86</v>
      </c>
      <c r="M234" s="13"/>
      <c r="X234" s="34" t="str">
        <f t="shared" si="4"/>
        <v>Ultra  night original nt airlaid nt Dry NP</v>
      </c>
      <c r="Y234" s="34" t="s">
        <v>3887</v>
      </c>
      <c r="Z234" s="199"/>
      <c r="AA234" s="297"/>
      <c r="AB234" s="208"/>
      <c r="AC234" s="208"/>
      <c r="AD234" s="199"/>
      <c r="AE234" s="199"/>
      <c r="AF234" s="147"/>
      <c r="AG234" s="199"/>
      <c r="AH234" s="199"/>
      <c r="AI234" s="199"/>
      <c r="AJ234" s="199"/>
      <c r="AK234" s="199"/>
      <c r="AL234" s="199"/>
      <c r="AM234" s="199"/>
      <c r="AN234" s="208"/>
      <c r="AO234" s="210"/>
      <c r="AP234" s="200"/>
      <c r="AQ234" s="200"/>
      <c r="AR234" s="200"/>
      <c r="AS234" s="200"/>
      <c r="AT234" s="200"/>
      <c r="AU234" s="200"/>
      <c r="AV234" s="200"/>
      <c r="AW234" s="200"/>
      <c r="AX234" s="200"/>
      <c r="AY234" s="208"/>
      <c r="AZ234" s="208"/>
      <c r="BA234" s="200"/>
      <c r="BB234" s="200"/>
      <c r="BC234" s="200"/>
      <c r="BD234" s="147"/>
      <c r="BE234" s="200"/>
      <c r="BF234" s="200"/>
      <c r="BG234" s="208"/>
      <c r="BH234" s="200"/>
      <c r="BI234" s="200"/>
      <c r="BJ234" s="314"/>
      <c r="BK234" s="300"/>
      <c r="BL234" s="8"/>
      <c r="BM234" s="8"/>
      <c r="BN234" s="8"/>
      <c r="BO234" s="376"/>
      <c r="BP234" s="469"/>
      <c r="BQ234" s="225"/>
      <c r="BR234" s="225"/>
      <c r="BS234" s="225"/>
      <c r="BT234" s="225"/>
      <c r="BU234" s="225"/>
      <c r="BV234" s="225"/>
      <c r="BW234" s="225"/>
      <c r="BX234" s="206"/>
      <c r="BY234" s="206"/>
      <c r="BZ234" s="206"/>
      <c r="CA234" s="206"/>
      <c r="CB234" s="206"/>
      <c r="CC234" s="206"/>
      <c r="CD234" s="206"/>
      <c r="CE234" s="206"/>
      <c r="CF234" s="206"/>
      <c r="CG234" s="206"/>
      <c r="CH234" s="206"/>
      <c r="CI234" s="206"/>
      <c r="CJ234" s="206"/>
      <c r="CK234" s="206"/>
      <c r="CL234" s="206"/>
      <c r="CM234" s="206"/>
      <c r="CN234" s="206"/>
      <c r="CO234" s="206"/>
      <c r="CP234" s="206"/>
      <c r="CQ234" s="206"/>
      <c r="CR234" s="206"/>
    </row>
    <row r="235" spans="3:96" x14ac:dyDescent="0.75">
      <c r="C235" s="500"/>
      <c r="D235" s="530"/>
      <c r="E235" s="456"/>
      <c r="F235" s="459"/>
      <c r="G235" s="462"/>
      <c r="H235" s="465"/>
      <c r="I235" s="453" t="s">
        <v>367</v>
      </c>
      <c r="J235" s="444"/>
      <c r="K235" s="127" t="s">
        <v>394</v>
      </c>
      <c r="M235" s="13"/>
      <c r="X235" s="34" t="str">
        <f t="shared" ref="X235:X241" si="5">CONCATENATE(E$95," ",F$221," ",G$221," ",H$221," ",I$235," ",K235)</f>
        <v>Ultra  night original nt airlaid nt Dry perf BVNT</v>
      </c>
      <c r="Y235" s="34" t="s">
        <v>3888</v>
      </c>
      <c r="Z235" s="199"/>
      <c r="AA235" s="297"/>
      <c r="AB235" s="208"/>
      <c r="AC235" s="208"/>
      <c r="AD235" s="199"/>
      <c r="AE235" s="199"/>
      <c r="AF235" s="147"/>
      <c r="AG235" s="199"/>
      <c r="AH235" s="199"/>
      <c r="AI235" s="199"/>
      <c r="AJ235" s="199"/>
      <c r="AK235" s="199"/>
      <c r="AL235" s="199"/>
      <c r="AM235" s="199"/>
      <c r="AN235" s="208"/>
      <c r="AO235" s="210"/>
      <c r="AP235" s="200"/>
      <c r="AQ235" s="200"/>
      <c r="AR235" s="200"/>
      <c r="AS235" s="200"/>
      <c r="AT235" s="200"/>
      <c r="AU235" s="200"/>
      <c r="AV235" s="200"/>
      <c r="AW235" s="200"/>
      <c r="AX235" s="200"/>
      <c r="AY235" s="208"/>
      <c r="AZ235" s="208"/>
      <c r="BA235" s="200"/>
      <c r="BB235" s="200"/>
      <c r="BC235" s="200"/>
      <c r="BD235" s="199"/>
      <c r="BE235" s="200"/>
      <c r="BF235" s="200"/>
      <c r="BG235" s="208"/>
      <c r="BH235" s="200"/>
      <c r="BI235" s="200"/>
      <c r="BJ235" s="313"/>
      <c r="BK235" s="300"/>
      <c r="BL235" s="8"/>
      <c r="BM235" s="8"/>
      <c r="BN235" s="302"/>
      <c r="BO235" s="147"/>
      <c r="BP235" s="469"/>
      <c r="BQ235" s="225"/>
      <c r="BR235" s="225"/>
      <c r="BS235" s="225"/>
      <c r="BT235" s="225"/>
      <c r="BU235" s="225"/>
      <c r="BV235" s="225"/>
      <c r="BW235" s="225"/>
      <c r="BX235" s="206"/>
      <c r="BY235" s="206"/>
      <c r="BZ235" s="206"/>
      <c r="CA235" s="206"/>
      <c r="CB235" s="206"/>
      <c r="CC235" s="206"/>
      <c r="CD235" s="206"/>
      <c r="CE235" s="206"/>
      <c r="CF235" s="206"/>
      <c r="CG235" s="206"/>
      <c r="CH235" s="206"/>
      <c r="CI235" s="206"/>
      <c r="CJ235" s="206"/>
      <c r="CK235" s="206"/>
      <c r="CL235" s="206"/>
      <c r="CM235" s="206"/>
      <c r="CN235" s="206"/>
      <c r="CO235" s="206"/>
      <c r="CP235" s="206"/>
      <c r="CQ235" s="206"/>
      <c r="CR235" s="206"/>
    </row>
    <row r="236" spans="3:96" x14ac:dyDescent="0.75">
      <c r="C236" s="500"/>
      <c r="D236" s="530"/>
      <c r="E236" s="456"/>
      <c r="F236" s="459"/>
      <c r="G236" s="462"/>
      <c r="H236" s="465"/>
      <c r="I236" s="453"/>
      <c r="J236" s="444"/>
      <c r="K236" s="127" t="s">
        <v>395</v>
      </c>
      <c r="M236" s="13"/>
      <c r="X236" s="34" t="str">
        <f t="shared" si="5"/>
        <v>Ultra  night original nt airlaid nt Dry perf JPNT</v>
      </c>
      <c r="Y236" s="34" t="s">
        <v>3888</v>
      </c>
      <c r="Z236" s="199"/>
      <c r="AA236" s="297"/>
      <c r="AB236" s="208"/>
      <c r="AC236" s="208"/>
      <c r="AD236" s="199"/>
      <c r="AE236" s="199"/>
      <c r="AF236" s="147"/>
      <c r="AG236" s="199"/>
      <c r="AH236" s="199"/>
      <c r="AI236" s="199"/>
      <c r="AJ236" s="199"/>
      <c r="AK236" s="199"/>
      <c r="AL236" s="199"/>
      <c r="AM236" s="199"/>
      <c r="AN236" s="208"/>
      <c r="AO236" s="210"/>
      <c r="AP236" s="200"/>
      <c r="AQ236" s="200"/>
      <c r="AR236" s="200"/>
      <c r="AS236" s="200"/>
      <c r="AT236" s="200"/>
      <c r="AU236" s="200"/>
      <c r="AV236" s="200"/>
      <c r="AW236" s="200"/>
      <c r="AX236" s="200"/>
      <c r="AY236" s="208"/>
      <c r="AZ236" s="208"/>
      <c r="BA236" s="200"/>
      <c r="BB236" s="200"/>
      <c r="BC236" s="200"/>
      <c r="BD236" s="199"/>
      <c r="BE236" s="200"/>
      <c r="BF236" s="200"/>
      <c r="BG236" s="208"/>
      <c r="BH236" s="200"/>
      <c r="BI236" s="200"/>
      <c r="BJ236" s="313">
        <v>2</v>
      </c>
      <c r="BK236" s="300"/>
      <c r="BL236" s="8"/>
      <c r="BM236" s="8"/>
      <c r="BN236" s="302"/>
      <c r="BO236" s="147"/>
      <c r="BP236" s="469"/>
      <c r="BQ236" s="225"/>
      <c r="BR236" s="225"/>
      <c r="BS236" s="225"/>
      <c r="BT236" s="225"/>
      <c r="BU236" s="225"/>
      <c r="BV236" s="225"/>
      <c r="BW236" s="225"/>
      <c r="BX236" s="206"/>
      <c r="BY236" s="206"/>
      <c r="BZ236" s="206"/>
      <c r="CA236" s="206"/>
      <c r="CB236" s="206"/>
      <c r="CC236" s="206"/>
      <c r="CD236" s="206"/>
      <c r="CE236" s="206"/>
      <c r="CF236" s="206"/>
      <c r="CG236" s="206"/>
      <c r="CH236" s="206"/>
      <c r="CI236" s="206"/>
      <c r="CJ236" s="206"/>
      <c r="CK236" s="206"/>
      <c r="CL236" s="206"/>
      <c r="CM236" s="206"/>
      <c r="CN236" s="206"/>
      <c r="CO236" s="206"/>
      <c r="CP236" s="206"/>
      <c r="CQ236" s="206"/>
      <c r="CR236" s="206"/>
    </row>
    <row r="237" spans="3:96" x14ac:dyDescent="0.75">
      <c r="C237" s="500"/>
      <c r="D237" s="530"/>
      <c r="E237" s="456"/>
      <c r="F237" s="459"/>
      <c r="G237" s="462"/>
      <c r="H237" s="465"/>
      <c r="I237" s="453"/>
      <c r="J237" s="444"/>
      <c r="K237" s="127" t="s">
        <v>396</v>
      </c>
      <c r="M237" s="13"/>
      <c r="X237" s="34" t="str">
        <f t="shared" si="5"/>
        <v>Ultra  night original nt airlaid nt Dry perf GDSNT</v>
      </c>
      <c r="Y237" s="34" t="s">
        <v>3888</v>
      </c>
      <c r="Z237" s="199"/>
      <c r="AA237" s="297"/>
      <c r="AB237" s="208"/>
      <c r="AC237" s="208"/>
      <c r="AD237" s="199"/>
      <c r="AE237" s="199"/>
      <c r="AF237" s="147"/>
      <c r="AG237" s="199"/>
      <c r="AH237" s="199"/>
      <c r="AI237" s="199"/>
      <c r="AJ237" s="199"/>
      <c r="AK237" s="199"/>
      <c r="AL237" s="199"/>
      <c r="AM237" s="199"/>
      <c r="AN237" s="208"/>
      <c r="AO237" s="210"/>
      <c r="AP237" s="200"/>
      <c r="AQ237" s="200"/>
      <c r="AR237" s="200"/>
      <c r="AS237" s="200"/>
      <c r="AT237" s="200"/>
      <c r="AU237" s="200"/>
      <c r="AV237" s="200"/>
      <c r="AW237" s="200"/>
      <c r="AX237" s="200"/>
      <c r="AY237" s="208"/>
      <c r="AZ237" s="208"/>
      <c r="BA237" s="200"/>
      <c r="BB237" s="200"/>
      <c r="BC237" s="200"/>
      <c r="BD237" s="199"/>
      <c r="BE237" s="200"/>
      <c r="BF237" s="200"/>
      <c r="BG237" s="208"/>
      <c r="BH237" s="200"/>
      <c r="BI237" s="200"/>
      <c r="BJ237" s="313"/>
      <c r="BK237" s="300"/>
      <c r="BL237" s="8"/>
      <c r="BM237" s="8"/>
      <c r="BN237" s="302"/>
      <c r="BO237" s="147"/>
      <c r="BP237" s="469"/>
      <c r="BQ237" s="225"/>
      <c r="BR237" s="225"/>
      <c r="BS237" s="225"/>
      <c r="BT237" s="225"/>
      <c r="BU237" s="225"/>
      <c r="BV237" s="225"/>
      <c r="BW237" s="225"/>
      <c r="BX237" s="206"/>
      <c r="BY237" s="206"/>
      <c r="BZ237" s="206"/>
      <c r="CA237" s="206"/>
      <c r="CB237" s="206"/>
      <c r="CC237" s="206"/>
      <c r="CD237" s="206"/>
      <c r="CE237" s="206"/>
      <c r="CF237" s="206"/>
      <c r="CG237" s="206"/>
      <c r="CH237" s="206"/>
      <c r="CI237" s="206"/>
      <c r="CJ237" s="206"/>
      <c r="CK237" s="206"/>
      <c r="CL237" s="206"/>
      <c r="CM237" s="206"/>
      <c r="CN237" s="206"/>
      <c r="CO237" s="206"/>
      <c r="CP237" s="206"/>
      <c r="CQ237" s="206"/>
      <c r="CR237" s="206"/>
    </row>
    <row r="238" spans="3:96" x14ac:dyDescent="0.75">
      <c r="C238" s="500"/>
      <c r="D238" s="530"/>
      <c r="E238" s="456"/>
      <c r="F238" s="459"/>
      <c r="G238" s="462"/>
      <c r="H238" s="465"/>
      <c r="I238" s="453"/>
      <c r="J238" s="444"/>
      <c r="K238" s="127" t="s">
        <v>397</v>
      </c>
      <c r="M238" s="13"/>
      <c r="X238" s="34" t="str">
        <f t="shared" si="5"/>
        <v>Ultra  night original nt airlaid nt Dry perf BDSNT</v>
      </c>
      <c r="Y238" s="34" t="s">
        <v>3888</v>
      </c>
      <c r="Z238" s="199"/>
      <c r="AA238" s="297"/>
      <c r="AB238" s="208"/>
      <c r="AC238" s="208"/>
      <c r="AD238" s="199"/>
      <c r="AE238" s="199"/>
      <c r="AF238" s="147"/>
      <c r="AG238" s="199"/>
      <c r="AH238" s="199"/>
      <c r="AI238" s="199"/>
      <c r="AJ238" s="199"/>
      <c r="AK238" s="199"/>
      <c r="AL238" s="199"/>
      <c r="AM238" s="199"/>
      <c r="AN238" s="208"/>
      <c r="AO238" s="210"/>
      <c r="AP238" s="200"/>
      <c r="AQ238" s="200"/>
      <c r="AR238" s="200"/>
      <c r="AS238" s="200"/>
      <c r="AT238" s="200"/>
      <c r="AU238" s="200"/>
      <c r="AV238" s="200"/>
      <c r="AW238" s="200"/>
      <c r="AX238" s="200"/>
      <c r="AY238" s="208"/>
      <c r="AZ238" s="208"/>
      <c r="BA238" s="200"/>
      <c r="BB238" s="200"/>
      <c r="BC238" s="200"/>
      <c r="BD238" s="199"/>
      <c r="BE238" s="200"/>
      <c r="BF238" s="200"/>
      <c r="BG238" s="208"/>
      <c r="BH238" s="200"/>
      <c r="BI238" s="200"/>
      <c r="BJ238" s="313"/>
      <c r="BK238" s="300"/>
      <c r="BL238" s="8"/>
      <c r="BM238" s="8"/>
      <c r="BN238" s="302"/>
      <c r="BO238" s="147"/>
      <c r="BP238" s="469"/>
      <c r="BQ238" s="225"/>
      <c r="BR238" s="225"/>
      <c r="BS238" s="225"/>
      <c r="BT238" s="225"/>
      <c r="BU238" s="225"/>
      <c r="BV238" s="225"/>
      <c r="BW238" s="225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  <c r="CL238" s="206"/>
      <c r="CM238" s="206"/>
      <c r="CN238" s="206"/>
      <c r="CO238" s="206"/>
      <c r="CP238" s="206"/>
      <c r="CQ238" s="206"/>
      <c r="CR238" s="206"/>
    </row>
    <row r="239" spans="3:96" x14ac:dyDescent="0.75">
      <c r="C239" s="500"/>
      <c r="D239" s="530"/>
      <c r="E239" s="456"/>
      <c r="F239" s="459"/>
      <c r="G239" s="462"/>
      <c r="H239" s="465"/>
      <c r="I239" s="453"/>
      <c r="J239" s="444"/>
      <c r="K239" s="127" t="s">
        <v>398</v>
      </c>
      <c r="M239" s="13"/>
      <c r="X239" s="34" t="str">
        <f t="shared" si="5"/>
        <v>Ultra  night original nt airlaid nt Dry perf JGPNT</v>
      </c>
      <c r="Y239" s="34" t="s">
        <v>3888</v>
      </c>
      <c r="Z239" s="199"/>
      <c r="AA239" s="297"/>
      <c r="AB239" s="208"/>
      <c r="AC239" s="208"/>
      <c r="AD239" s="199"/>
      <c r="AE239" s="199"/>
      <c r="AF239" s="147"/>
      <c r="AG239" s="199"/>
      <c r="AH239" s="199"/>
      <c r="AI239" s="199"/>
      <c r="AJ239" s="199"/>
      <c r="AK239" s="199"/>
      <c r="AL239" s="199"/>
      <c r="AM239" s="199"/>
      <c r="AN239" s="208"/>
      <c r="AO239" s="210"/>
      <c r="AP239" s="200"/>
      <c r="AQ239" s="200"/>
      <c r="AR239" s="200"/>
      <c r="AS239" s="200"/>
      <c r="AT239" s="200"/>
      <c r="AU239" s="200"/>
      <c r="AV239" s="200"/>
      <c r="AW239" s="200"/>
      <c r="AX239" s="200"/>
      <c r="AY239" s="208"/>
      <c r="AZ239" s="208"/>
      <c r="BA239" s="200"/>
      <c r="BB239" s="200"/>
      <c r="BC239" s="200"/>
      <c r="BD239" s="199"/>
      <c r="BE239" s="200"/>
      <c r="BF239" s="200"/>
      <c r="BG239" s="208"/>
      <c r="BH239" s="200"/>
      <c r="BI239" s="200"/>
      <c r="BJ239" s="313">
        <v>2</v>
      </c>
      <c r="BK239" s="300"/>
      <c r="BL239" s="8"/>
      <c r="BM239" s="8"/>
      <c r="BN239" s="302"/>
      <c r="BO239" s="147"/>
      <c r="BP239" s="469"/>
      <c r="BQ239" s="225"/>
      <c r="BR239" s="225"/>
      <c r="BS239" s="225"/>
      <c r="BT239" s="225"/>
      <c r="BU239" s="225"/>
      <c r="BV239" s="225"/>
      <c r="BW239" s="225"/>
      <c r="BX239" s="206"/>
      <c r="BY239" s="206"/>
      <c r="BZ239" s="206"/>
      <c r="CA239" s="206"/>
      <c r="CB239" s="206"/>
      <c r="CC239" s="206"/>
      <c r="CD239" s="206"/>
      <c r="CE239" s="206"/>
      <c r="CF239" s="206"/>
      <c r="CG239" s="206"/>
      <c r="CH239" s="206"/>
      <c r="CI239" s="206"/>
      <c r="CJ239" s="206"/>
      <c r="CK239" s="206"/>
      <c r="CL239" s="206"/>
      <c r="CM239" s="206"/>
      <c r="CN239" s="206"/>
      <c r="CO239" s="206"/>
      <c r="CP239" s="206"/>
      <c r="CQ239" s="206"/>
      <c r="CR239" s="206"/>
    </row>
    <row r="240" spans="3:96" x14ac:dyDescent="0.75">
      <c r="C240" s="500"/>
      <c r="D240" s="530"/>
      <c r="E240" s="456"/>
      <c r="F240" s="459"/>
      <c r="G240" s="462"/>
      <c r="H240" s="465"/>
      <c r="I240" s="453"/>
      <c r="J240" s="444"/>
      <c r="K240" s="127" t="s">
        <v>399</v>
      </c>
      <c r="M240" s="13"/>
      <c r="X240" s="34" t="str">
        <f t="shared" si="5"/>
        <v>Ultra  night original nt airlaid nt Dry perf APNT</v>
      </c>
      <c r="Y240" s="34" t="s">
        <v>3888</v>
      </c>
      <c r="Z240" s="199"/>
      <c r="AA240" s="297"/>
      <c r="AB240" s="208"/>
      <c r="AC240" s="208"/>
      <c r="AD240" s="199"/>
      <c r="AE240" s="199"/>
      <c r="AF240" s="147"/>
      <c r="AG240" s="199"/>
      <c r="AH240" s="199"/>
      <c r="AI240" s="199"/>
      <c r="AJ240" s="199"/>
      <c r="AK240" s="199"/>
      <c r="AL240" s="199"/>
      <c r="AM240" s="199"/>
      <c r="AN240" s="208"/>
      <c r="AO240" s="210"/>
      <c r="AP240" s="200"/>
      <c r="AQ240" s="200"/>
      <c r="AR240" s="200"/>
      <c r="AS240" s="200"/>
      <c r="AT240" s="200"/>
      <c r="AU240" s="200"/>
      <c r="AV240" s="200"/>
      <c r="AW240" s="200"/>
      <c r="AX240" s="200"/>
      <c r="AY240" s="208"/>
      <c r="AZ240" s="208"/>
      <c r="BA240" s="200"/>
      <c r="BB240" s="200"/>
      <c r="BC240" s="200"/>
      <c r="BD240" s="199"/>
      <c r="BE240" s="200"/>
      <c r="BF240" s="200"/>
      <c r="BG240" s="208"/>
      <c r="BH240" s="200"/>
      <c r="BI240" s="200"/>
      <c r="BJ240" s="313"/>
      <c r="BK240" s="300"/>
      <c r="BL240" s="8"/>
      <c r="BM240" s="8"/>
      <c r="BN240" s="302"/>
      <c r="BO240" s="147"/>
      <c r="BP240" s="469"/>
      <c r="BQ240" s="225"/>
      <c r="BR240" s="225"/>
      <c r="BS240" s="225"/>
      <c r="BT240" s="225"/>
      <c r="BU240" s="225"/>
      <c r="BV240" s="225"/>
      <c r="BW240" s="225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</row>
    <row r="241" spans="3:96" x14ac:dyDescent="0.75">
      <c r="C241" s="500"/>
      <c r="D241" s="530"/>
      <c r="E241" s="456"/>
      <c r="F241" s="459"/>
      <c r="G241" s="462"/>
      <c r="H241" s="465"/>
      <c r="I241" s="453"/>
      <c r="J241" s="444"/>
      <c r="K241" s="127" t="s">
        <v>86</v>
      </c>
      <c r="M241" s="13"/>
      <c r="X241" s="34" t="str">
        <f t="shared" si="5"/>
        <v>Ultra  night original nt airlaid nt Dry perf NP</v>
      </c>
      <c r="Y241" s="34" t="s">
        <v>3888</v>
      </c>
      <c r="Z241" s="199"/>
      <c r="AA241" s="297"/>
      <c r="AB241" s="208"/>
      <c r="AC241" s="208"/>
      <c r="AD241" s="199"/>
      <c r="AE241" s="199"/>
      <c r="AF241" s="147"/>
      <c r="AG241" s="199"/>
      <c r="AH241" s="199"/>
      <c r="AI241" s="199"/>
      <c r="AJ241" s="199"/>
      <c r="AK241" s="199"/>
      <c r="AL241" s="199"/>
      <c r="AM241" s="199"/>
      <c r="AN241" s="208"/>
      <c r="AO241" s="210"/>
      <c r="AP241" s="200"/>
      <c r="AQ241" s="200"/>
      <c r="AR241" s="200"/>
      <c r="AS241" s="200"/>
      <c r="AT241" s="200"/>
      <c r="AU241" s="200"/>
      <c r="AV241" s="200"/>
      <c r="AW241" s="200"/>
      <c r="AX241" s="200"/>
      <c r="AY241" s="208"/>
      <c r="AZ241" s="208"/>
      <c r="BA241" s="200"/>
      <c r="BB241" s="200"/>
      <c r="BC241" s="200"/>
      <c r="BD241" s="199"/>
      <c r="BE241" s="200"/>
      <c r="BF241" s="200"/>
      <c r="BG241" s="208"/>
      <c r="BH241" s="200"/>
      <c r="BI241" s="200"/>
      <c r="BJ241" s="314"/>
      <c r="BK241" s="300"/>
      <c r="BL241" s="8"/>
      <c r="BM241" s="8"/>
      <c r="BN241" s="302"/>
      <c r="BO241" s="147"/>
      <c r="BP241" s="469"/>
      <c r="BQ241" s="225"/>
      <c r="BR241" s="225"/>
      <c r="BS241" s="225"/>
      <c r="BT241" s="225"/>
      <c r="BU241" s="225"/>
      <c r="BV241" s="225"/>
      <c r="BW241" s="225"/>
      <c r="BX241" s="206"/>
      <c r="BY241" s="206"/>
      <c r="BZ241" s="206"/>
      <c r="CA241" s="206"/>
      <c r="CB241" s="206"/>
      <c r="CC241" s="206"/>
      <c r="CD241" s="206"/>
      <c r="CE241" s="206"/>
      <c r="CF241" s="206"/>
      <c r="CG241" s="206"/>
      <c r="CH241" s="206"/>
      <c r="CI241" s="206"/>
      <c r="CJ241" s="206"/>
      <c r="CK241" s="206"/>
      <c r="CL241" s="206"/>
      <c r="CM241" s="206"/>
      <c r="CN241" s="206"/>
      <c r="CO241" s="206"/>
      <c r="CP241" s="206"/>
      <c r="CQ241" s="206"/>
      <c r="CR241" s="206"/>
    </row>
    <row r="242" spans="3:96" x14ac:dyDescent="0.75">
      <c r="C242" s="500"/>
      <c r="D242" s="530"/>
      <c r="E242" s="456"/>
      <c r="F242" s="459" t="s">
        <v>99</v>
      </c>
      <c r="G242" s="462"/>
      <c r="H242" s="465"/>
      <c r="I242" s="453" t="s">
        <v>69</v>
      </c>
      <c r="J242" s="444"/>
      <c r="K242" s="127" t="s">
        <v>394</v>
      </c>
      <c r="M242" s="13"/>
      <c r="X242" s="34" t="str">
        <f t="shared" ref="X242:X248" si="6">CONCATENATE(E$95," ",F$242," ",G$221," ",H$221," ",I$242," ",K242)</f>
        <v>Ultra  night no emb original nt airlaid nt Soft BVNT</v>
      </c>
      <c r="Y242" s="34" t="s">
        <v>3886</v>
      </c>
      <c r="Z242" s="199"/>
      <c r="AA242" s="297"/>
      <c r="AB242" s="208"/>
      <c r="AC242" s="208"/>
      <c r="AD242" s="147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208"/>
      <c r="AO242" s="210"/>
      <c r="AP242" s="200"/>
      <c r="AQ242" s="200"/>
      <c r="AR242" s="200"/>
      <c r="AS242" s="200"/>
      <c r="AT242" s="200"/>
      <c r="AU242" s="200"/>
      <c r="AV242" s="200"/>
      <c r="AW242" s="200"/>
      <c r="AX242" s="200"/>
      <c r="AY242" s="208"/>
      <c r="AZ242" s="208"/>
      <c r="BA242" s="200"/>
      <c r="BB242" s="200"/>
      <c r="BC242" s="200"/>
      <c r="BD242" s="199"/>
      <c r="BE242" s="200"/>
      <c r="BF242" s="200"/>
      <c r="BG242" s="208"/>
      <c r="BH242" s="200"/>
      <c r="BI242" s="200"/>
      <c r="BJ242" s="313"/>
      <c r="BK242" s="300"/>
      <c r="BL242" s="8"/>
      <c r="BM242" s="8"/>
      <c r="BN242" s="8"/>
      <c r="BO242" s="376"/>
      <c r="BP242" s="469"/>
      <c r="BQ242" s="225"/>
      <c r="BR242" s="225"/>
      <c r="BS242" s="225"/>
      <c r="BT242" s="225"/>
      <c r="BU242" s="225"/>
      <c r="BV242" s="225"/>
      <c r="BW242" s="225"/>
      <c r="BX242" s="206"/>
      <c r="BY242" s="206"/>
      <c r="BZ242" s="206"/>
      <c r="CA242" s="206"/>
      <c r="CB242" s="206"/>
      <c r="CC242" s="206"/>
      <c r="CD242" s="206"/>
      <c r="CE242" s="206"/>
      <c r="CF242" s="206"/>
      <c r="CG242" s="206"/>
      <c r="CH242" s="206"/>
      <c r="CI242" s="206"/>
      <c r="CJ242" s="206"/>
      <c r="CK242" s="206"/>
      <c r="CL242" s="206"/>
      <c r="CM242" s="206"/>
      <c r="CN242" s="206"/>
      <c r="CO242" s="206"/>
      <c r="CP242" s="206"/>
      <c r="CQ242" s="206"/>
      <c r="CR242" s="206"/>
    </row>
    <row r="243" spans="3:96" x14ac:dyDescent="0.75">
      <c r="C243" s="500"/>
      <c r="D243" s="530"/>
      <c r="E243" s="456"/>
      <c r="F243" s="459"/>
      <c r="G243" s="462"/>
      <c r="H243" s="465"/>
      <c r="I243" s="453"/>
      <c r="J243" s="444"/>
      <c r="K243" s="127" t="s">
        <v>395</v>
      </c>
      <c r="M243" s="13"/>
      <c r="X243" s="34" t="str">
        <f t="shared" si="6"/>
        <v>Ultra  night no emb original nt airlaid nt Soft JPNT</v>
      </c>
      <c r="Y243" s="34" t="s">
        <v>3886</v>
      </c>
      <c r="Z243" s="199"/>
      <c r="AA243" s="297"/>
      <c r="AB243" s="208"/>
      <c r="AC243" s="208"/>
      <c r="AD243" s="147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208"/>
      <c r="AO243" s="210"/>
      <c r="AP243" s="200"/>
      <c r="AQ243" s="200"/>
      <c r="AR243" s="200"/>
      <c r="AS243" s="200"/>
      <c r="AT243" s="200"/>
      <c r="AU243" s="200"/>
      <c r="AV243" s="200"/>
      <c r="AW243" s="200"/>
      <c r="AX243" s="200"/>
      <c r="AY243" s="208"/>
      <c r="AZ243" s="208"/>
      <c r="BA243" s="200"/>
      <c r="BB243" s="200"/>
      <c r="BC243" s="200"/>
      <c r="BD243" s="199"/>
      <c r="BE243" s="200"/>
      <c r="BF243" s="200"/>
      <c r="BG243" s="208"/>
      <c r="BH243" s="200"/>
      <c r="BI243" s="200"/>
      <c r="BJ243" s="313">
        <v>2</v>
      </c>
      <c r="BK243" s="300"/>
      <c r="BL243" s="8"/>
      <c r="BM243" s="8"/>
      <c r="BN243" s="8"/>
      <c r="BO243" s="376"/>
      <c r="BP243" s="469"/>
      <c r="BQ243" s="225"/>
      <c r="BR243" s="225"/>
      <c r="BS243" s="225"/>
      <c r="BT243" s="225"/>
      <c r="BU243" s="225"/>
      <c r="BV243" s="225"/>
      <c r="BW243" s="225"/>
      <c r="BX243" s="206"/>
      <c r="BY243" s="206"/>
      <c r="BZ243" s="206"/>
      <c r="CA243" s="206"/>
      <c r="CB243" s="206"/>
      <c r="CC243" s="206"/>
      <c r="CD243" s="206"/>
      <c r="CE243" s="206"/>
      <c r="CF243" s="206"/>
      <c r="CG243" s="206"/>
      <c r="CH243" s="206"/>
      <c r="CI243" s="206"/>
      <c r="CJ243" s="206"/>
      <c r="CK243" s="206"/>
      <c r="CL243" s="206"/>
      <c r="CM243" s="206"/>
      <c r="CN243" s="206"/>
      <c r="CO243" s="206"/>
      <c r="CP243" s="206"/>
      <c r="CQ243" s="206"/>
      <c r="CR243" s="206"/>
    </row>
    <row r="244" spans="3:96" x14ac:dyDescent="0.75">
      <c r="C244" s="500"/>
      <c r="D244" s="530"/>
      <c r="E244" s="456"/>
      <c r="F244" s="459"/>
      <c r="G244" s="462"/>
      <c r="H244" s="465"/>
      <c r="I244" s="453"/>
      <c r="J244" s="444"/>
      <c r="K244" s="127" t="s">
        <v>396</v>
      </c>
      <c r="M244" s="13"/>
      <c r="X244" s="34" t="str">
        <f t="shared" si="6"/>
        <v>Ultra  night no emb original nt airlaid nt Soft GDSNT</v>
      </c>
      <c r="Y244" s="34" t="s">
        <v>3886</v>
      </c>
      <c r="Z244" s="199"/>
      <c r="AA244" s="297"/>
      <c r="AB244" s="208"/>
      <c r="AC244" s="208"/>
      <c r="AD244" s="147"/>
      <c r="AE244" s="199"/>
      <c r="AF244" s="295"/>
      <c r="AG244" s="199"/>
      <c r="AH244" s="199"/>
      <c r="AI244" s="199"/>
      <c r="AJ244" s="199"/>
      <c r="AK244" s="199"/>
      <c r="AL244" s="199"/>
      <c r="AM244" s="199"/>
      <c r="AN244" s="208"/>
      <c r="AO244" s="210"/>
      <c r="AP244" s="200"/>
      <c r="AQ244" s="200"/>
      <c r="AR244" s="200"/>
      <c r="AS244" s="200"/>
      <c r="AT244" s="200"/>
      <c r="AU244" s="200"/>
      <c r="AV244" s="200"/>
      <c r="AW244" s="200"/>
      <c r="AX244" s="200"/>
      <c r="AY244" s="208"/>
      <c r="AZ244" s="208"/>
      <c r="BA244" s="200"/>
      <c r="BB244" s="200"/>
      <c r="BC244" s="200"/>
      <c r="BD244" s="199"/>
      <c r="BE244" s="200"/>
      <c r="BF244" s="200"/>
      <c r="BG244" s="208"/>
      <c r="BH244" s="200"/>
      <c r="BI244" s="200"/>
      <c r="BJ244" s="313"/>
      <c r="BK244" s="300"/>
      <c r="BL244" s="8"/>
      <c r="BM244" s="8"/>
      <c r="BN244" s="8"/>
      <c r="BO244" s="376"/>
      <c r="BP244" s="469"/>
      <c r="BQ244" s="225"/>
      <c r="BR244" s="225"/>
      <c r="BS244" s="225"/>
      <c r="BT244" s="225"/>
      <c r="BU244" s="225"/>
      <c r="BV244" s="225"/>
      <c r="BW244" s="225"/>
      <c r="BX244" s="206"/>
      <c r="BY244" s="206"/>
      <c r="BZ244" s="206"/>
      <c r="CA244" s="206"/>
      <c r="CB244" s="206"/>
      <c r="CC244" s="206"/>
      <c r="CD244" s="206"/>
      <c r="CE244" s="206"/>
      <c r="CF244" s="206"/>
      <c r="CG244" s="206"/>
      <c r="CH244" s="206"/>
      <c r="CI244" s="206"/>
      <c r="CJ244" s="206"/>
      <c r="CK244" s="206"/>
      <c r="CL244" s="206"/>
      <c r="CM244" s="206"/>
      <c r="CN244" s="206"/>
      <c r="CO244" s="206"/>
      <c r="CP244" s="206"/>
      <c r="CQ244" s="206"/>
      <c r="CR244" s="206"/>
    </row>
    <row r="245" spans="3:96" x14ac:dyDescent="0.75">
      <c r="C245" s="500"/>
      <c r="D245" s="530"/>
      <c r="E245" s="456"/>
      <c r="F245" s="459"/>
      <c r="G245" s="462"/>
      <c r="H245" s="465"/>
      <c r="I245" s="453"/>
      <c r="J245" s="444"/>
      <c r="K245" s="127" t="s">
        <v>397</v>
      </c>
      <c r="M245" s="12"/>
      <c r="X245" s="34" t="str">
        <f t="shared" si="6"/>
        <v>Ultra  night no emb original nt airlaid nt Soft BDSNT</v>
      </c>
      <c r="Y245" s="34" t="s">
        <v>3886</v>
      </c>
      <c r="Z245" s="199"/>
      <c r="AA245" s="297"/>
      <c r="AB245" s="208"/>
      <c r="AC245" s="208"/>
      <c r="AD245" s="147"/>
      <c r="AE245" s="199"/>
      <c r="AF245" s="295"/>
      <c r="AG245" s="199"/>
      <c r="AH245" s="199"/>
      <c r="AI245" s="199"/>
      <c r="AJ245" s="199"/>
      <c r="AK245" s="199"/>
      <c r="AL245" s="199"/>
      <c r="AM245" s="199"/>
      <c r="AN245" s="208"/>
      <c r="AO245" s="210"/>
      <c r="AP245" s="200"/>
      <c r="AQ245" s="200"/>
      <c r="AR245" s="200"/>
      <c r="AS245" s="200"/>
      <c r="AT245" s="200"/>
      <c r="AU245" s="200"/>
      <c r="AV245" s="200"/>
      <c r="AW245" s="200"/>
      <c r="AX245" s="200"/>
      <c r="AY245" s="208"/>
      <c r="AZ245" s="208"/>
      <c r="BA245" s="200"/>
      <c r="BB245" s="200"/>
      <c r="BC245" s="200"/>
      <c r="BD245" s="199"/>
      <c r="BE245" s="200"/>
      <c r="BF245" s="200"/>
      <c r="BG245" s="208"/>
      <c r="BH245" s="200"/>
      <c r="BI245" s="200"/>
      <c r="BJ245" s="313"/>
      <c r="BK245" s="300"/>
      <c r="BL245" s="8"/>
      <c r="BM245" s="8"/>
      <c r="BN245" s="8"/>
      <c r="BO245" s="376"/>
      <c r="BP245" s="469"/>
      <c r="BQ245" s="225"/>
      <c r="BR245" s="225"/>
      <c r="BS245" s="225"/>
      <c r="BT245" s="225"/>
      <c r="BU245" s="225"/>
      <c r="BV245" s="225"/>
      <c r="BW245" s="225"/>
      <c r="BX245" s="206"/>
      <c r="BY245" s="206"/>
      <c r="BZ245" s="206"/>
      <c r="CA245" s="206"/>
      <c r="CB245" s="206"/>
      <c r="CC245" s="206"/>
      <c r="CD245" s="206"/>
      <c r="CE245" s="206"/>
      <c r="CF245" s="206"/>
      <c r="CG245" s="206"/>
      <c r="CH245" s="206"/>
      <c r="CI245" s="206"/>
      <c r="CJ245" s="206"/>
      <c r="CK245" s="206"/>
      <c r="CL245" s="206"/>
      <c r="CM245" s="206"/>
      <c r="CN245" s="206"/>
      <c r="CO245" s="206"/>
      <c r="CP245" s="206"/>
      <c r="CQ245" s="206"/>
      <c r="CR245" s="206"/>
    </row>
    <row r="246" spans="3:96" x14ac:dyDescent="0.75">
      <c r="C246" s="500"/>
      <c r="D246" s="530"/>
      <c r="E246" s="456"/>
      <c r="F246" s="459"/>
      <c r="G246" s="462"/>
      <c r="H246" s="465"/>
      <c r="I246" s="453"/>
      <c r="J246" s="444"/>
      <c r="K246" s="127" t="s">
        <v>398</v>
      </c>
      <c r="M246" s="12"/>
      <c r="X246" s="34" t="str">
        <f t="shared" si="6"/>
        <v>Ultra  night no emb original nt airlaid nt Soft JGPNT</v>
      </c>
      <c r="Y246" s="34" t="s">
        <v>3886</v>
      </c>
      <c r="Z246" s="199"/>
      <c r="AA246" s="297"/>
      <c r="AB246" s="208"/>
      <c r="AC246" s="208"/>
      <c r="AD246" s="147"/>
      <c r="AE246" s="199"/>
      <c r="AF246" s="295"/>
      <c r="AG246" s="199"/>
      <c r="AH246" s="199"/>
      <c r="AI246" s="199"/>
      <c r="AJ246" s="199"/>
      <c r="AK246" s="199"/>
      <c r="AL246" s="199"/>
      <c r="AM246" s="199"/>
      <c r="AN246" s="208"/>
      <c r="AO246" s="210"/>
      <c r="AP246" s="200"/>
      <c r="AQ246" s="200"/>
      <c r="AR246" s="200"/>
      <c r="AS246" s="200"/>
      <c r="AT246" s="200"/>
      <c r="AU246" s="200"/>
      <c r="AV246" s="200"/>
      <c r="AW246" s="200"/>
      <c r="AX246" s="200"/>
      <c r="AY246" s="208"/>
      <c r="AZ246" s="208"/>
      <c r="BA246" s="200"/>
      <c r="BB246" s="200"/>
      <c r="BC246" s="200"/>
      <c r="BD246" s="199"/>
      <c r="BE246" s="200"/>
      <c r="BF246" s="200"/>
      <c r="BG246" s="208"/>
      <c r="BH246" s="200"/>
      <c r="BI246" s="200"/>
      <c r="BJ246" s="313">
        <v>2</v>
      </c>
      <c r="BK246" s="300"/>
      <c r="BL246" s="8"/>
      <c r="BM246" s="8"/>
      <c r="BN246" s="8"/>
      <c r="BO246" s="376"/>
      <c r="BP246" s="469"/>
      <c r="BQ246" s="225"/>
      <c r="BR246" s="225"/>
      <c r="BS246" s="225"/>
      <c r="BT246" s="225"/>
      <c r="BU246" s="225"/>
      <c r="BV246" s="225"/>
      <c r="BW246" s="225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  <c r="CL246" s="206"/>
      <c r="CM246" s="206"/>
      <c r="CN246" s="206"/>
      <c r="CO246" s="206"/>
      <c r="CP246" s="206"/>
      <c r="CQ246" s="206"/>
      <c r="CR246" s="206"/>
    </row>
    <row r="247" spans="3:96" x14ac:dyDescent="0.75">
      <c r="C247" s="500"/>
      <c r="D247" s="530"/>
      <c r="E247" s="456"/>
      <c r="F247" s="459"/>
      <c r="G247" s="462"/>
      <c r="H247" s="465"/>
      <c r="I247" s="453"/>
      <c r="J247" s="444"/>
      <c r="K247" s="127" t="s">
        <v>399</v>
      </c>
      <c r="M247" s="12"/>
      <c r="X247" s="34" t="str">
        <f t="shared" si="6"/>
        <v>Ultra  night no emb original nt airlaid nt Soft APNT</v>
      </c>
      <c r="Y247" s="34" t="s">
        <v>3886</v>
      </c>
      <c r="Z247" s="199"/>
      <c r="AA247" s="297"/>
      <c r="AB247" s="208"/>
      <c r="AC247" s="208"/>
      <c r="AD247" s="147"/>
      <c r="AE247" s="199"/>
      <c r="AF247" s="295"/>
      <c r="AG247" s="199"/>
      <c r="AH247" s="199"/>
      <c r="AI247" s="199"/>
      <c r="AJ247" s="199"/>
      <c r="AK247" s="199"/>
      <c r="AL247" s="199"/>
      <c r="AM247" s="199"/>
      <c r="AN247" s="208"/>
      <c r="AO247" s="210"/>
      <c r="AP247" s="200"/>
      <c r="AQ247" s="200"/>
      <c r="AR247" s="200"/>
      <c r="AS247" s="200"/>
      <c r="AT247" s="200"/>
      <c r="AU247" s="200"/>
      <c r="AV247" s="200"/>
      <c r="AW247" s="200"/>
      <c r="AX247" s="200"/>
      <c r="AY247" s="208"/>
      <c r="AZ247" s="208"/>
      <c r="BA247" s="200"/>
      <c r="BB247" s="200"/>
      <c r="BC247" s="200"/>
      <c r="BD247" s="199"/>
      <c r="BE247" s="200"/>
      <c r="BF247" s="200"/>
      <c r="BG247" s="208"/>
      <c r="BH247" s="200"/>
      <c r="BI247" s="200"/>
      <c r="BJ247" s="313"/>
      <c r="BK247" s="300"/>
      <c r="BL247" s="8"/>
      <c r="BM247" s="8"/>
      <c r="BN247" s="8"/>
      <c r="BO247" s="376"/>
      <c r="BP247" s="469"/>
      <c r="BQ247" s="225"/>
      <c r="BR247" s="225"/>
      <c r="BS247" s="225"/>
      <c r="BT247" s="225"/>
      <c r="BU247" s="225"/>
      <c r="BV247" s="225"/>
      <c r="BW247" s="225"/>
      <c r="BX247" s="206"/>
      <c r="BY247" s="206"/>
      <c r="BZ247" s="206"/>
      <c r="CA247" s="206"/>
      <c r="CB247" s="206"/>
      <c r="CC247" s="206"/>
      <c r="CD247" s="206"/>
      <c r="CE247" s="206"/>
      <c r="CF247" s="206"/>
      <c r="CG247" s="206"/>
      <c r="CH247" s="206"/>
      <c r="CI247" s="206"/>
      <c r="CJ247" s="206"/>
      <c r="CK247" s="206"/>
      <c r="CL247" s="206"/>
      <c r="CM247" s="206"/>
      <c r="CN247" s="206"/>
      <c r="CO247" s="206"/>
      <c r="CP247" s="206"/>
      <c r="CQ247" s="206"/>
      <c r="CR247" s="206"/>
    </row>
    <row r="248" spans="3:96" x14ac:dyDescent="0.75">
      <c r="C248" s="500"/>
      <c r="D248" s="530"/>
      <c r="E248" s="456"/>
      <c r="F248" s="459"/>
      <c r="G248" s="462"/>
      <c r="H248" s="465"/>
      <c r="I248" s="453"/>
      <c r="J248" s="444"/>
      <c r="K248" s="127" t="s">
        <v>86</v>
      </c>
      <c r="M248" s="12"/>
      <c r="X248" s="34" t="str">
        <f t="shared" si="6"/>
        <v>Ultra  night no emb original nt airlaid nt Soft NP</v>
      </c>
      <c r="Y248" s="34" t="s">
        <v>3886</v>
      </c>
      <c r="Z248" s="199"/>
      <c r="AA248" s="297"/>
      <c r="AB248" s="208"/>
      <c r="AC248" s="208"/>
      <c r="AD248" s="147"/>
      <c r="AE248" s="199"/>
      <c r="AF248" s="295"/>
      <c r="AG248" s="199"/>
      <c r="AH248" s="199"/>
      <c r="AI248" s="199"/>
      <c r="AJ248" s="199"/>
      <c r="AK248" s="199"/>
      <c r="AL248" s="199"/>
      <c r="AM248" s="199"/>
      <c r="AN248" s="208"/>
      <c r="AO248" s="210"/>
      <c r="AP248" s="200"/>
      <c r="AQ248" s="200"/>
      <c r="AR248" s="200"/>
      <c r="AS248" s="200"/>
      <c r="AT248" s="200"/>
      <c r="AU248" s="200"/>
      <c r="AV248" s="200"/>
      <c r="AW248" s="200"/>
      <c r="AX248" s="200"/>
      <c r="AY248" s="208"/>
      <c r="AZ248" s="208"/>
      <c r="BA248" s="200"/>
      <c r="BB248" s="200"/>
      <c r="BC248" s="200"/>
      <c r="BD248" s="199"/>
      <c r="BE248" s="200"/>
      <c r="BF248" s="200"/>
      <c r="BG248" s="208"/>
      <c r="BH248" s="200"/>
      <c r="BI248" s="200"/>
      <c r="BJ248" s="314"/>
      <c r="BK248" s="300"/>
      <c r="BL248" s="8"/>
      <c r="BM248" s="8"/>
      <c r="BN248" s="8"/>
      <c r="BO248" s="376"/>
      <c r="BP248" s="469"/>
      <c r="BQ248" s="225"/>
      <c r="BR248" s="225"/>
      <c r="BS248" s="225"/>
      <c r="BT248" s="225"/>
      <c r="BU248" s="225"/>
      <c r="BV248" s="225"/>
      <c r="BW248" s="225"/>
      <c r="BX248" s="206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  <c r="CL248" s="206"/>
      <c r="CM248" s="206"/>
      <c r="CN248" s="206"/>
      <c r="CO248" s="206"/>
      <c r="CP248" s="206"/>
      <c r="CQ248" s="206"/>
      <c r="CR248" s="206"/>
    </row>
    <row r="249" spans="3:96" x14ac:dyDescent="0.75">
      <c r="C249" s="500"/>
      <c r="D249" s="530"/>
      <c r="E249" s="456"/>
      <c r="F249" s="459"/>
      <c r="G249" s="462"/>
      <c r="H249" s="465"/>
      <c r="I249" s="453" t="s">
        <v>353</v>
      </c>
      <c r="J249" s="444"/>
      <c r="K249" s="127" t="s">
        <v>394</v>
      </c>
      <c r="M249" s="12"/>
      <c r="X249" s="34" t="str">
        <f t="shared" ref="X249:X255" si="7">CONCATENATE(E$95," ",F$242," ",G$221," ",H$221," ",I$249," ",K249)</f>
        <v>Ultra  night no emb original nt airlaid nt Dry BVNT</v>
      </c>
      <c r="Y249" s="34" t="s">
        <v>3887</v>
      </c>
      <c r="Z249" s="199"/>
      <c r="AA249" s="297"/>
      <c r="AB249" s="208"/>
      <c r="AC249" s="208"/>
      <c r="AD249" s="267"/>
      <c r="AE249" s="199"/>
      <c r="AF249" s="147"/>
      <c r="AG249" s="199"/>
      <c r="AH249" s="199"/>
      <c r="AI249" s="199"/>
      <c r="AJ249" s="199"/>
      <c r="AK249" s="199"/>
      <c r="AL249" s="199"/>
      <c r="AM249" s="199"/>
      <c r="AN249" s="208"/>
      <c r="AO249" s="210"/>
      <c r="AP249" s="200"/>
      <c r="AQ249" s="200"/>
      <c r="AR249" s="200"/>
      <c r="AS249" s="200"/>
      <c r="AT249" s="200"/>
      <c r="AU249" s="200"/>
      <c r="AV249" s="200"/>
      <c r="AW249" s="200"/>
      <c r="AX249" s="200"/>
      <c r="AY249" s="208"/>
      <c r="AZ249" s="208"/>
      <c r="BA249" s="200"/>
      <c r="BB249" s="200"/>
      <c r="BC249" s="200"/>
      <c r="BD249" s="147"/>
      <c r="BE249" s="200"/>
      <c r="BF249" s="200"/>
      <c r="BG249" s="208"/>
      <c r="BH249" s="200"/>
      <c r="BI249" s="200"/>
      <c r="BJ249" s="313"/>
      <c r="BK249" s="300"/>
      <c r="BL249" s="8"/>
      <c r="BM249" s="8"/>
      <c r="BN249" s="8"/>
      <c r="BO249" s="376"/>
      <c r="BP249" s="469"/>
      <c r="BQ249" s="225"/>
      <c r="BR249" s="225"/>
      <c r="BS249" s="225"/>
      <c r="BT249" s="225"/>
      <c r="BU249" s="225"/>
      <c r="BV249" s="225"/>
      <c r="BW249" s="225"/>
      <c r="BX249" s="206"/>
      <c r="BY249" s="206"/>
      <c r="BZ249" s="206"/>
      <c r="CA249" s="206"/>
      <c r="CB249" s="206"/>
      <c r="CC249" s="206"/>
      <c r="CD249" s="206"/>
      <c r="CE249" s="206"/>
      <c r="CF249" s="206"/>
      <c r="CG249" s="206"/>
      <c r="CH249" s="206"/>
      <c r="CI249" s="206"/>
      <c r="CJ249" s="206"/>
      <c r="CK249" s="206"/>
      <c r="CL249" s="206"/>
      <c r="CM249" s="206"/>
      <c r="CN249" s="206"/>
      <c r="CO249" s="206"/>
      <c r="CP249" s="206"/>
      <c r="CQ249" s="206"/>
      <c r="CR249" s="206"/>
    </row>
    <row r="250" spans="3:96" x14ac:dyDescent="0.75">
      <c r="C250" s="500"/>
      <c r="D250" s="530"/>
      <c r="E250" s="456"/>
      <c r="F250" s="459"/>
      <c r="G250" s="462"/>
      <c r="H250" s="465"/>
      <c r="I250" s="453"/>
      <c r="J250" s="444"/>
      <c r="K250" s="127" t="s">
        <v>395</v>
      </c>
      <c r="M250" s="12"/>
      <c r="X250" s="34" t="str">
        <f t="shared" si="7"/>
        <v>Ultra  night no emb original nt airlaid nt Dry JPNT</v>
      </c>
      <c r="Y250" s="34" t="s">
        <v>3887</v>
      </c>
      <c r="Z250" s="199"/>
      <c r="AA250" s="297"/>
      <c r="AB250" s="208"/>
      <c r="AC250" s="208"/>
      <c r="AD250" s="267"/>
      <c r="AE250" s="199"/>
      <c r="AF250" s="147"/>
      <c r="AG250" s="199"/>
      <c r="AH250" s="199"/>
      <c r="AI250" s="199"/>
      <c r="AJ250" s="199"/>
      <c r="AK250" s="199"/>
      <c r="AL250" s="199"/>
      <c r="AM250" s="199"/>
      <c r="AN250" s="208"/>
      <c r="AO250" s="210"/>
      <c r="AP250" s="200"/>
      <c r="AQ250" s="200"/>
      <c r="AR250" s="200"/>
      <c r="AS250" s="200"/>
      <c r="AT250" s="200"/>
      <c r="AU250" s="200"/>
      <c r="AV250" s="200"/>
      <c r="AW250" s="200"/>
      <c r="AX250" s="200"/>
      <c r="AY250" s="208"/>
      <c r="AZ250" s="208"/>
      <c r="BA250" s="200"/>
      <c r="BB250" s="200"/>
      <c r="BC250" s="200"/>
      <c r="BD250" s="147"/>
      <c r="BE250" s="200"/>
      <c r="BF250" s="200"/>
      <c r="BG250" s="208"/>
      <c r="BH250" s="200"/>
      <c r="BI250" s="200"/>
      <c r="BJ250" s="313">
        <v>2</v>
      </c>
      <c r="BK250" s="300"/>
      <c r="BL250" s="8"/>
      <c r="BM250" s="8"/>
      <c r="BN250" s="8"/>
      <c r="BO250" s="376"/>
      <c r="BP250" s="469"/>
      <c r="BQ250" s="225"/>
      <c r="BR250" s="225"/>
      <c r="BS250" s="225"/>
      <c r="BT250" s="225"/>
      <c r="BU250" s="225"/>
      <c r="BV250" s="225"/>
      <c r="BW250" s="225"/>
      <c r="BX250" s="206"/>
      <c r="BY250" s="206"/>
      <c r="BZ250" s="206"/>
      <c r="CA250" s="206"/>
      <c r="CB250" s="206"/>
      <c r="CC250" s="206"/>
      <c r="CD250" s="206"/>
      <c r="CE250" s="206"/>
      <c r="CF250" s="206"/>
      <c r="CG250" s="206"/>
      <c r="CH250" s="206"/>
      <c r="CI250" s="206"/>
      <c r="CJ250" s="206"/>
      <c r="CK250" s="206"/>
      <c r="CL250" s="206"/>
      <c r="CM250" s="206"/>
      <c r="CN250" s="206"/>
      <c r="CO250" s="206"/>
      <c r="CP250" s="206"/>
      <c r="CQ250" s="206"/>
      <c r="CR250" s="206"/>
    </row>
    <row r="251" spans="3:96" x14ac:dyDescent="0.75">
      <c r="C251" s="500"/>
      <c r="D251" s="530"/>
      <c r="E251" s="456"/>
      <c r="F251" s="459"/>
      <c r="G251" s="462"/>
      <c r="H251" s="465"/>
      <c r="I251" s="453"/>
      <c r="J251" s="444"/>
      <c r="K251" s="127" t="s">
        <v>396</v>
      </c>
      <c r="M251" s="12"/>
      <c r="X251" s="34" t="str">
        <f t="shared" si="7"/>
        <v>Ultra  night no emb original nt airlaid nt Dry GDSNT</v>
      </c>
      <c r="Y251" s="34" t="s">
        <v>3887</v>
      </c>
      <c r="Z251" s="199"/>
      <c r="AA251" s="297"/>
      <c r="AB251" s="208"/>
      <c r="AC251" s="208"/>
      <c r="AD251" s="267"/>
      <c r="AE251" s="199"/>
      <c r="AF251" s="147"/>
      <c r="AG251" s="199"/>
      <c r="AH251" s="199"/>
      <c r="AI251" s="199"/>
      <c r="AJ251" s="199"/>
      <c r="AK251" s="199"/>
      <c r="AL251" s="199"/>
      <c r="AM251" s="199"/>
      <c r="AN251" s="208"/>
      <c r="AO251" s="210"/>
      <c r="AP251" s="200"/>
      <c r="AQ251" s="200"/>
      <c r="AR251" s="200"/>
      <c r="AS251" s="200"/>
      <c r="AT251" s="200"/>
      <c r="AU251" s="200"/>
      <c r="AV251" s="200"/>
      <c r="AW251" s="200"/>
      <c r="AX251" s="200"/>
      <c r="AY251" s="208"/>
      <c r="AZ251" s="208"/>
      <c r="BA251" s="200"/>
      <c r="BB251" s="200"/>
      <c r="BC251" s="200"/>
      <c r="BD251" s="147"/>
      <c r="BE251" s="200"/>
      <c r="BF251" s="200"/>
      <c r="BG251" s="208"/>
      <c r="BH251" s="200"/>
      <c r="BI251" s="200"/>
      <c r="BJ251" s="313"/>
      <c r="BK251" s="300"/>
      <c r="BL251" s="8"/>
      <c r="BM251" s="8"/>
      <c r="BN251" s="8"/>
      <c r="BO251" s="376"/>
      <c r="BP251" s="469"/>
      <c r="BQ251" s="225"/>
      <c r="BR251" s="225"/>
      <c r="BS251" s="225"/>
      <c r="BT251" s="225"/>
      <c r="BU251" s="225"/>
      <c r="BV251" s="225"/>
      <c r="BW251" s="225"/>
      <c r="BX251" s="206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</row>
    <row r="252" spans="3:96" x14ac:dyDescent="0.75">
      <c r="C252" s="500"/>
      <c r="D252" s="530"/>
      <c r="E252" s="456"/>
      <c r="F252" s="459"/>
      <c r="G252" s="462"/>
      <c r="H252" s="465"/>
      <c r="I252" s="453"/>
      <c r="J252" s="444"/>
      <c r="K252" s="127" t="s">
        <v>397</v>
      </c>
      <c r="M252" s="12"/>
      <c r="X252" s="34" t="str">
        <f t="shared" si="7"/>
        <v>Ultra  night no emb original nt airlaid nt Dry BDSNT</v>
      </c>
      <c r="Y252" s="34" t="s">
        <v>3887</v>
      </c>
      <c r="Z252" s="199"/>
      <c r="AA252" s="297"/>
      <c r="AB252" s="208"/>
      <c r="AC252" s="208"/>
      <c r="AD252" s="267"/>
      <c r="AE252" s="199"/>
      <c r="AF252" s="147"/>
      <c r="AG252" s="199"/>
      <c r="AH252" s="199"/>
      <c r="AI252" s="199"/>
      <c r="AJ252" s="199"/>
      <c r="AK252" s="199"/>
      <c r="AL252" s="199"/>
      <c r="AM252" s="199"/>
      <c r="AN252" s="208"/>
      <c r="AO252" s="210"/>
      <c r="AP252" s="200"/>
      <c r="AQ252" s="200"/>
      <c r="AR252" s="200"/>
      <c r="AS252" s="200"/>
      <c r="AT252" s="200"/>
      <c r="AU252" s="200"/>
      <c r="AV252" s="200"/>
      <c r="AW252" s="200"/>
      <c r="AX252" s="200"/>
      <c r="AY252" s="208"/>
      <c r="AZ252" s="208"/>
      <c r="BA252" s="200"/>
      <c r="BB252" s="200"/>
      <c r="BC252" s="200"/>
      <c r="BD252" s="147"/>
      <c r="BE252" s="200"/>
      <c r="BF252" s="200"/>
      <c r="BG252" s="208"/>
      <c r="BH252" s="200"/>
      <c r="BI252" s="200"/>
      <c r="BJ252" s="313"/>
      <c r="BK252" s="300"/>
      <c r="BL252" s="8"/>
      <c r="BM252" s="8"/>
      <c r="BN252" s="8"/>
      <c r="BO252" s="376"/>
      <c r="BP252" s="469"/>
      <c r="BQ252" s="225"/>
      <c r="BR252" s="225"/>
      <c r="BS252" s="225"/>
      <c r="BT252" s="225"/>
      <c r="BU252" s="225"/>
      <c r="BV252" s="225"/>
      <c r="BW252" s="225"/>
      <c r="BX252" s="206"/>
      <c r="BY252" s="206"/>
      <c r="BZ252" s="206"/>
      <c r="CA252" s="206"/>
      <c r="CB252" s="206"/>
      <c r="CC252" s="206"/>
      <c r="CD252" s="206"/>
      <c r="CE252" s="206"/>
      <c r="CF252" s="206"/>
      <c r="CG252" s="206"/>
      <c r="CH252" s="206"/>
      <c r="CI252" s="206"/>
      <c r="CJ252" s="206"/>
      <c r="CK252" s="206"/>
      <c r="CL252" s="206"/>
      <c r="CM252" s="206"/>
      <c r="CN252" s="206"/>
      <c r="CO252" s="206"/>
      <c r="CP252" s="206"/>
      <c r="CQ252" s="206"/>
      <c r="CR252" s="206"/>
    </row>
    <row r="253" spans="3:96" x14ac:dyDescent="0.75">
      <c r="C253" s="500"/>
      <c r="D253" s="530"/>
      <c r="E253" s="456"/>
      <c r="F253" s="459"/>
      <c r="G253" s="462"/>
      <c r="H253" s="465"/>
      <c r="I253" s="453"/>
      <c r="J253" s="444"/>
      <c r="K253" s="127" t="s">
        <v>398</v>
      </c>
      <c r="M253" s="12"/>
      <c r="X253" s="34" t="str">
        <f t="shared" si="7"/>
        <v>Ultra  night no emb original nt airlaid nt Dry JGPNT</v>
      </c>
      <c r="Y253" s="34" t="s">
        <v>3887</v>
      </c>
      <c r="Z253" s="199"/>
      <c r="AA253" s="297"/>
      <c r="AB253" s="208"/>
      <c r="AC253" s="208"/>
      <c r="AD253" s="267"/>
      <c r="AE253" s="199"/>
      <c r="AF253" s="147"/>
      <c r="AG253" s="199"/>
      <c r="AH253" s="199"/>
      <c r="AI253" s="199"/>
      <c r="AJ253" s="199"/>
      <c r="AK253" s="199"/>
      <c r="AL253" s="199"/>
      <c r="AM253" s="199"/>
      <c r="AN253" s="208"/>
      <c r="AO253" s="210"/>
      <c r="AP253" s="200"/>
      <c r="AQ253" s="200"/>
      <c r="AR253" s="200"/>
      <c r="AS253" s="200"/>
      <c r="AT253" s="200"/>
      <c r="AU253" s="200"/>
      <c r="AV253" s="200"/>
      <c r="AW253" s="200"/>
      <c r="AX253" s="200"/>
      <c r="AY253" s="208"/>
      <c r="AZ253" s="208"/>
      <c r="BA253" s="200"/>
      <c r="BB253" s="200"/>
      <c r="BC253" s="200"/>
      <c r="BD253" s="147"/>
      <c r="BE253" s="200"/>
      <c r="BF253" s="200"/>
      <c r="BG253" s="208"/>
      <c r="BH253" s="200"/>
      <c r="BI253" s="200"/>
      <c r="BJ253" s="313">
        <v>2</v>
      </c>
      <c r="BK253" s="300"/>
      <c r="BL253" s="8"/>
      <c r="BM253" s="8"/>
      <c r="BN253" s="8"/>
      <c r="BO253" s="376"/>
      <c r="BP253" s="469"/>
      <c r="BQ253" s="225"/>
      <c r="BR253" s="225"/>
      <c r="BS253" s="225"/>
      <c r="BT253" s="225"/>
      <c r="BU253" s="225"/>
      <c r="BV253" s="225"/>
      <c r="BW253" s="225"/>
      <c r="BX253" s="206"/>
      <c r="BY253" s="206"/>
      <c r="BZ253" s="206"/>
      <c r="CA253" s="206"/>
      <c r="CB253" s="206"/>
      <c r="CC253" s="206"/>
      <c r="CD253" s="206"/>
      <c r="CE253" s="206"/>
      <c r="CF253" s="206"/>
      <c r="CG253" s="206"/>
      <c r="CH253" s="206"/>
      <c r="CI253" s="206"/>
      <c r="CJ253" s="206"/>
      <c r="CK253" s="206"/>
      <c r="CL253" s="206"/>
      <c r="CM253" s="206"/>
      <c r="CN253" s="206"/>
      <c r="CO253" s="206"/>
      <c r="CP253" s="206"/>
      <c r="CQ253" s="206"/>
      <c r="CR253" s="206"/>
    </row>
    <row r="254" spans="3:96" x14ac:dyDescent="0.75">
      <c r="C254" s="500"/>
      <c r="D254" s="530"/>
      <c r="E254" s="456"/>
      <c r="F254" s="459"/>
      <c r="G254" s="462"/>
      <c r="H254" s="465"/>
      <c r="I254" s="453"/>
      <c r="J254" s="444"/>
      <c r="K254" s="127" t="s">
        <v>399</v>
      </c>
      <c r="M254" s="12"/>
      <c r="X254" s="34" t="str">
        <f t="shared" si="7"/>
        <v>Ultra  night no emb original nt airlaid nt Dry APNT</v>
      </c>
      <c r="Y254" s="34" t="s">
        <v>3887</v>
      </c>
      <c r="Z254" s="199"/>
      <c r="AA254" s="297"/>
      <c r="AB254" s="208"/>
      <c r="AC254" s="208"/>
      <c r="AD254" s="267"/>
      <c r="AE254" s="199"/>
      <c r="AF254" s="147"/>
      <c r="AG254" s="199"/>
      <c r="AH254" s="199"/>
      <c r="AI254" s="199"/>
      <c r="AJ254" s="199"/>
      <c r="AK254" s="199"/>
      <c r="AL254" s="199"/>
      <c r="AM254" s="199"/>
      <c r="AN254" s="208"/>
      <c r="AO254" s="210"/>
      <c r="AP254" s="200"/>
      <c r="AQ254" s="200"/>
      <c r="AR254" s="200"/>
      <c r="AS254" s="200"/>
      <c r="AT254" s="200"/>
      <c r="AU254" s="200"/>
      <c r="AV254" s="200"/>
      <c r="AW254" s="200"/>
      <c r="AX254" s="200"/>
      <c r="AY254" s="208"/>
      <c r="AZ254" s="208"/>
      <c r="BA254" s="200"/>
      <c r="BB254" s="200"/>
      <c r="BC254" s="200"/>
      <c r="BD254" s="147"/>
      <c r="BE254" s="200"/>
      <c r="BF254" s="200"/>
      <c r="BG254" s="208"/>
      <c r="BH254" s="200"/>
      <c r="BI254" s="200"/>
      <c r="BJ254" s="313"/>
      <c r="BK254" s="300"/>
      <c r="BL254" s="8"/>
      <c r="BM254" s="8"/>
      <c r="BN254" s="8"/>
      <c r="BO254" s="376"/>
      <c r="BP254" s="469"/>
      <c r="BQ254" s="225"/>
      <c r="BR254" s="225"/>
      <c r="BS254" s="225"/>
      <c r="BT254" s="225"/>
      <c r="BU254" s="225"/>
      <c r="BV254" s="225"/>
      <c r="BW254" s="225"/>
      <c r="BX254" s="206"/>
      <c r="BY254" s="206"/>
      <c r="BZ254" s="206"/>
      <c r="CA254" s="206"/>
      <c r="CB254" s="206"/>
      <c r="CC254" s="206"/>
      <c r="CD254" s="206"/>
      <c r="CE254" s="206"/>
      <c r="CF254" s="206"/>
      <c r="CG254" s="206"/>
      <c r="CH254" s="206"/>
      <c r="CI254" s="206"/>
      <c r="CJ254" s="206"/>
      <c r="CK254" s="206"/>
      <c r="CL254" s="206"/>
      <c r="CM254" s="206"/>
      <c r="CN254" s="206"/>
      <c r="CO254" s="206"/>
      <c r="CP254" s="206"/>
      <c r="CQ254" s="206"/>
      <c r="CR254" s="206"/>
    </row>
    <row r="255" spans="3:96" x14ac:dyDescent="0.75">
      <c r="C255" s="500"/>
      <c r="D255" s="530"/>
      <c r="E255" s="456"/>
      <c r="F255" s="459"/>
      <c r="G255" s="462"/>
      <c r="H255" s="465"/>
      <c r="I255" s="453"/>
      <c r="J255" s="444"/>
      <c r="K255" s="127" t="s">
        <v>86</v>
      </c>
      <c r="M255" s="12"/>
      <c r="X255" s="34" t="str">
        <f t="shared" si="7"/>
        <v>Ultra  night no emb original nt airlaid nt Dry NP</v>
      </c>
      <c r="Y255" s="34" t="s">
        <v>3887</v>
      </c>
      <c r="Z255" s="199"/>
      <c r="AA255" s="297"/>
      <c r="AB255" s="208"/>
      <c r="AC255" s="208"/>
      <c r="AD255" s="267"/>
      <c r="AE255" s="199"/>
      <c r="AF255" s="147"/>
      <c r="AG255" s="199"/>
      <c r="AH255" s="199"/>
      <c r="AI255" s="199"/>
      <c r="AJ255" s="199"/>
      <c r="AK255" s="199"/>
      <c r="AL255" s="199"/>
      <c r="AM255" s="199"/>
      <c r="AN255" s="208"/>
      <c r="AO255" s="210"/>
      <c r="AP255" s="200"/>
      <c r="AQ255" s="200"/>
      <c r="AR255" s="200"/>
      <c r="AS255" s="200"/>
      <c r="AT255" s="200"/>
      <c r="AU255" s="200"/>
      <c r="AV255" s="200"/>
      <c r="AW255" s="200"/>
      <c r="AX255" s="200"/>
      <c r="AY255" s="208"/>
      <c r="AZ255" s="208"/>
      <c r="BA255" s="200"/>
      <c r="BB255" s="200"/>
      <c r="BC255" s="200"/>
      <c r="BD255" s="147"/>
      <c r="BE255" s="200"/>
      <c r="BF255" s="200"/>
      <c r="BG255" s="208"/>
      <c r="BH255" s="200"/>
      <c r="BI255" s="200"/>
      <c r="BJ255" s="314"/>
      <c r="BK255" s="300"/>
      <c r="BL255" s="8"/>
      <c r="BM255" s="8"/>
      <c r="BN255" s="8"/>
      <c r="BO255" s="376"/>
      <c r="BP255" s="469"/>
      <c r="BQ255" s="225"/>
      <c r="BR255" s="225"/>
      <c r="BS255" s="225"/>
      <c r="BT255" s="225"/>
      <c r="BU255" s="225"/>
      <c r="BV255" s="225"/>
      <c r="BW255" s="225"/>
      <c r="BX255" s="206"/>
      <c r="BY255" s="206"/>
      <c r="BZ255" s="206"/>
      <c r="CA255" s="206"/>
      <c r="CB255" s="206"/>
      <c r="CC255" s="206"/>
      <c r="CD255" s="206"/>
      <c r="CE255" s="206"/>
      <c r="CF255" s="206"/>
      <c r="CG255" s="206"/>
      <c r="CH255" s="206"/>
      <c r="CI255" s="206"/>
      <c r="CJ255" s="206"/>
      <c r="CK255" s="206"/>
      <c r="CL255" s="206"/>
      <c r="CM255" s="206"/>
      <c r="CN255" s="206"/>
      <c r="CO255" s="206"/>
      <c r="CP255" s="206"/>
      <c r="CQ255" s="206"/>
      <c r="CR255" s="206"/>
    </row>
    <row r="256" spans="3:96" x14ac:dyDescent="0.75">
      <c r="C256" s="500"/>
      <c r="D256" s="530"/>
      <c r="E256" s="456"/>
      <c r="F256" s="459"/>
      <c r="G256" s="462"/>
      <c r="H256" s="465"/>
      <c r="I256" s="453" t="s">
        <v>367</v>
      </c>
      <c r="J256" s="444"/>
      <c r="K256" s="127" t="s">
        <v>394</v>
      </c>
      <c r="M256" s="12"/>
      <c r="X256" s="34" t="str">
        <f t="shared" ref="X256:X262" si="8">CONCATENATE(E$95," ",F$242," ",G$221," ",H$221," ",I$256," ",K256)</f>
        <v>Ultra  night no emb original nt airlaid nt Dry perf BVNT</v>
      </c>
      <c r="Y256" s="34" t="s">
        <v>3888</v>
      </c>
      <c r="Z256" s="199"/>
      <c r="AA256" s="297"/>
      <c r="AB256" s="208"/>
      <c r="AC256" s="208"/>
      <c r="AD256" s="267"/>
      <c r="AE256" s="199"/>
      <c r="AF256" s="147"/>
      <c r="AG256" s="199"/>
      <c r="AH256" s="199"/>
      <c r="AI256" s="199"/>
      <c r="AJ256" s="199"/>
      <c r="AK256" s="199"/>
      <c r="AL256" s="199"/>
      <c r="AM256" s="199"/>
      <c r="AN256" s="208"/>
      <c r="AO256" s="210"/>
      <c r="AP256" s="200"/>
      <c r="AQ256" s="200"/>
      <c r="AR256" s="200"/>
      <c r="AS256" s="200"/>
      <c r="AT256" s="200"/>
      <c r="AU256" s="200"/>
      <c r="AV256" s="200"/>
      <c r="AW256" s="200"/>
      <c r="AX256" s="200"/>
      <c r="AY256" s="208"/>
      <c r="AZ256" s="208"/>
      <c r="BA256" s="200"/>
      <c r="BB256" s="200"/>
      <c r="BC256" s="200"/>
      <c r="BD256" s="199"/>
      <c r="BE256" s="200"/>
      <c r="BF256" s="200"/>
      <c r="BG256" s="208"/>
      <c r="BH256" s="200"/>
      <c r="BI256" s="200"/>
      <c r="BJ256" s="313"/>
      <c r="BK256" s="300"/>
      <c r="BL256" s="8"/>
      <c r="BM256" s="8"/>
      <c r="BN256" s="302"/>
      <c r="BO256" s="147"/>
      <c r="BP256" s="469"/>
      <c r="BQ256" s="225"/>
      <c r="BR256" s="225"/>
      <c r="BS256" s="225"/>
      <c r="BT256" s="225"/>
      <c r="BU256" s="225"/>
      <c r="BV256" s="225"/>
      <c r="BW256" s="225"/>
      <c r="BX256" s="206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</row>
    <row r="257" spans="3:96" x14ac:dyDescent="0.75">
      <c r="C257" s="500"/>
      <c r="D257" s="530"/>
      <c r="E257" s="456"/>
      <c r="F257" s="459"/>
      <c r="G257" s="462"/>
      <c r="H257" s="465"/>
      <c r="I257" s="453"/>
      <c r="J257" s="444"/>
      <c r="K257" s="127" t="s">
        <v>395</v>
      </c>
      <c r="M257" s="12"/>
      <c r="X257" s="34" t="str">
        <f t="shared" si="8"/>
        <v>Ultra  night no emb original nt airlaid nt Dry perf JPNT</v>
      </c>
      <c r="Y257" s="34" t="s">
        <v>3888</v>
      </c>
      <c r="Z257" s="199"/>
      <c r="AA257" s="297"/>
      <c r="AB257" s="208"/>
      <c r="AC257" s="208"/>
      <c r="AD257" s="267"/>
      <c r="AE257" s="199"/>
      <c r="AF257" s="147"/>
      <c r="AG257" s="199"/>
      <c r="AH257" s="199"/>
      <c r="AI257" s="199"/>
      <c r="AJ257" s="199"/>
      <c r="AK257" s="199"/>
      <c r="AL257" s="199"/>
      <c r="AM257" s="199"/>
      <c r="AN257" s="208"/>
      <c r="AO257" s="210"/>
      <c r="AP257" s="200"/>
      <c r="AQ257" s="200"/>
      <c r="AR257" s="200"/>
      <c r="AS257" s="200"/>
      <c r="AT257" s="200"/>
      <c r="AU257" s="200"/>
      <c r="AV257" s="200"/>
      <c r="AW257" s="200"/>
      <c r="AX257" s="200"/>
      <c r="AY257" s="208"/>
      <c r="AZ257" s="208"/>
      <c r="BA257" s="200"/>
      <c r="BB257" s="200"/>
      <c r="BC257" s="200"/>
      <c r="BD257" s="199"/>
      <c r="BE257" s="200"/>
      <c r="BF257" s="200"/>
      <c r="BG257" s="208"/>
      <c r="BH257" s="200"/>
      <c r="BI257" s="200"/>
      <c r="BJ257" s="313">
        <v>2</v>
      </c>
      <c r="BK257" s="300"/>
      <c r="BL257" s="8"/>
      <c r="BM257" s="8"/>
      <c r="BN257" s="302"/>
      <c r="BO257" s="147"/>
      <c r="BP257" s="469"/>
      <c r="BQ257" s="225"/>
      <c r="BR257" s="225"/>
      <c r="BS257" s="225"/>
      <c r="BT257" s="225"/>
      <c r="BU257" s="225"/>
      <c r="BV257" s="225"/>
      <c r="BW257" s="225"/>
      <c r="BX257" s="206"/>
      <c r="BY257" s="206"/>
      <c r="BZ257" s="206"/>
      <c r="CA257" s="206"/>
      <c r="CB257" s="206"/>
      <c r="CC257" s="206"/>
      <c r="CD257" s="206"/>
      <c r="CE257" s="206"/>
      <c r="CF257" s="206"/>
      <c r="CG257" s="206"/>
      <c r="CH257" s="206"/>
      <c r="CI257" s="206"/>
      <c r="CJ257" s="206"/>
      <c r="CK257" s="206"/>
      <c r="CL257" s="206"/>
      <c r="CM257" s="206"/>
      <c r="CN257" s="206"/>
      <c r="CO257" s="206"/>
      <c r="CP257" s="206"/>
      <c r="CQ257" s="206"/>
      <c r="CR257" s="206"/>
    </row>
    <row r="258" spans="3:96" x14ac:dyDescent="0.75">
      <c r="C258" s="500"/>
      <c r="D258" s="530"/>
      <c r="E258" s="456"/>
      <c r="F258" s="459"/>
      <c r="G258" s="462"/>
      <c r="H258" s="465"/>
      <c r="I258" s="453"/>
      <c r="J258" s="444"/>
      <c r="K258" s="127" t="s">
        <v>396</v>
      </c>
      <c r="M258" s="12"/>
      <c r="X258" s="34" t="str">
        <f t="shared" si="8"/>
        <v>Ultra  night no emb original nt airlaid nt Dry perf GDSNT</v>
      </c>
      <c r="Y258" s="34" t="s">
        <v>3888</v>
      </c>
      <c r="Z258" s="199"/>
      <c r="AA258" s="297"/>
      <c r="AB258" s="208"/>
      <c r="AC258" s="208"/>
      <c r="AD258" s="267"/>
      <c r="AE258" s="199"/>
      <c r="AF258" s="147"/>
      <c r="AG258" s="199"/>
      <c r="AH258" s="199"/>
      <c r="AI258" s="199"/>
      <c r="AJ258" s="199"/>
      <c r="AK258" s="199"/>
      <c r="AL258" s="199"/>
      <c r="AM258" s="199"/>
      <c r="AN258" s="208"/>
      <c r="AO258" s="210"/>
      <c r="AP258" s="200"/>
      <c r="AQ258" s="200"/>
      <c r="AR258" s="200"/>
      <c r="AS258" s="200"/>
      <c r="AT258" s="200"/>
      <c r="AU258" s="200"/>
      <c r="AV258" s="200"/>
      <c r="AW258" s="200"/>
      <c r="AX258" s="200"/>
      <c r="AY258" s="208"/>
      <c r="AZ258" s="208"/>
      <c r="BA258" s="200"/>
      <c r="BB258" s="200"/>
      <c r="BC258" s="200"/>
      <c r="BD258" s="199"/>
      <c r="BE258" s="200"/>
      <c r="BF258" s="200"/>
      <c r="BG258" s="208"/>
      <c r="BH258" s="200"/>
      <c r="BI258" s="200"/>
      <c r="BJ258" s="313"/>
      <c r="BK258" s="300"/>
      <c r="BL258" s="8"/>
      <c r="BM258" s="8"/>
      <c r="BN258" s="302"/>
      <c r="BO258" s="147"/>
      <c r="BP258" s="469"/>
      <c r="BQ258" s="225"/>
      <c r="BR258" s="225"/>
      <c r="BS258" s="225"/>
      <c r="BT258" s="225"/>
      <c r="BU258" s="225"/>
      <c r="BV258" s="225"/>
      <c r="BW258" s="225"/>
      <c r="BX258" s="206"/>
      <c r="BY258" s="206"/>
      <c r="BZ258" s="206"/>
      <c r="CA258" s="206"/>
      <c r="CB258" s="206"/>
      <c r="CC258" s="206"/>
      <c r="CD258" s="206"/>
      <c r="CE258" s="206"/>
      <c r="CF258" s="206"/>
      <c r="CG258" s="206"/>
      <c r="CH258" s="206"/>
      <c r="CI258" s="206"/>
      <c r="CJ258" s="206"/>
      <c r="CK258" s="206"/>
      <c r="CL258" s="206"/>
      <c r="CM258" s="206"/>
      <c r="CN258" s="206"/>
      <c r="CO258" s="206"/>
      <c r="CP258" s="206"/>
      <c r="CQ258" s="206"/>
      <c r="CR258" s="206"/>
    </row>
    <row r="259" spans="3:96" x14ac:dyDescent="0.75">
      <c r="C259" s="500"/>
      <c r="D259" s="530"/>
      <c r="E259" s="456"/>
      <c r="F259" s="459"/>
      <c r="G259" s="462"/>
      <c r="H259" s="465"/>
      <c r="I259" s="453"/>
      <c r="J259" s="444"/>
      <c r="K259" s="127" t="s">
        <v>397</v>
      </c>
      <c r="M259" s="12"/>
      <c r="X259" s="34" t="str">
        <f t="shared" si="8"/>
        <v>Ultra  night no emb original nt airlaid nt Dry perf BDSNT</v>
      </c>
      <c r="Y259" s="34" t="s">
        <v>3888</v>
      </c>
      <c r="Z259" s="199"/>
      <c r="AA259" s="297"/>
      <c r="AB259" s="208"/>
      <c r="AC259" s="208"/>
      <c r="AD259" s="267"/>
      <c r="AE259" s="199"/>
      <c r="AF259" s="147"/>
      <c r="AG259" s="199"/>
      <c r="AH259" s="199"/>
      <c r="AI259" s="199"/>
      <c r="AJ259" s="199"/>
      <c r="AK259" s="199"/>
      <c r="AL259" s="199"/>
      <c r="AM259" s="199"/>
      <c r="AN259" s="208"/>
      <c r="AO259" s="210"/>
      <c r="AP259" s="200"/>
      <c r="AQ259" s="200"/>
      <c r="AR259" s="200"/>
      <c r="AS259" s="200"/>
      <c r="AT259" s="200"/>
      <c r="AU259" s="200"/>
      <c r="AV259" s="200"/>
      <c r="AW259" s="200"/>
      <c r="AX259" s="200"/>
      <c r="AY259" s="208"/>
      <c r="AZ259" s="208"/>
      <c r="BA259" s="200"/>
      <c r="BB259" s="200"/>
      <c r="BC259" s="200"/>
      <c r="BD259" s="199"/>
      <c r="BE259" s="200"/>
      <c r="BF259" s="200"/>
      <c r="BG259" s="208"/>
      <c r="BH259" s="200"/>
      <c r="BI259" s="200"/>
      <c r="BJ259" s="313"/>
      <c r="BK259" s="300"/>
      <c r="BL259" s="8"/>
      <c r="BM259" s="8"/>
      <c r="BN259" s="302"/>
      <c r="BO259" s="147"/>
      <c r="BP259" s="469"/>
      <c r="BQ259" s="225"/>
      <c r="BR259" s="225"/>
      <c r="BS259" s="225"/>
      <c r="BT259" s="225"/>
      <c r="BU259" s="225"/>
      <c r="BV259" s="225"/>
      <c r="BW259" s="225"/>
      <c r="BX259" s="206"/>
      <c r="BY259" s="206"/>
      <c r="BZ259" s="206"/>
      <c r="CA259" s="206"/>
      <c r="CB259" s="206"/>
      <c r="CC259" s="206"/>
      <c r="CD259" s="206"/>
      <c r="CE259" s="206"/>
      <c r="CF259" s="206"/>
      <c r="CG259" s="206"/>
      <c r="CH259" s="206"/>
      <c r="CI259" s="206"/>
      <c r="CJ259" s="206"/>
      <c r="CK259" s="206"/>
      <c r="CL259" s="206"/>
      <c r="CM259" s="206"/>
      <c r="CN259" s="206"/>
      <c r="CO259" s="206"/>
      <c r="CP259" s="206"/>
      <c r="CQ259" s="206"/>
      <c r="CR259" s="206"/>
    </row>
    <row r="260" spans="3:96" x14ac:dyDescent="0.75">
      <c r="C260" s="500"/>
      <c r="D260" s="530"/>
      <c r="E260" s="456"/>
      <c r="F260" s="459"/>
      <c r="G260" s="462"/>
      <c r="H260" s="465"/>
      <c r="I260" s="453"/>
      <c r="J260" s="444"/>
      <c r="K260" s="127" t="s">
        <v>398</v>
      </c>
      <c r="M260" s="12"/>
      <c r="X260" s="34" t="str">
        <f t="shared" si="8"/>
        <v>Ultra  night no emb original nt airlaid nt Dry perf JGPNT</v>
      </c>
      <c r="Y260" s="34" t="s">
        <v>3888</v>
      </c>
      <c r="Z260" s="199"/>
      <c r="AA260" s="297"/>
      <c r="AB260" s="208"/>
      <c r="AC260" s="208"/>
      <c r="AD260" s="267"/>
      <c r="AE260" s="199"/>
      <c r="AF260" s="147"/>
      <c r="AG260" s="199"/>
      <c r="AH260" s="199"/>
      <c r="AI260" s="199"/>
      <c r="AJ260" s="199"/>
      <c r="AK260" s="199"/>
      <c r="AL260" s="199"/>
      <c r="AM260" s="199"/>
      <c r="AN260" s="208"/>
      <c r="AO260" s="210"/>
      <c r="AP260" s="200"/>
      <c r="AQ260" s="200"/>
      <c r="AR260" s="200"/>
      <c r="AS260" s="200"/>
      <c r="AT260" s="200"/>
      <c r="AU260" s="200"/>
      <c r="AV260" s="200"/>
      <c r="AW260" s="200"/>
      <c r="AX260" s="200"/>
      <c r="AY260" s="208"/>
      <c r="AZ260" s="208"/>
      <c r="BA260" s="200"/>
      <c r="BB260" s="200"/>
      <c r="BC260" s="200"/>
      <c r="BD260" s="199"/>
      <c r="BE260" s="200"/>
      <c r="BF260" s="200"/>
      <c r="BG260" s="208"/>
      <c r="BH260" s="200"/>
      <c r="BI260" s="200"/>
      <c r="BJ260" s="313">
        <v>2</v>
      </c>
      <c r="BK260" s="300"/>
      <c r="BL260" s="8"/>
      <c r="BM260" s="8"/>
      <c r="BN260" s="302"/>
      <c r="BO260" s="147"/>
      <c r="BP260" s="469"/>
      <c r="BQ260" s="225"/>
      <c r="BR260" s="225"/>
      <c r="BS260" s="225"/>
      <c r="BT260" s="225"/>
      <c r="BU260" s="225"/>
      <c r="BV260" s="225"/>
      <c r="BW260" s="225"/>
      <c r="BX260" s="206"/>
      <c r="BY260" s="206"/>
      <c r="BZ260" s="206"/>
      <c r="CA260" s="206"/>
      <c r="CB260" s="206"/>
      <c r="CC260" s="206"/>
      <c r="CD260" s="206"/>
      <c r="CE260" s="206"/>
      <c r="CF260" s="206"/>
      <c r="CG260" s="206"/>
      <c r="CH260" s="206"/>
      <c r="CI260" s="206"/>
      <c r="CJ260" s="206"/>
      <c r="CK260" s="206"/>
      <c r="CL260" s="206"/>
      <c r="CM260" s="206"/>
      <c r="CN260" s="206"/>
      <c r="CO260" s="206"/>
      <c r="CP260" s="206"/>
      <c r="CQ260" s="206"/>
      <c r="CR260" s="206"/>
    </row>
    <row r="261" spans="3:96" x14ac:dyDescent="0.75">
      <c r="C261" s="500"/>
      <c r="D261" s="530"/>
      <c r="E261" s="456"/>
      <c r="F261" s="459"/>
      <c r="G261" s="462"/>
      <c r="H261" s="465"/>
      <c r="I261" s="453"/>
      <c r="J261" s="444"/>
      <c r="K261" s="127" t="s">
        <v>399</v>
      </c>
      <c r="M261" s="12"/>
      <c r="X261" s="34" t="str">
        <f t="shared" si="8"/>
        <v>Ultra  night no emb original nt airlaid nt Dry perf APNT</v>
      </c>
      <c r="Y261" s="34" t="s">
        <v>3888</v>
      </c>
      <c r="Z261" s="199"/>
      <c r="AA261" s="297"/>
      <c r="AB261" s="208"/>
      <c r="AC261" s="208"/>
      <c r="AD261" s="267"/>
      <c r="AE261" s="199"/>
      <c r="AF261" s="147"/>
      <c r="AG261" s="199"/>
      <c r="AH261" s="199"/>
      <c r="AI261" s="199"/>
      <c r="AJ261" s="199"/>
      <c r="AK261" s="199"/>
      <c r="AL261" s="199"/>
      <c r="AM261" s="199"/>
      <c r="AN261" s="208"/>
      <c r="AO261" s="210"/>
      <c r="AP261" s="200"/>
      <c r="AQ261" s="200"/>
      <c r="AR261" s="200"/>
      <c r="AS261" s="200"/>
      <c r="AT261" s="200"/>
      <c r="AU261" s="200"/>
      <c r="AV261" s="200"/>
      <c r="AW261" s="200"/>
      <c r="AX261" s="200"/>
      <c r="AY261" s="208"/>
      <c r="AZ261" s="208"/>
      <c r="BA261" s="200"/>
      <c r="BB261" s="200"/>
      <c r="BC261" s="200"/>
      <c r="BD261" s="199"/>
      <c r="BE261" s="200"/>
      <c r="BF261" s="200"/>
      <c r="BG261" s="208"/>
      <c r="BH261" s="200"/>
      <c r="BI261" s="200"/>
      <c r="BJ261" s="313"/>
      <c r="BK261" s="300"/>
      <c r="BL261" s="8"/>
      <c r="BM261" s="8"/>
      <c r="BN261" s="302"/>
      <c r="BO261" s="147"/>
      <c r="BP261" s="469"/>
      <c r="BQ261" s="225"/>
      <c r="BR261" s="225"/>
      <c r="BS261" s="225"/>
      <c r="BT261" s="225"/>
      <c r="BU261" s="225"/>
      <c r="BV261" s="225"/>
      <c r="BW261" s="225"/>
      <c r="BX261" s="206"/>
      <c r="BY261" s="206"/>
      <c r="BZ261" s="206"/>
      <c r="CA261" s="206"/>
      <c r="CB261" s="206"/>
      <c r="CC261" s="206"/>
      <c r="CD261" s="206"/>
      <c r="CE261" s="206"/>
      <c r="CF261" s="206"/>
      <c r="CG261" s="206"/>
      <c r="CH261" s="206"/>
      <c r="CI261" s="206"/>
      <c r="CJ261" s="206"/>
      <c r="CK261" s="206"/>
      <c r="CL261" s="206"/>
      <c r="CM261" s="206"/>
      <c r="CN261" s="206"/>
      <c r="CO261" s="206"/>
      <c r="CP261" s="206"/>
      <c r="CQ261" s="206"/>
      <c r="CR261" s="206"/>
    </row>
    <row r="262" spans="3:96" x14ac:dyDescent="0.75">
      <c r="C262" s="500"/>
      <c r="D262" s="530"/>
      <c r="E262" s="456"/>
      <c r="F262" s="459"/>
      <c r="G262" s="462"/>
      <c r="H262" s="465"/>
      <c r="I262" s="453"/>
      <c r="J262" s="444"/>
      <c r="K262" s="127" t="s">
        <v>86</v>
      </c>
      <c r="M262" s="12"/>
      <c r="X262" s="34" t="str">
        <f t="shared" si="8"/>
        <v>Ultra  night no emb original nt airlaid nt Dry perf NP</v>
      </c>
      <c r="Y262" s="34" t="s">
        <v>3888</v>
      </c>
      <c r="Z262" s="199"/>
      <c r="AA262" s="297"/>
      <c r="AB262" s="208"/>
      <c r="AC262" s="208"/>
      <c r="AD262" s="267"/>
      <c r="AE262" s="199"/>
      <c r="AF262" s="147"/>
      <c r="AG262" s="199"/>
      <c r="AH262" s="199"/>
      <c r="AI262" s="199"/>
      <c r="AJ262" s="199"/>
      <c r="AK262" s="199"/>
      <c r="AL262" s="199"/>
      <c r="AM262" s="199"/>
      <c r="AN262" s="208"/>
      <c r="AO262" s="210"/>
      <c r="AP262" s="200"/>
      <c r="AQ262" s="200"/>
      <c r="AR262" s="200"/>
      <c r="AS262" s="200"/>
      <c r="AT262" s="200"/>
      <c r="AU262" s="200"/>
      <c r="AV262" s="200"/>
      <c r="AW262" s="200"/>
      <c r="AX262" s="200"/>
      <c r="AY262" s="208"/>
      <c r="AZ262" s="208"/>
      <c r="BA262" s="200"/>
      <c r="BB262" s="200"/>
      <c r="BC262" s="200"/>
      <c r="BD262" s="199"/>
      <c r="BE262" s="200"/>
      <c r="BF262" s="200"/>
      <c r="BG262" s="208"/>
      <c r="BH262" s="200"/>
      <c r="BI262" s="200"/>
      <c r="BJ262" s="199"/>
      <c r="BK262" s="165"/>
      <c r="BL262" s="8"/>
      <c r="BM262" s="8"/>
      <c r="BN262" s="302"/>
      <c r="BO262" s="147"/>
      <c r="BP262" s="469"/>
      <c r="BQ262" s="225"/>
      <c r="BR262" s="225"/>
      <c r="BS262" s="225"/>
      <c r="BT262" s="225"/>
      <c r="BU262" s="225"/>
      <c r="BV262" s="225"/>
      <c r="BW262" s="225"/>
      <c r="BX262" s="206"/>
      <c r="BY262" s="206"/>
      <c r="BZ262" s="206"/>
      <c r="CA262" s="206"/>
      <c r="CB262" s="206"/>
      <c r="CC262" s="206"/>
      <c r="CD262" s="206"/>
      <c r="CE262" s="206"/>
      <c r="CF262" s="206"/>
      <c r="CG262" s="206"/>
      <c r="CH262" s="206"/>
      <c r="CI262" s="206"/>
      <c r="CJ262" s="206"/>
      <c r="CK262" s="206"/>
      <c r="CL262" s="206"/>
      <c r="CM262" s="206"/>
      <c r="CN262" s="206"/>
      <c r="CO262" s="206"/>
      <c r="CP262" s="206"/>
      <c r="CQ262" s="206"/>
      <c r="CR262" s="206"/>
    </row>
    <row r="263" spans="3:96" x14ac:dyDescent="0.75">
      <c r="C263" s="500"/>
      <c r="D263" s="530"/>
      <c r="E263" s="456" t="s">
        <v>3837</v>
      </c>
      <c r="F263" s="459" t="s">
        <v>369</v>
      </c>
      <c r="G263" s="521"/>
      <c r="H263" s="465" t="s">
        <v>373</v>
      </c>
      <c r="I263" s="147" t="s">
        <v>69</v>
      </c>
      <c r="J263" s="437"/>
      <c r="K263" s="127"/>
      <c r="M263" s="18"/>
      <c r="X263" s="34" t="str">
        <f>CONCATENATE(E263," ",F263," ",G263," ",H263," ",I263," ",K263)</f>
        <v xml:space="preserve">Comfort3 normal original c3  fluff+SAP c3 Soft </v>
      </c>
      <c r="Y263" s="34" t="s">
        <v>3872</v>
      </c>
      <c r="Z263" s="199"/>
      <c r="AA263" s="199"/>
      <c r="AB263" s="208"/>
      <c r="AC263" s="208"/>
      <c r="AD263" s="147"/>
      <c r="AE263" s="199"/>
      <c r="AF263" s="295"/>
      <c r="AG263" s="199"/>
      <c r="AH263" s="199"/>
      <c r="AI263" s="199"/>
      <c r="AJ263" s="199"/>
      <c r="AK263" s="199"/>
      <c r="AL263" s="199"/>
      <c r="AM263" s="199"/>
      <c r="AN263" s="208"/>
      <c r="AO263" s="210"/>
      <c r="AP263" s="200"/>
      <c r="AQ263" s="200"/>
      <c r="AR263" s="200"/>
      <c r="AS263" s="200"/>
      <c r="AT263" s="200"/>
      <c r="AU263" s="200"/>
      <c r="AV263" s="200"/>
      <c r="AW263" s="200"/>
      <c r="AX263" s="200"/>
      <c r="AY263" s="208"/>
      <c r="AZ263" s="208"/>
      <c r="BA263" s="200"/>
      <c r="BB263" s="200"/>
      <c r="BC263" s="200"/>
      <c r="BD263" s="199"/>
      <c r="BE263" s="200"/>
      <c r="BF263" s="200"/>
      <c r="BG263" s="208"/>
      <c r="BH263" s="200"/>
      <c r="BI263" s="200"/>
      <c r="BJ263" s="199"/>
      <c r="BK263" s="165"/>
      <c r="BL263" s="8"/>
      <c r="BM263" s="8"/>
      <c r="BN263" s="8"/>
      <c r="BO263" s="376"/>
      <c r="BP263" s="469"/>
      <c r="BQ263" s="225"/>
      <c r="BR263" s="225"/>
      <c r="BS263" s="225"/>
      <c r="BT263" s="225"/>
      <c r="BU263" s="225"/>
      <c r="BV263" s="225"/>
      <c r="BW263" s="225"/>
      <c r="BX263" s="206"/>
      <c r="BY263" s="206"/>
      <c r="BZ263" s="206"/>
      <c r="CA263" s="206"/>
      <c r="CB263" s="206"/>
      <c r="CC263" s="206"/>
      <c r="CD263" s="206"/>
      <c r="CE263" s="206"/>
      <c r="CF263" s="206"/>
      <c r="CG263" s="206"/>
      <c r="CH263" s="206"/>
      <c r="CI263" s="206"/>
      <c r="CJ263" s="206"/>
      <c r="CK263" s="206"/>
      <c r="CL263" s="206"/>
      <c r="CM263" s="206"/>
      <c r="CN263" s="206"/>
      <c r="CO263" s="206"/>
      <c r="CP263" s="206"/>
      <c r="CQ263" s="206"/>
      <c r="CR263" s="206"/>
    </row>
    <row r="264" spans="3:96" x14ac:dyDescent="0.75">
      <c r="C264" s="500"/>
      <c r="D264" s="530"/>
      <c r="E264" s="456"/>
      <c r="F264" s="459"/>
      <c r="G264" s="522"/>
      <c r="H264" s="466"/>
      <c r="I264" s="147" t="s">
        <v>353</v>
      </c>
      <c r="J264" s="437"/>
      <c r="K264" s="127"/>
      <c r="M264" s="19"/>
      <c r="X264" s="34" t="str">
        <f>CONCATENATE(E263," ",F263," ",G264," ",H264," ",I264," ",K264)</f>
        <v xml:space="preserve">Comfort3 normal original c3   Dry </v>
      </c>
      <c r="Y264" s="34" t="s">
        <v>3873</v>
      </c>
      <c r="Z264" s="199"/>
      <c r="AA264" s="199"/>
      <c r="AB264" s="208"/>
      <c r="AC264" s="208"/>
      <c r="AD264" s="267"/>
      <c r="AE264" s="199"/>
      <c r="AF264" s="147"/>
      <c r="AG264" s="199"/>
      <c r="AH264" s="199"/>
      <c r="AI264" s="199"/>
      <c r="AJ264" s="199"/>
      <c r="AK264" s="199"/>
      <c r="AL264" s="199"/>
      <c r="AM264" s="199"/>
      <c r="AN264" s="208"/>
      <c r="AO264" s="210"/>
      <c r="AP264" s="200"/>
      <c r="AQ264" s="200"/>
      <c r="AR264" s="200"/>
      <c r="AS264" s="200"/>
      <c r="AT264" s="200"/>
      <c r="AU264" s="200"/>
      <c r="AV264" s="200"/>
      <c r="AW264" s="200"/>
      <c r="AX264" s="200"/>
      <c r="AY264" s="208"/>
      <c r="AZ264" s="208"/>
      <c r="BA264" s="200"/>
      <c r="BB264" s="200"/>
      <c r="BC264" s="200"/>
      <c r="BD264" s="147"/>
      <c r="BE264" s="200"/>
      <c r="BF264" s="200"/>
      <c r="BG264" s="208"/>
      <c r="BH264" s="200"/>
      <c r="BI264" s="200"/>
      <c r="BJ264" s="199"/>
      <c r="BK264" s="165"/>
      <c r="BL264" s="8"/>
      <c r="BM264" s="8"/>
      <c r="BN264" s="8"/>
      <c r="BO264" s="376"/>
      <c r="BP264" s="469"/>
      <c r="BQ264" s="225"/>
      <c r="BR264" s="225"/>
      <c r="BS264" s="225"/>
      <c r="BT264" s="225"/>
      <c r="BU264" s="225"/>
      <c r="BV264" s="225"/>
      <c r="BW264" s="225"/>
      <c r="BX264" s="206"/>
      <c r="BY264" s="206"/>
      <c r="BZ264" s="206"/>
      <c r="CA264" s="206"/>
      <c r="CB264" s="206"/>
      <c r="CC264" s="206"/>
      <c r="CD264" s="206"/>
      <c r="CE264" s="206"/>
      <c r="CF264" s="206"/>
      <c r="CG264" s="206"/>
      <c r="CH264" s="206"/>
      <c r="CI264" s="206"/>
      <c r="CJ264" s="206"/>
      <c r="CK264" s="206"/>
      <c r="CL264" s="206"/>
      <c r="CM264" s="206"/>
      <c r="CN264" s="206"/>
      <c r="CO264" s="206"/>
      <c r="CP264" s="206"/>
      <c r="CQ264" s="206"/>
      <c r="CR264" s="206"/>
    </row>
    <row r="265" spans="3:96" x14ac:dyDescent="0.75">
      <c r="C265" s="500"/>
      <c r="D265" s="530"/>
      <c r="E265" s="456"/>
      <c r="F265" s="459" t="s">
        <v>370</v>
      </c>
      <c r="G265" s="521"/>
      <c r="H265" s="466"/>
      <c r="I265" s="147" t="s">
        <v>69</v>
      </c>
      <c r="J265" s="437"/>
      <c r="K265" s="127"/>
      <c r="M265" s="18"/>
      <c r="X265" s="34" t="str">
        <f>CONCATENATE(E263," ",F265," ",G265," ",H265," ",I265," ",K265)</f>
        <v xml:space="preserve">Comfort3 normal no emb c3   Soft </v>
      </c>
      <c r="Y265" s="34" t="s">
        <v>3872</v>
      </c>
      <c r="Z265" s="199"/>
      <c r="AA265" s="199"/>
      <c r="AB265" s="208"/>
      <c r="AC265" s="208"/>
      <c r="AD265" s="147"/>
      <c r="AE265" s="199"/>
      <c r="AF265" s="295"/>
      <c r="AG265" s="199"/>
      <c r="AH265" s="199"/>
      <c r="AI265" s="199"/>
      <c r="AJ265" s="199"/>
      <c r="AK265" s="199"/>
      <c r="AL265" s="199"/>
      <c r="AM265" s="199"/>
      <c r="AN265" s="208"/>
      <c r="AO265" s="210"/>
      <c r="AP265" s="200"/>
      <c r="AQ265" s="200"/>
      <c r="AR265" s="200"/>
      <c r="AS265" s="200"/>
      <c r="AT265" s="200"/>
      <c r="AU265" s="200"/>
      <c r="AV265" s="200"/>
      <c r="AW265" s="200"/>
      <c r="AX265" s="200"/>
      <c r="AY265" s="208"/>
      <c r="AZ265" s="208"/>
      <c r="BA265" s="200"/>
      <c r="BB265" s="200"/>
      <c r="BC265" s="200"/>
      <c r="BD265" s="199"/>
      <c r="BE265" s="200"/>
      <c r="BF265" s="200"/>
      <c r="BG265" s="208"/>
      <c r="BH265" s="200"/>
      <c r="BI265" s="200"/>
      <c r="BJ265" s="199"/>
      <c r="BK265" s="165"/>
      <c r="BL265" s="8"/>
      <c r="BM265" s="8"/>
      <c r="BN265" s="8"/>
      <c r="BO265" s="376"/>
      <c r="BP265" s="469"/>
      <c r="BQ265" s="225"/>
      <c r="BR265" s="225"/>
      <c r="BS265" s="225"/>
      <c r="BT265" s="225"/>
      <c r="BU265" s="225"/>
      <c r="BV265" s="225"/>
      <c r="BW265" s="225"/>
      <c r="BX265" s="206"/>
      <c r="BY265" s="206"/>
      <c r="BZ265" s="206"/>
      <c r="CA265" s="206"/>
      <c r="CB265" s="206"/>
      <c r="CC265" s="206"/>
      <c r="CD265" s="206"/>
      <c r="CE265" s="206"/>
      <c r="CF265" s="206"/>
      <c r="CG265" s="206"/>
      <c r="CH265" s="206"/>
      <c r="CI265" s="206"/>
      <c r="CJ265" s="206"/>
      <c r="CK265" s="206"/>
      <c r="CL265" s="206"/>
      <c r="CM265" s="206"/>
      <c r="CN265" s="206"/>
      <c r="CO265" s="206"/>
      <c r="CP265" s="206"/>
      <c r="CQ265" s="206"/>
      <c r="CR265" s="206"/>
    </row>
    <row r="266" spans="3:96" x14ac:dyDescent="0.75">
      <c r="C266" s="500"/>
      <c r="D266" s="530"/>
      <c r="E266" s="456"/>
      <c r="F266" s="459"/>
      <c r="G266" s="522"/>
      <c r="H266" s="466"/>
      <c r="I266" s="147" t="s">
        <v>353</v>
      </c>
      <c r="J266" s="437"/>
      <c r="K266" s="127"/>
      <c r="M266" s="19"/>
      <c r="X266" s="34" t="str">
        <f>CONCATENATE(E263," ",F265," ",G266," ",H266," ",I266," ",K266)</f>
        <v xml:space="preserve">Comfort3 normal no emb c3   Dry </v>
      </c>
      <c r="Y266" s="34" t="s">
        <v>3873</v>
      </c>
      <c r="Z266" s="199"/>
      <c r="AA266" s="199"/>
      <c r="AB266" s="208"/>
      <c r="AC266" s="208"/>
      <c r="AD266" s="267"/>
      <c r="AE266" s="199"/>
      <c r="AF266" s="147"/>
      <c r="AG266" s="199"/>
      <c r="AH266" s="199"/>
      <c r="AI266" s="199"/>
      <c r="AJ266" s="199"/>
      <c r="AK266" s="199"/>
      <c r="AL266" s="199"/>
      <c r="AM266" s="199"/>
      <c r="AN266" s="208"/>
      <c r="AO266" s="210"/>
      <c r="AP266" s="200"/>
      <c r="AQ266" s="200"/>
      <c r="AR266" s="200"/>
      <c r="AS266" s="200"/>
      <c r="AT266" s="200"/>
      <c r="AU266" s="200"/>
      <c r="AV266" s="200"/>
      <c r="AW266" s="200"/>
      <c r="AX266" s="200"/>
      <c r="AY266" s="208"/>
      <c r="AZ266" s="208"/>
      <c r="BA266" s="200"/>
      <c r="BB266" s="200"/>
      <c r="BC266" s="200"/>
      <c r="BD266" s="147"/>
      <c r="BE266" s="200"/>
      <c r="BF266" s="200"/>
      <c r="BG266" s="208"/>
      <c r="BH266" s="200"/>
      <c r="BI266" s="200"/>
      <c r="BJ266" s="199"/>
      <c r="BK266" s="165"/>
      <c r="BL266" s="8"/>
      <c r="BM266" s="8"/>
      <c r="BN266" s="8"/>
      <c r="BO266" s="376"/>
      <c r="BP266" s="469"/>
      <c r="BQ266" s="225"/>
      <c r="BR266" s="225"/>
      <c r="BS266" s="225"/>
      <c r="BT266" s="225"/>
      <c r="BU266" s="225"/>
      <c r="BV266" s="225"/>
      <c r="BW266" s="225"/>
      <c r="BX266" s="206"/>
      <c r="BY266" s="206"/>
      <c r="BZ266" s="206"/>
      <c r="CA266" s="206"/>
      <c r="CB266" s="206"/>
      <c r="CC266" s="206"/>
      <c r="CD266" s="206"/>
      <c r="CE266" s="206"/>
      <c r="CF266" s="206"/>
      <c r="CG266" s="206"/>
      <c r="CH266" s="206"/>
      <c r="CI266" s="206"/>
      <c r="CJ266" s="206"/>
      <c r="CK266" s="206"/>
      <c r="CL266" s="206"/>
      <c r="CM266" s="206"/>
      <c r="CN266" s="206"/>
      <c r="CO266" s="206"/>
      <c r="CP266" s="206"/>
      <c r="CQ266" s="206"/>
      <c r="CR266" s="206"/>
    </row>
    <row r="267" spans="3:96" x14ac:dyDescent="0.75">
      <c r="C267" s="500"/>
      <c r="D267" s="530"/>
      <c r="E267" s="456"/>
      <c r="F267" s="459" t="s">
        <v>371</v>
      </c>
      <c r="G267" s="521"/>
      <c r="H267" s="466"/>
      <c r="I267" s="147" t="s">
        <v>69</v>
      </c>
      <c r="J267" s="437"/>
      <c r="K267" s="127"/>
      <c r="M267" s="20"/>
      <c r="X267" s="34" t="str">
        <f>CONCATENATE(E263," ",F267," ",G267," ",H267," ",I267," ",K267)</f>
        <v xml:space="preserve">Comfort3 maxi original c3   Soft </v>
      </c>
      <c r="Y267" s="34" t="s">
        <v>3874</v>
      </c>
      <c r="Z267" s="199"/>
      <c r="AA267" s="199"/>
      <c r="AB267" s="208"/>
      <c r="AC267" s="208"/>
      <c r="AD267" s="147"/>
      <c r="AE267" s="199"/>
      <c r="AF267" s="295"/>
      <c r="AG267" s="199"/>
      <c r="AH267" s="199"/>
      <c r="AI267" s="199"/>
      <c r="AJ267" s="199"/>
      <c r="AK267" s="199"/>
      <c r="AL267" s="199"/>
      <c r="AM267" s="199"/>
      <c r="AN267" s="208"/>
      <c r="AO267" s="210"/>
      <c r="AP267" s="200"/>
      <c r="AQ267" s="200"/>
      <c r="AR267" s="200"/>
      <c r="AS267" s="200"/>
      <c r="AT267" s="200"/>
      <c r="AU267" s="200"/>
      <c r="AV267" s="200"/>
      <c r="AW267" s="200"/>
      <c r="AX267" s="200"/>
      <c r="AY267" s="208"/>
      <c r="AZ267" s="208"/>
      <c r="BA267" s="200"/>
      <c r="BB267" s="200"/>
      <c r="BC267" s="200"/>
      <c r="BD267" s="199"/>
      <c r="BE267" s="200"/>
      <c r="BF267" s="200"/>
      <c r="BG267" s="208"/>
      <c r="BH267" s="200"/>
      <c r="BI267" s="200"/>
      <c r="BJ267" s="199"/>
      <c r="BK267" s="165"/>
      <c r="BL267" s="8"/>
      <c r="BM267" s="8"/>
      <c r="BN267" s="8"/>
      <c r="BO267" s="376"/>
      <c r="BP267" s="469"/>
      <c r="BQ267" s="225"/>
      <c r="BR267" s="225"/>
      <c r="BS267" s="225"/>
      <c r="BT267" s="225"/>
      <c r="BU267" s="225"/>
      <c r="BV267" s="225"/>
      <c r="BW267" s="225"/>
      <c r="BX267" s="206"/>
      <c r="BY267" s="206"/>
      <c r="BZ267" s="206"/>
      <c r="CA267" s="206"/>
      <c r="CB267" s="206"/>
      <c r="CC267" s="206"/>
      <c r="CD267" s="206"/>
      <c r="CE267" s="206"/>
      <c r="CF267" s="206"/>
      <c r="CG267" s="206"/>
      <c r="CH267" s="206"/>
      <c r="CI267" s="206"/>
      <c r="CJ267" s="206"/>
      <c r="CK267" s="206"/>
      <c r="CL267" s="206"/>
      <c r="CM267" s="206"/>
      <c r="CN267" s="206"/>
      <c r="CO267" s="206"/>
      <c r="CP267" s="206"/>
      <c r="CQ267" s="206"/>
      <c r="CR267" s="206"/>
    </row>
    <row r="268" spans="3:96" x14ac:dyDescent="0.75">
      <c r="C268" s="500"/>
      <c r="D268" s="530"/>
      <c r="E268" s="456"/>
      <c r="F268" s="459"/>
      <c r="G268" s="522"/>
      <c r="H268" s="466"/>
      <c r="I268" s="147" t="s">
        <v>353</v>
      </c>
      <c r="J268" s="437"/>
      <c r="K268" s="127"/>
      <c r="M268" s="19"/>
      <c r="X268" s="34" t="str">
        <f>CONCATENATE(E263," ",F267," ",G268," ",H268," ",I268," ",K268)</f>
        <v xml:space="preserve">Comfort3 maxi original c3   Dry </v>
      </c>
      <c r="Y268" s="34" t="s">
        <v>3875</v>
      </c>
      <c r="Z268" s="199"/>
      <c r="AA268" s="199"/>
      <c r="AB268" s="208"/>
      <c r="AC268" s="208"/>
      <c r="AD268" s="267"/>
      <c r="AE268" s="199"/>
      <c r="AF268" s="147"/>
      <c r="AG268" s="199"/>
      <c r="AH268" s="199"/>
      <c r="AI268" s="199"/>
      <c r="AJ268" s="199"/>
      <c r="AK268" s="199"/>
      <c r="AL268" s="199"/>
      <c r="AM268" s="199"/>
      <c r="AN268" s="208"/>
      <c r="AO268" s="210"/>
      <c r="AP268" s="200"/>
      <c r="AQ268" s="200"/>
      <c r="AR268" s="200"/>
      <c r="AS268" s="200"/>
      <c r="AT268" s="200"/>
      <c r="AU268" s="200"/>
      <c r="AV268" s="200"/>
      <c r="AW268" s="200"/>
      <c r="AX268" s="200"/>
      <c r="AY268" s="208"/>
      <c r="AZ268" s="208"/>
      <c r="BA268" s="200"/>
      <c r="BB268" s="200"/>
      <c r="BC268" s="200"/>
      <c r="BD268" s="147"/>
      <c r="BE268" s="200"/>
      <c r="BF268" s="200"/>
      <c r="BG268" s="208"/>
      <c r="BH268" s="200"/>
      <c r="BI268" s="200"/>
      <c r="BJ268" s="199"/>
      <c r="BK268" s="165"/>
      <c r="BL268" s="8"/>
      <c r="BM268" s="8"/>
      <c r="BN268" s="8"/>
      <c r="BO268" s="376"/>
      <c r="BP268" s="469"/>
      <c r="BQ268" s="225"/>
      <c r="BR268" s="225"/>
      <c r="BS268" s="225"/>
      <c r="BT268" s="225"/>
      <c r="BU268" s="225"/>
      <c r="BV268" s="225"/>
      <c r="BW268" s="225"/>
      <c r="BX268" s="206"/>
      <c r="BY268" s="206"/>
      <c r="BZ268" s="206"/>
      <c r="CA268" s="206"/>
      <c r="CB268" s="206"/>
      <c r="CC268" s="206"/>
      <c r="CD268" s="206"/>
      <c r="CE268" s="206"/>
      <c r="CF268" s="206"/>
      <c r="CG268" s="206"/>
      <c r="CH268" s="206"/>
      <c r="CI268" s="206"/>
      <c r="CJ268" s="206"/>
      <c r="CK268" s="206"/>
      <c r="CL268" s="206"/>
      <c r="CM268" s="206"/>
      <c r="CN268" s="206"/>
      <c r="CO268" s="206"/>
      <c r="CP268" s="206"/>
      <c r="CQ268" s="206"/>
      <c r="CR268" s="206"/>
    </row>
    <row r="269" spans="3:96" x14ac:dyDescent="0.75">
      <c r="C269" s="500"/>
      <c r="D269" s="530"/>
      <c r="E269" s="456"/>
      <c r="F269" s="459" t="s">
        <v>372</v>
      </c>
      <c r="G269" s="521"/>
      <c r="H269" s="466"/>
      <c r="I269" s="147" t="s">
        <v>69</v>
      </c>
      <c r="J269" s="437"/>
      <c r="K269" s="127"/>
      <c r="M269" s="18"/>
      <c r="X269" s="34" t="str">
        <f>CONCATENATE(E263," ",F269," ",G269," ",H269," ",I269," ",K269)</f>
        <v xml:space="preserve">Comfort3 maxi no emb c3   Soft </v>
      </c>
      <c r="Y269" s="34" t="s">
        <v>3874</v>
      </c>
      <c r="Z269" s="199"/>
      <c r="AA269" s="199"/>
      <c r="AB269" s="208"/>
      <c r="AC269" s="208"/>
      <c r="AD269" s="147"/>
      <c r="AE269" s="199"/>
      <c r="AF269" s="295"/>
      <c r="AG269" s="199"/>
      <c r="AH269" s="199"/>
      <c r="AI269" s="199"/>
      <c r="AJ269" s="199"/>
      <c r="AK269" s="199"/>
      <c r="AL269" s="199"/>
      <c r="AM269" s="199"/>
      <c r="AN269" s="208"/>
      <c r="AO269" s="210"/>
      <c r="AP269" s="200"/>
      <c r="AQ269" s="200"/>
      <c r="AR269" s="200"/>
      <c r="AS269" s="200"/>
      <c r="AT269" s="200"/>
      <c r="AU269" s="200"/>
      <c r="AV269" s="200"/>
      <c r="AW269" s="200"/>
      <c r="AX269" s="200"/>
      <c r="AY269" s="208"/>
      <c r="AZ269" s="208"/>
      <c r="BA269" s="200"/>
      <c r="BB269" s="200"/>
      <c r="BC269" s="200"/>
      <c r="BD269" s="199"/>
      <c r="BE269" s="200"/>
      <c r="BF269" s="200"/>
      <c r="BG269" s="208"/>
      <c r="BH269" s="200"/>
      <c r="BI269" s="200"/>
      <c r="BJ269" s="199"/>
      <c r="BK269" s="165"/>
      <c r="BL269" s="8"/>
      <c r="BM269" s="8"/>
      <c r="BN269" s="8"/>
      <c r="BO269" s="376"/>
      <c r="BP269" s="469"/>
      <c r="BQ269" s="225"/>
      <c r="BR269" s="225"/>
      <c r="BS269" s="225"/>
      <c r="BT269" s="225"/>
      <c r="BU269" s="225"/>
      <c r="BV269" s="225"/>
      <c r="BW269" s="225"/>
      <c r="BX269" s="206"/>
      <c r="BY269" s="206"/>
      <c r="BZ269" s="206"/>
      <c r="CA269" s="206"/>
      <c r="CB269" s="206"/>
      <c r="CC269" s="206"/>
      <c r="CD269" s="206"/>
      <c r="CE269" s="206"/>
      <c r="CF269" s="206"/>
      <c r="CG269" s="206"/>
      <c r="CH269" s="206"/>
      <c r="CI269" s="206"/>
      <c r="CJ269" s="206"/>
      <c r="CK269" s="206"/>
      <c r="CL269" s="206"/>
      <c r="CM269" s="206"/>
      <c r="CN269" s="206"/>
      <c r="CO269" s="206"/>
      <c r="CP269" s="206"/>
      <c r="CQ269" s="206"/>
      <c r="CR269" s="206"/>
    </row>
    <row r="270" spans="3:96" ht="15.5" thickBot="1" x14ac:dyDescent="0.9">
      <c r="C270" s="500"/>
      <c r="D270" s="499"/>
      <c r="E270" s="456"/>
      <c r="F270" s="459"/>
      <c r="G270" s="522"/>
      <c r="H270" s="467"/>
      <c r="I270" s="147" t="s">
        <v>353</v>
      </c>
      <c r="J270" s="439"/>
      <c r="K270" s="157"/>
      <c r="L270" s="16"/>
      <c r="M270" s="20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58" t="str">
        <f>CONCATENATE(E263," ",F269," ",G270," ",H270," ",I270," ",K270)</f>
        <v xml:space="preserve">Comfort3 maxi no emb c3   Dry </v>
      </c>
      <c r="Y270" s="34" t="s">
        <v>3875</v>
      </c>
      <c r="Z270" s="204"/>
      <c r="AA270" s="204"/>
      <c r="AB270" s="208"/>
      <c r="AC270" s="208"/>
      <c r="AD270" s="267"/>
      <c r="AE270" s="199"/>
      <c r="AF270" s="147"/>
      <c r="AG270" s="199"/>
      <c r="AH270" s="199"/>
      <c r="AI270" s="199"/>
      <c r="AJ270" s="199"/>
      <c r="AK270" s="199"/>
      <c r="AL270" s="199"/>
      <c r="AM270" s="199"/>
      <c r="AN270" s="208"/>
      <c r="AO270" s="210"/>
      <c r="AP270" s="200"/>
      <c r="AQ270" s="200"/>
      <c r="AR270" s="200"/>
      <c r="AS270" s="200"/>
      <c r="AT270" s="200"/>
      <c r="AU270" s="200"/>
      <c r="AV270" s="200"/>
      <c r="AW270" s="200"/>
      <c r="AX270" s="200"/>
      <c r="AY270" s="208"/>
      <c r="AZ270" s="208"/>
      <c r="BA270" s="200"/>
      <c r="BB270" s="200"/>
      <c r="BC270" s="200"/>
      <c r="BD270" s="147"/>
      <c r="BE270" s="200"/>
      <c r="BF270" s="200"/>
      <c r="BG270" s="208"/>
      <c r="BH270" s="200"/>
      <c r="BI270" s="200"/>
      <c r="BJ270" s="199"/>
      <c r="BK270" s="165"/>
      <c r="BL270" s="8"/>
      <c r="BM270" s="8"/>
      <c r="BN270" s="8"/>
      <c r="BO270" s="376"/>
      <c r="BP270" s="470"/>
      <c r="BQ270" s="225"/>
      <c r="BR270" s="225"/>
      <c r="BS270" s="225"/>
      <c r="BT270" s="225"/>
      <c r="BU270" s="225"/>
      <c r="BV270" s="225"/>
      <c r="BW270" s="225"/>
      <c r="BX270" s="206"/>
      <c r="BY270" s="206"/>
      <c r="BZ270" s="206"/>
      <c r="CA270" s="206"/>
      <c r="CB270" s="206"/>
      <c r="CC270" s="206"/>
      <c r="CD270" s="206"/>
      <c r="CE270" s="206"/>
      <c r="CF270" s="206"/>
      <c r="CG270" s="206"/>
      <c r="CH270" s="206"/>
      <c r="CI270" s="206"/>
      <c r="CJ270" s="206"/>
      <c r="CK270" s="206"/>
      <c r="CL270" s="206"/>
      <c r="CM270" s="206"/>
      <c r="CN270" s="206"/>
      <c r="CO270" s="206"/>
      <c r="CP270" s="206"/>
      <c r="CQ270" s="206"/>
      <c r="CR270" s="206"/>
    </row>
    <row r="271" spans="3:96" s="163" customFormat="1" ht="15.25" thickBot="1" x14ac:dyDescent="0.85">
      <c r="J271" s="438"/>
      <c r="AA271" s="162">
        <f>VLOOKUP(AA$3,Лист2!$F$4:$G$54,2,FALSE)</f>
        <v>68</v>
      </c>
      <c r="AB271" s="326">
        <f>VLOOKUP(AB$3,Лист2!$F$4:$G$54,2,FALSE)</f>
        <v>67</v>
      </c>
      <c r="AC271" s="326">
        <f>VLOOKUP(AC$3,Лист2!$F$4:$G$54,2,FALSE)</f>
        <v>66</v>
      </c>
      <c r="AD271" s="162">
        <f>VLOOKUP(AD$3,Лист2!$F$4:$G$54,2,FALSE)</f>
        <v>93</v>
      </c>
      <c r="AE271" s="162">
        <f>VLOOKUP(AE$3,Лист2!$F$4:$G$54,2,FALSE)</f>
        <v>99</v>
      </c>
      <c r="AF271" s="162">
        <f>VLOOKUP(AF$3,Лист2!$F$4:$G$54,2,FALSE)</f>
        <v>94</v>
      </c>
      <c r="AG271" s="162">
        <f>VLOOKUP(AG$3,Лист2!$F$4:$G$54,2,FALSE)</f>
        <v>96</v>
      </c>
      <c r="AH271" s="162">
        <f>VLOOKUP(AH$3,Лист2!$F$4:$G$54,2,FALSE)</f>
        <v>97</v>
      </c>
      <c r="AI271" s="162">
        <f>VLOOKUP(AI$3,Лист2!$F$4:$G$54,2,FALSE)</f>
        <v>98</v>
      </c>
      <c r="AJ271" s="162">
        <f>VLOOKUP(AJ$3,Лист2!$F$4:$G$54,2,FALSE)</f>
        <v>92</v>
      </c>
      <c r="AK271" s="162">
        <f>VLOOKUP(AK$3,Лист2!$F$4:$G$54,2,FALSE)</f>
        <v>101</v>
      </c>
      <c r="AL271" s="162">
        <f>VLOOKUP(AL$3,Лист2!$F$4:$G$54,2,FALSE)</f>
        <v>100</v>
      </c>
      <c r="AM271" s="162">
        <f>VLOOKUP(AM$3,Лист2!$F$4:$G$54,2,FALSE)</f>
        <v>95</v>
      </c>
      <c r="AN271" s="326">
        <f>VLOOKUP(AN$3,Лист2!$F$4:$G$54,2,FALSE)</f>
        <v>76</v>
      </c>
      <c r="AO271" s="162">
        <f>VLOOKUP(AO$3,Лист2!$F$4:$G$54,2,FALSE)</f>
        <v>72</v>
      </c>
      <c r="AP271" s="162">
        <f>VLOOKUP(AP$3,Лист2!$F$4:$G$54,2,FALSE)</f>
        <v>70</v>
      </c>
      <c r="AQ271" s="162">
        <f>VLOOKUP(AQ$3,Лист2!$F$4:$G$54,2,FALSE)</f>
        <v>74</v>
      </c>
      <c r="AR271" s="162">
        <f>VLOOKUP(AR$3,Лист2!$F$4:$G$54,2,FALSE)</f>
        <v>73</v>
      </c>
      <c r="AS271" s="162">
        <f>VLOOKUP(AS$3,Лист2!$F$4:$G$54,2,FALSE)</f>
        <v>69</v>
      </c>
      <c r="AT271" s="162">
        <f>VLOOKUP(AT$3,Лист2!$F$4:$G$54,2,FALSE)</f>
        <v>75</v>
      </c>
      <c r="AU271" s="162">
        <f>VLOOKUP(AU$3,Лист2!$F$4:$G$54,2,FALSE)</f>
        <v>71</v>
      </c>
      <c r="AV271" s="162">
        <f>VLOOKUP(AV$3,Лист2!$F$4:$G$54,2,FALSE)</f>
        <v>77</v>
      </c>
      <c r="AW271" s="162">
        <f>VLOOKUP(AW$3,Лист2!$F$4:$G$54,2,FALSE)</f>
        <v>78</v>
      </c>
      <c r="AX271" s="162">
        <f>VLOOKUP(AX$3,Лист2!$F$4:$G$54,2,FALSE)</f>
        <v>79</v>
      </c>
      <c r="AY271" s="326">
        <f>VLOOKUP(AY$3,Лист2!$F$4:$G$54,2,FALSE)</f>
        <v>86</v>
      </c>
      <c r="AZ271" s="326">
        <f>VLOOKUP(AZ$3,Лист2!$F$4:$G$54,2,FALSE)</f>
        <v>87</v>
      </c>
      <c r="BA271" s="162">
        <f>VLOOKUP(BA$3,Лист2!$F$4:$G$54,2,FALSE)</f>
        <v>89</v>
      </c>
      <c r="BB271" s="162">
        <f>VLOOKUP(BB$3,Лист2!$F$4:$G$54,2,FALSE)</f>
        <v>90</v>
      </c>
      <c r="BC271" s="162">
        <f>VLOOKUP(BC$3,Лист2!$F$4:$G$54,2,FALSE)</f>
        <v>88</v>
      </c>
      <c r="BD271" s="162">
        <f>VLOOKUP(BD$3,Лист2!$F$4:$G$54,2,FALSE)</f>
        <v>83</v>
      </c>
      <c r="BE271" s="162">
        <f>VLOOKUP(BE$3,Лист2!$F$4:$G$54,2,FALSE)</f>
        <v>82</v>
      </c>
      <c r="BF271" s="162">
        <f>VLOOKUP(BF$3,Лист2!$F$4:$G$54,2,FALSE)</f>
        <v>85</v>
      </c>
      <c r="BG271" s="326">
        <f>VLOOKUP(BG$3,Лист2!$F$4:$G$54,2,FALSE)</f>
        <v>81</v>
      </c>
      <c r="BH271" s="162">
        <f>VLOOKUP(BH$3,Лист2!$F$4:$G$54,2,FALSE)</f>
        <v>84</v>
      </c>
      <c r="BI271" s="162">
        <f>VLOOKUP(BI$3,Лист2!$F$4:$G$54,2,FALSE)</f>
        <v>91</v>
      </c>
      <c r="BJ271" s="162">
        <f>VLOOKUP(BJ$3,Лист2!$F$4:$G$54,2,FALSE)</f>
        <v>105</v>
      </c>
      <c r="BK271" s="326">
        <f>VLOOKUP(BK$3,Лист2!$F$4:$G$54,2,FALSE)</f>
        <v>103</v>
      </c>
      <c r="BL271" s="162">
        <f>VLOOKUP(BL$3,Лист2!$F$4:$G$54,2,FALSE)</f>
        <v>115</v>
      </c>
      <c r="BM271" s="162">
        <f>VLOOKUP(BM$3,Лист2!$F$4:$G$54,2,FALSE)</f>
        <v>112</v>
      </c>
      <c r="BN271" s="162">
        <f>VLOOKUP(BN$3,Лист2!$F$4:$G$54,2,FALSE)</f>
        <v>113</v>
      </c>
      <c r="BO271" s="162">
        <f>VLOOKUP(BO$3,Лист2!$F$4:$G$54,2,FALSE)</f>
        <v>116</v>
      </c>
      <c r="BP271" s="216"/>
      <c r="BQ271" s="216"/>
      <c r="BR271" s="216"/>
      <c r="BS271" s="216"/>
      <c r="BT271" s="216"/>
      <c r="BU271" s="216"/>
      <c r="BV271" s="216"/>
      <c r="BW271" s="216"/>
      <c r="BX271" s="216"/>
      <c r="BY271" s="216"/>
      <c r="BZ271" s="216"/>
      <c r="CA271" s="216"/>
      <c r="CB271" s="216"/>
      <c r="CC271" s="216"/>
      <c r="CD271" s="216"/>
      <c r="CE271" s="216"/>
      <c r="CF271" s="216"/>
      <c r="CG271" s="216"/>
      <c r="CH271" s="216"/>
      <c r="CI271" s="216"/>
      <c r="CJ271" s="216"/>
      <c r="CK271" s="216"/>
      <c r="CL271" s="216"/>
      <c r="CM271" s="216"/>
      <c r="CN271" s="216"/>
      <c r="CO271" s="216"/>
      <c r="CP271" s="216"/>
      <c r="CQ271" s="216"/>
      <c r="CR271" s="216"/>
    </row>
    <row r="272" spans="3:96" x14ac:dyDescent="0.75">
      <c r="C272" s="510" t="s">
        <v>100</v>
      </c>
      <c r="D272" s="499" t="s">
        <v>101</v>
      </c>
      <c r="E272" s="456" t="s">
        <v>102</v>
      </c>
      <c r="F272" s="518" t="s">
        <v>401</v>
      </c>
      <c r="G272" s="100"/>
      <c r="H272" s="465" t="s">
        <v>403</v>
      </c>
      <c r="I272" s="37" t="s">
        <v>3849</v>
      </c>
      <c r="J272" s="14"/>
      <c r="K272" s="127"/>
      <c r="L272" s="12"/>
      <c r="M272" s="18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59" t="str">
        <f>CONCATENATE(E272," ",F272," ",H272," ",I272,"")</f>
        <v>60х40 no embossing u1 fluff u1 Soft u1</v>
      </c>
      <c r="Y272" s="59" t="s">
        <v>3897</v>
      </c>
      <c r="Z272" s="199"/>
      <c r="AA272" s="199"/>
      <c r="AB272" s="208"/>
      <c r="AC272" s="199"/>
      <c r="AD272" s="147"/>
      <c r="AE272" s="199"/>
      <c r="AF272" s="199"/>
      <c r="AG272" s="199"/>
      <c r="AH272" s="199"/>
      <c r="AI272" s="199"/>
      <c r="AJ272" s="199"/>
      <c r="AK272" s="199"/>
      <c r="AL272" s="199"/>
      <c r="AM272" s="199"/>
      <c r="AN272" s="210"/>
      <c r="AO272" s="210"/>
      <c r="AP272" s="200"/>
      <c r="AQ272" s="200"/>
      <c r="AR272" s="200"/>
      <c r="AS272" s="200"/>
      <c r="AT272" s="200"/>
      <c r="AU272" s="200"/>
      <c r="AV272" s="200"/>
      <c r="AW272" s="200"/>
      <c r="AX272" s="200"/>
      <c r="AY272" s="208"/>
      <c r="AZ272" s="200"/>
      <c r="BA272" s="200"/>
      <c r="BB272" s="200"/>
      <c r="BC272" s="200"/>
      <c r="BD272" s="199"/>
      <c r="BE272" s="200"/>
      <c r="BF272" s="208"/>
      <c r="BG272" s="199"/>
      <c r="BH272" s="200"/>
      <c r="BI272" s="200"/>
      <c r="BJ272" s="199"/>
      <c r="BK272" s="200"/>
      <c r="BL272" s="8"/>
      <c r="BM272" s="8"/>
      <c r="BN272" s="8"/>
      <c r="BO272" s="376"/>
      <c r="BP272" s="471" t="str">
        <f>CONCATENATE(AB314,",",AY314,",",BF314)</f>
        <v>67,86,85</v>
      </c>
      <c r="BQ272" s="225"/>
      <c r="BR272" s="225"/>
      <c r="BS272" s="225"/>
      <c r="BT272" s="225"/>
      <c r="BU272" s="225"/>
      <c r="BV272" s="225"/>
      <c r="BW272" s="225"/>
      <c r="BX272" s="206"/>
      <c r="BY272" s="206"/>
      <c r="BZ272" s="206"/>
      <c r="CA272" s="206"/>
      <c r="CB272" s="206"/>
      <c r="CC272" s="206"/>
      <c r="CD272" s="206"/>
      <c r="CE272" s="206"/>
      <c r="CF272" s="206"/>
      <c r="CG272" s="206"/>
      <c r="CH272" s="206"/>
      <c r="CI272" s="206"/>
      <c r="CJ272" s="206"/>
      <c r="CK272" s="206"/>
      <c r="CL272" s="206"/>
      <c r="CM272" s="206"/>
      <c r="CN272" s="206"/>
      <c r="CO272" s="206"/>
      <c r="CP272" s="206"/>
      <c r="CQ272" s="206"/>
      <c r="CR272" s="206"/>
    </row>
    <row r="273" spans="3:96" x14ac:dyDescent="0.75">
      <c r="C273" s="500"/>
      <c r="D273" s="499"/>
      <c r="E273" s="456"/>
      <c r="F273" s="518"/>
      <c r="G273" s="95"/>
      <c r="H273" s="465"/>
      <c r="I273" s="37" t="s">
        <v>3850</v>
      </c>
      <c r="J273" s="14"/>
      <c r="K273" s="127"/>
      <c r="M273" s="18"/>
      <c r="X273" s="59" t="str">
        <f>CONCATENATE(E272," ",F272," ",H272," ",I273,"")</f>
        <v>60х40 no embossing u1 fluff u1 Perf u1</v>
      </c>
      <c r="Y273" s="59" t="s">
        <v>3899</v>
      </c>
      <c r="Z273" s="199"/>
      <c r="AA273" s="199"/>
      <c r="AB273" s="208"/>
      <c r="AC273" s="199"/>
      <c r="AD273" s="199"/>
      <c r="AE273" s="199"/>
      <c r="AF273" s="199"/>
      <c r="AG273" s="199"/>
      <c r="AH273" s="199"/>
      <c r="AI273" s="199"/>
      <c r="AJ273" s="199"/>
      <c r="AK273" s="199"/>
      <c r="AL273" s="199"/>
      <c r="AM273" s="199"/>
      <c r="AN273" s="210"/>
      <c r="AO273" s="210"/>
      <c r="AP273" s="200"/>
      <c r="AQ273" s="200"/>
      <c r="AR273" s="200"/>
      <c r="AS273" s="200"/>
      <c r="AT273" s="200"/>
      <c r="AU273" s="200"/>
      <c r="AV273" s="200"/>
      <c r="AW273" s="200"/>
      <c r="AX273" s="200"/>
      <c r="AY273" s="208"/>
      <c r="AZ273" s="200"/>
      <c r="BA273" s="200"/>
      <c r="BB273" s="200"/>
      <c r="BC273" s="200"/>
      <c r="BD273" s="199"/>
      <c r="BE273" s="200"/>
      <c r="BF273" s="208"/>
      <c r="BG273" s="199"/>
      <c r="BH273" s="200"/>
      <c r="BI273" s="200"/>
      <c r="BJ273" s="199"/>
      <c r="BK273" s="200"/>
      <c r="BL273" s="8"/>
      <c r="BM273" s="8"/>
      <c r="BN273" s="302"/>
      <c r="BO273" s="147"/>
      <c r="BP273" s="472"/>
      <c r="BQ273" s="225"/>
      <c r="BR273" s="225"/>
      <c r="BS273" s="225"/>
      <c r="BT273" s="225"/>
      <c r="BU273" s="225"/>
      <c r="BV273" s="225"/>
      <c r="BW273" s="225"/>
      <c r="BX273" s="206"/>
      <c r="BY273" s="206"/>
      <c r="BZ273" s="206"/>
      <c r="CA273" s="206"/>
      <c r="CB273" s="206"/>
      <c r="CC273" s="206"/>
      <c r="CD273" s="206"/>
      <c r="CE273" s="206"/>
      <c r="CF273" s="206"/>
      <c r="CG273" s="206"/>
      <c r="CH273" s="206"/>
      <c r="CI273" s="206"/>
      <c r="CJ273" s="206"/>
      <c r="CK273" s="206"/>
      <c r="CL273" s="206"/>
      <c r="CM273" s="206"/>
      <c r="CN273" s="206"/>
      <c r="CO273" s="206"/>
      <c r="CP273" s="206"/>
      <c r="CQ273" s="206"/>
      <c r="CR273" s="206"/>
    </row>
    <row r="274" spans="3:96" x14ac:dyDescent="0.75">
      <c r="C274" s="500"/>
      <c r="D274" s="499"/>
      <c r="E274" s="456"/>
      <c r="F274" s="518" t="s">
        <v>402</v>
      </c>
      <c r="G274" s="95"/>
      <c r="H274" s="465"/>
      <c r="I274" s="37" t="s">
        <v>3849</v>
      </c>
      <c r="J274" s="14"/>
      <c r="K274" s="127"/>
      <c r="M274" s="18"/>
      <c r="X274" s="59" t="str">
        <f>CONCATENATE(E272," ",F274," ",H272," ",I274,"")</f>
        <v>60х40 embossing u1 fluff u1 Soft u1</v>
      </c>
      <c r="Y274" s="59" t="s">
        <v>3898</v>
      </c>
      <c r="Z274" s="199"/>
      <c r="AA274" s="199"/>
      <c r="AB274" s="208"/>
      <c r="AC274" s="199"/>
      <c r="AD274" s="147"/>
      <c r="AE274" s="199"/>
      <c r="AF274" s="199"/>
      <c r="AG274" s="199"/>
      <c r="AH274" s="199"/>
      <c r="AI274" s="199"/>
      <c r="AJ274" s="199"/>
      <c r="AK274" s="199"/>
      <c r="AL274" s="199"/>
      <c r="AM274" s="199"/>
      <c r="AN274" s="210"/>
      <c r="AO274" s="210"/>
      <c r="AP274" s="200"/>
      <c r="AQ274" s="200"/>
      <c r="AR274" s="200"/>
      <c r="AS274" s="200"/>
      <c r="AT274" s="200"/>
      <c r="AU274" s="200"/>
      <c r="AV274" s="200"/>
      <c r="AW274" s="200"/>
      <c r="AX274" s="200"/>
      <c r="AY274" s="208"/>
      <c r="AZ274" s="200"/>
      <c r="BA274" s="200"/>
      <c r="BB274" s="200"/>
      <c r="BC274" s="200"/>
      <c r="BD274" s="199"/>
      <c r="BE274" s="200"/>
      <c r="BF274" s="208"/>
      <c r="BG274" s="199"/>
      <c r="BH274" s="200"/>
      <c r="BI274" s="200"/>
      <c r="BJ274" s="199"/>
      <c r="BK274" s="200"/>
      <c r="BL274" s="8"/>
      <c r="BM274" s="8"/>
      <c r="BN274" s="8"/>
      <c r="BO274" s="376"/>
      <c r="BP274" s="472"/>
      <c r="BQ274" s="225"/>
      <c r="BR274" s="225"/>
      <c r="BS274" s="225"/>
      <c r="BT274" s="225"/>
      <c r="BU274" s="225"/>
      <c r="BV274" s="225"/>
      <c r="BW274" s="225"/>
      <c r="BX274" s="206"/>
      <c r="BY274" s="206"/>
      <c r="BZ274" s="206"/>
      <c r="CA274" s="206"/>
      <c r="CB274" s="206"/>
      <c r="CC274" s="206"/>
      <c r="CD274" s="206"/>
      <c r="CE274" s="206"/>
      <c r="CF274" s="206"/>
      <c r="CG274" s="206"/>
      <c r="CH274" s="206"/>
      <c r="CI274" s="206"/>
      <c r="CJ274" s="206"/>
      <c r="CK274" s="206"/>
      <c r="CL274" s="206"/>
      <c r="CM274" s="206"/>
      <c r="CN274" s="206"/>
      <c r="CO274" s="206"/>
      <c r="CP274" s="206"/>
      <c r="CQ274" s="206"/>
      <c r="CR274" s="206"/>
    </row>
    <row r="275" spans="3:96" x14ac:dyDescent="0.75">
      <c r="C275" s="500"/>
      <c r="D275" s="499"/>
      <c r="E275" s="456"/>
      <c r="F275" s="518"/>
      <c r="G275" s="95"/>
      <c r="H275" s="465"/>
      <c r="I275" s="37" t="s">
        <v>3850</v>
      </c>
      <c r="J275" s="14"/>
      <c r="K275" s="127"/>
      <c r="M275" s="18"/>
      <c r="X275" s="59" t="str">
        <f>CONCATENATE(E272," ",F274," ",H272," ",I275,"")</f>
        <v>60х40 embossing u1 fluff u1 Perf u1</v>
      </c>
      <c r="Y275" s="59" t="s">
        <v>3900</v>
      </c>
      <c r="Z275" s="199"/>
      <c r="AA275" s="199"/>
      <c r="AB275" s="208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210"/>
      <c r="AO275" s="210"/>
      <c r="AP275" s="200"/>
      <c r="AQ275" s="200"/>
      <c r="AR275" s="200"/>
      <c r="AS275" s="200"/>
      <c r="AT275" s="200"/>
      <c r="AU275" s="200"/>
      <c r="AV275" s="200"/>
      <c r="AW275" s="200"/>
      <c r="AX275" s="200"/>
      <c r="AY275" s="208"/>
      <c r="AZ275" s="200"/>
      <c r="BA275" s="200"/>
      <c r="BB275" s="200"/>
      <c r="BC275" s="200"/>
      <c r="BD275" s="199"/>
      <c r="BE275" s="200"/>
      <c r="BF275" s="208"/>
      <c r="BG275" s="199"/>
      <c r="BH275" s="200"/>
      <c r="BI275" s="200"/>
      <c r="BJ275" s="199"/>
      <c r="BK275" s="200"/>
      <c r="BL275" s="8"/>
      <c r="BM275" s="8"/>
      <c r="BN275" s="302"/>
      <c r="BO275" s="147"/>
      <c r="BP275" s="472"/>
      <c r="BQ275" s="225"/>
      <c r="BR275" s="225"/>
      <c r="BS275" s="225"/>
      <c r="BT275" s="225"/>
      <c r="BU275" s="225"/>
      <c r="BV275" s="225"/>
      <c r="BW275" s="225"/>
      <c r="BX275" s="206"/>
      <c r="BY275" s="206"/>
      <c r="BZ275" s="206"/>
      <c r="CA275" s="206"/>
      <c r="CB275" s="206"/>
      <c r="CC275" s="206"/>
      <c r="CD275" s="206"/>
      <c r="CE275" s="206"/>
      <c r="CF275" s="206"/>
      <c r="CG275" s="206"/>
      <c r="CH275" s="206"/>
      <c r="CI275" s="206"/>
      <c r="CJ275" s="206"/>
      <c r="CK275" s="206"/>
      <c r="CL275" s="206"/>
      <c r="CM275" s="206"/>
      <c r="CN275" s="206"/>
      <c r="CO275" s="206"/>
      <c r="CP275" s="206"/>
      <c r="CQ275" s="206"/>
      <c r="CR275" s="206"/>
    </row>
    <row r="276" spans="3:96" x14ac:dyDescent="0.75">
      <c r="C276" s="500"/>
      <c r="D276" s="499"/>
      <c r="E276" s="456" t="s">
        <v>104</v>
      </c>
      <c r="F276" s="461" t="s">
        <v>401</v>
      </c>
      <c r="G276" s="95"/>
      <c r="H276" s="465"/>
      <c r="I276" s="37" t="s">
        <v>3849</v>
      </c>
      <c r="J276" s="14"/>
      <c r="K276" s="127"/>
      <c r="M276" s="18"/>
      <c r="X276" s="59" t="str">
        <f>CONCATENATE(E$276," ",F$276," ",H$272," ",I276,"")</f>
        <v>60х60 no embossing u1 fluff u1 Soft u1</v>
      </c>
      <c r="Y276" s="59" t="s">
        <v>3901</v>
      </c>
      <c r="Z276" s="199"/>
      <c r="AA276" s="199"/>
      <c r="AB276" s="208"/>
      <c r="AC276" s="199"/>
      <c r="AD276" s="147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210"/>
      <c r="AO276" s="210"/>
      <c r="AP276" s="200"/>
      <c r="AQ276" s="200"/>
      <c r="AR276" s="200"/>
      <c r="AS276" s="200"/>
      <c r="AT276" s="200"/>
      <c r="AU276" s="200"/>
      <c r="AV276" s="200"/>
      <c r="AW276" s="200"/>
      <c r="AX276" s="200"/>
      <c r="AY276" s="208"/>
      <c r="AZ276" s="200"/>
      <c r="BA276" s="200"/>
      <c r="BB276" s="200"/>
      <c r="BC276" s="200"/>
      <c r="BD276" s="199"/>
      <c r="BE276" s="200"/>
      <c r="BF276" s="208"/>
      <c r="BG276" s="199"/>
      <c r="BH276" s="200"/>
      <c r="BI276" s="200"/>
      <c r="BJ276" s="199"/>
      <c r="BK276" s="200"/>
      <c r="BL276" s="8"/>
      <c r="BM276" s="8"/>
      <c r="BN276" s="8"/>
      <c r="BO276" s="376"/>
      <c r="BP276" s="472"/>
      <c r="BQ276" s="225"/>
      <c r="BR276" s="225"/>
      <c r="BS276" s="225"/>
      <c r="BT276" s="225"/>
      <c r="BU276" s="225"/>
      <c r="BV276" s="225"/>
      <c r="BW276" s="225"/>
      <c r="BX276" s="206"/>
      <c r="BY276" s="206"/>
      <c r="BZ276" s="206"/>
      <c r="CA276" s="206"/>
      <c r="CB276" s="206"/>
      <c r="CC276" s="206"/>
      <c r="CD276" s="206"/>
      <c r="CE276" s="206"/>
      <c r="CF276" s="206"/>
      <c r="CG276" s="206"/>
      <c r="CH276" s="206"/>
      <c r="CI276" s="206"/>
      <c r="CJ276" s="206"/>
      <c r="CK276" s="206"/>
      <c r="CL276" s="206"/>
      <c r="CM276" s="206"/>
      <c r="CN276" s="206"/>
      <c r="CO276" s="206"/>
      <c r="CP276" s="206"/>
      <c r="CQ276" s="206"/>
      <c r="CR276" s="206"/>
    </row>
    <row r="277" spans="3:96" x14ac:dyDescent="0.75">
      <c r="C277" s="500"/>
      <c r="D277" s="499"/>
      <c r="E277" s="456"/>
      <c r="F277" s="518"/>
      <c r="G277" s="95"/>
      <c r="H277" s="465"/>
      <c r="I277" s="37" t="s">
        <v>3850</v>
      </c>
      <c r="J277" s="14"/>
      <c r="K277" s="127"/>
      <c r="M277" s="18"/>
      <c r="X277" s="59" t="str">
        <f>CONCATENATE(E$276," ",F$276," ",H$272," ",I277,"")</f>
        <v>60х60 no embossing u1 fluff u1 Perf u1</v>
      </c>
      <c r="Y277" s="59" t="s">
        <v>3902</v>
      </c>
      <c r="Z277" s="199"/>
      <c r="AA277" s="199"/>
      <c r="AB277" s="208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210"/>
      <c r="AO277" s="210"/>
      <c r="AP277" s="200"/>
      <c r="AQ277" s="200"/>
      <c r="AR277" s="200"/>
      <c r="AS277" s="200"/>
      <c r="AT277" s="200"/>
      <c r="AU277" s="200"/>
      <c r="AV277" s="200"/>
      <c r="AW277" s="200"/>
      <c r="AX277" s="200"/>
      <c r="AY277" s="208"/>
      <c r="AZ277" s="200"/>
      <c r="BA277" s="200"/>
      <c r="BB277" s="200"/>
      <c r="BC277" s="200"/>
      <c r="BD277" s="199"/>
      <c r="BE277" s="200"/>
      <c r="BF277" s="208"/>
      <c r="BG277" s="199"/>
      <c r="BH277" s="200"/>
      <c r="BI277" s="200"/>
      <c r="BJ277" s="199"/>
      <c r="BK277" s="200"/>
      <c r="BL277" s="8"/>
      <c r="BM277" s="8"/>
      <c r="BN277" s="302"/>
      <c r="BO277" s="147"/>
      <c r="BP277" s="472"/>
      <c r="BQ277" s="225"/>
      <c r="BR277" s="225"/>
      <c r="BS277" s="225"/>
      <c r="BT277" s="225"/>
      <c r="BU277" s="225"/>
      <c r="BV277" s="225"/>
      <c r="BW277" s="225"/>
      <c r="BX277" s="206"/>
      <c r="BY277" s="206"/>
      <c r="BZ277" s="206"/>
      <c r="CA277" s="206"/>
      <c r="CB277" s="206"/>
      <c r="CC277" s="206"/>
      <c r="CD277" s="206"/>
      <c r="CE277" s="206"/>
      <c r="CF277" s="206"/>
      <c r="CG277" s="206"/>
      <c r="CH277" s="206"/>
      <c r="CI277" s="206"/>
      <c r="CJ277" s="206"/>
      <c r="CK277" s="206"/>
      <c r="CL277" s="206"/>
      <c r="CM277" s="206"/>
      <c r="CN277" s="206"/>
      <c r="CO277" s="206"/>
      <c r="CP277" s="206"/>
      <c r="CQ277" s="206"/>
      <c r="CR277" s="206"/>
    </row>
    <row r="278" spans="3:96" x14ac:dyDescent="0.75">
      <c r="C278" s="500"/>
      <c r="D278" s="499"/>
      <c r="E278" s="456"/>
      <c r="F278" s="518" t="s">
        <v>402</v>
      </c>
      <c r="G278" s="95"/>
      <c r="H278" s="465"/>
      <c r="I278" s="37" t="s">
        <v>3849</v>
      </c>
      <c r="J278" s="14"/>
      <c r="K278" s="127"/>
      <c r="M278" s="18"/>
      <c r="X278" s="59" t="str">
        <f>CONCATENATE(E$276," ",F$278," ",H$272," ",I278,"")</f>
        <v>60х60 embossing u1 fluff u1 Soft u1</v>
      </c>
      <c r="Y278" s="59" t="s">
        <v>3903</v>
      </c>
      <c r="Z278" s="199"/>
      <c r="AA278" s="199"/>
      <c r="AB278" s="208"/>
      <c r="AC278" s="199"/>
      <c r="AD278" s="147"/>
      <c r="AE278" s="199"/>
      <c r="AF278" s="199"/>
      <c r="AG278" s="199"/>
      <c r="AH278" s="199"/>
      <c r="AI278" s="199"/>
      <c r="AJ278" s="199"/>
      <c r="AK278" s="199"/>
      <c r="AL278" s="199"/>
      <c r="AM278" s="199"/>
      <c r="AN278" s="210"/>
      <c r="AO278" s="210"/>
      <c r="AP278" s="200"/>
      <c r="AQ278" s="200"/>
      <c r="AR278" s="200"/>
      <c r="AS278" s="200"/>
      <c r="AT278" s="200"/>
      <c r="AU278" s="200"/>
      <c r="AV278" s="200"/>
      <c r="AW278" s="200"/>
      <c r="AX278" s="200"/>
      <c r="AY278" s="208"/>
      <c r="AZ278" s="200"/>
      <c r="BA278" s="200"/>
      <c r="BB278" s="200"/>
      <c r="BC278" s="200"/>
      <c r="BD278" s="199"/>
      <c r="BE278" s="200"/>
      <c r="BF278" s="208"/>
      <c r="BG278" s="199"/>
      <c r="BH278" s="200"/>
      <c r="BI278" s="200"/>
      <c r="BJ278" s="199"/>
      <c r="BK278" s="200"/>
      <c r="BL278" s="8"/>
      <c r="BM278" s="8"/>
      <c r="BN278" s="8"/>
      <c r="BO278" s="376"/>
      <c r="BP278" s="472"/>
      <c r="BQ278" s="225"/>
      <c r="BR278" s="225"/>
      <c r="BS278" s="225"/>
      <c r="BT278" s="225"/>
      <c r="BU278" s="225"/>
      <c r="BV278" s="225"/>
      <c r="BW278" s="225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  <c r="CL278" s="206"/>
      <c r="CM278" s="206"/>
      <c r="CN278" s="206"/>
      <c r="CO278" s="206"/>
      <c r="CP278" s="206"/>
      <c r="CQ278" s="206"/>
      <c r="CR278" s="206"/>
    </row>
    <row r="279" spans="3:96" x14ac:dyDescent="0.75">
      <c r="C279" s="500"/>
      <c r="D279" s="499"/>
      <c r="E279" s="456"/>
      <c r="F279" s="518"/>
      <c r="G279" s="95"/>
      <c r="H279" s="465"/>
      <c r="I279" s="37" t="s">
        <v>3850</v>
      </c>
      <c r="J279" s="14"/>
      <c r="K279" s="127"/>
      <c r="M279" s="18"/>
      <c r="X279" s="59" t="str">
        <f>CONCATENATE(E$276," ",F$278," ",H$272," ",I279,"")</f>
        <v>60х60 embossing u1 fluff u1 Perf u1</v>
      </c>
      <c r="Y279" s="59" t="s">
        <v>3904</v>
      </c>
      <c r="Z279" s="199"/>
      <c r="AA279" s="199"/>
      <c r="AB279" s="208"/>
      <c r="AC279" s="199"/>
      <c r="AD279" s="199"/>
      <c r="AE279" s="199"/>
      <c r="AF279" s="199"/>
      <c r="AG279" s="199"/>
      <c r="AH279" s="199"/>
      <c r="AI279" s="199"/>
      <c r="AJ279" s="199"/>
      <c r="AK279" s="199"/>
      <c r="AL279" s="199"/>
      <c r="AM279" s="199"/>
      <c r="AN279" s="210"/>
      <c r="AO279" s="210"/>
      <c r="AP279" s="200"/>
      <c r="AQ279" s="200"/>
      <c r="AR279" s="200"/>
      <c r="AS279" s="200"/>
      <c r="AT279" s="200"/>
      <c r="AU279" s="200"/>
      <c r="AV279" s="200"/>
      <c r="AW279" s="200"/>
      <c r="AX279" s="200"/>
      <c r="AY279" s="208"/>
      <c r="AZ279" s="200"/>
      <c r="BA279" s="200"/>
      <c r="BB279" s="200"/>
      <c r="BC279" s="200"/>
      <c r="BD279" s="199"/>
      <c r="BE279" s="200"/>
      <c r="BF279" s="208"/>
      <c r="BG279" s="199"/>
      <c r="BH279" s="200"/>
      <c r="BI279" s="200"/>
      <c r="BJ279" s="199"/>
      <c r="BK279" s="200"/>
      <c r="BL279" s="8"/>
      <c r="BM279" s="8"/>
      <c r="BN279" s="302"/>
      <c r="BO279" s="147"/>
      <c r="BP279" s="472"/>
      <c r="BQ279" s="225"/>
      <c r="BR279" s="225"/>
      <c r="BS279" s="225"/>
      <c r="BT279" s="225"/>
      <c r="BU279" s="225"/>
      <c r="BV279" s="225"/>
      <c r="BW279" s="225"/>
      <c r="BX279" s="206"/>
      <c r="BY279" s="206"/>
      <c r="BZ279" s="206"/>
      <c r="CA279" s="206"/>
      <c r="CB279" s="206"/>
      <c r="CC279" s="206"/>
      <c r="CD279" s="206"/>
      <c r="CE279" s="206"/>
      <c r="CF279" s="206"/>
      <c r="CG279" s="206"/>
      <c r="CH279" s="206"/>
      <c r="CI279" s="206"/>
      <c r="CJ279" s="206"/>
      <c r="CK279" s="206"/>
      <c r="CL279" s="206"/>
      <c r="CM279" s="206"/>
      <c r="CN279" s="206"/>
      <c r="CO279" s="206"/>
      <c r="CP279" s="206"/>
      <c r="CQ279" s="206"/>
      <c r="CR279" s="206"/>
    </row>
    <row r="280" spans="3:96" x14ac:dyDescent="0.75">
      <c r="C280" s="500"/>
      <c r="D280" s="499"/>
      <c r="E280" s="456" t="s">
        <v>105</v>
      </c>
      <c r="F280" s="461" t="s">
        <v>401</v>
      </c>
      <c r="G280" s="95"/>
      <c r="H280" s="465"/>
      <c r="I280" s="37" t="s">
        <v>3849</v>
      </c>
      <c r="J280" s="14"/>
      <c r="K280" s="127"/>
      <c r="M280" s="18"/>
      <c r="X280" s="59" t="str">
        <f>CONCATENATE(E$280," ",F$280," ",H$272," ",I280,"")</f>
        <v>60х90 no embossing u1 fluff u1 Soft u1</v>
      </c>
      <c r="Y280" s="59" t="s">
        <v>3905</v>
      </c>
      <c r="Z280" s="199"/>
      <c r="AA280" s="199"/>
      <c r="AB280" s="208"/>
      <c r="AC280" s="199"/>
      <c r="AD280" s="147"/>
      <c r="AE280" s="199"/>
      <c r="AF280" s="199"/>
      <c r="AG280" s="199"/>
      <c r="AH280" s="199"/>
      <c r="AI280" s="199"/>
      <c r="AJ280" s="199"/>
      <c r="AK280" s="199"/>
      <c r="AL280" s="199"/>
      <c r="AM280" s="199"/>
      <c r="AN280" s="210"/>
      <c r="AO280" s="210"/>
      <c r="AP280" s="200"/>
      <c r="AQ280" s="200"/>
      <c r="AR280" s="200"/>
      <c r="AS280" s="200"/>
      <c r="AT280" s="200"/>
      <c r="AU280" s="200"/>
      <c r="AV280" s="200"/>
      <c r="AW280" s="200"/>
      <c r="AX280" s="200"/>
      <c r="AY280" s="208"/>
      <c r="AZ280" s="200"/>
      <c r="BA280" s="200"/>
      <c r="BB280" s="200"/>
      <c r="BC280" s="200"/>
      <c r="BD280" s="199"/>
      <c r="BE280" s="200"/>
      <c r="BF280" s="208"/>
      <c r="BG280" s="199"/>
      <c r="BH280" s="200"/>
      <c r="BI280" s="200"/>
      <c r="BJ280" s="199"/>
      <c r="BK280" s="200"/>
      <c r="BL280" s="8"/>
      <c r="BM280" s="8"/>
      <c r="BN280" s="8"/>
      <c r="BO280" s="376"/>
      <c r="BP280" s="472"/>
      <c r="BQ280" s="225"/>
      <c r="BR280" s="225"/>
      <c r="BS280" s="225"/>
      <c r="BT280" s="225"/>
      <c r="BU280" s="225"/>
      <c r="BV280" s="225"/>
      <c r="BW280" s="225"/>
      <c r="BX280" s="206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  <c r="CL280" s="206"/>
      <c r="CM280" s="206"/>
      <c r="CN280" s="206"/>
      <c r="CO280" s="206"/>
      <c r="CP280" s="206"/>
      <c r="CQ280" s="206"/>
      <c r="CR280" s="206"/>
    </row>
    <row r="281" spans="3:96" x14ac:dyDescent="0.75">
      <c r="C281" s="500"/>
      <c r="D281" s="499"/>
      <c r="E281" s="456"/>
      <c r="F281" s="518"/>
      <c r="G281" s="95"/>
      <c r="H281" s="465"/>
      <c r="I281" s="37" t="s">
        <v>3850</v>
      </c>
      <c r="J281" s="14"/>
      <c r="K281" s="127"/>
      <c r="M281" s="18"/>
      <c r="X281" s="59" t="str">
        <f>CONCATENATE(E$280," ",F$280," ",H$272," ",I281,"")</f>
        <v>60х90 no embossing u1 fluff u1 Perf u1</v>
      </c>
      <c r="Y281" s="59" t="s">
        <v>3906</v>
      </c>
      <c r="Z281" s="199"/>
      <c r="AA281" s="199"/>
      <c r="AB281" s="208"/>
      <c r="AC281" s="199"/>
      <c r="AD281" s="199"/>
      <c r="AE281" s="199"/>
      <c r="AF281" s="199"/>
      <c r="AG281" s="199"/>
      <c r="AH281" s="199"/>
      <c r="AI281" s="199"/>
      <c r="AJ281" s="199"/>
      <c r="AK281" s="199"/>
      <c r="AL281" s="199"/>
      <c r="AM281" s="199"/>
      <c r="AN281" s="210"/>
      <c r="AO281" s="210"/>
      <c r="AP281" s="200"/>
      <c r="AQ281" s="200"/>
      <c r="AR281" s="200"/>
      <c r="AS281" s="200"/>
      <c r="AT281" s="200"/>
      <c r="AU281" s="200"/>
      <c r="AV281" s="200"/>
      <c r="AW281" s="200"/>
      <c r="AX281" s="200"/>
      <c r="AY281" s="208"/>
      <c r="AZ281" s="200"/>
      <c r="BA281" s="200"/>
      <c r="BB281" s="200"/>
      <c r="BC281" s="200"/>
      <c r="BD281" s="199"/>
      <c r="BE281" s="200"/>
      <c r="BF281" s="208"/>
      <c r="BG281" s="199"/>
      <c r="BH281" s="200"/>
      <c r="BI281" s="200"/>
      <c r="BJ281" s="199"/>
      <c r="BK281" s="200"/>
      <c r="BL281" s="8"/>
      <c r="BM281" s="8"/>
      <c r="BN281" s="302"/>
      <c r="BO281" s="147"/>
      <c r="BP281" s="472"/>
      <c r="BQ281" s="225"/>
      <c r="BR281" s="225"/>
      <c r="BS281" s="225"/>
      <c r="BT281" s="225"/>
      <c r="BU281" s="225"/>
      <c r="BV281" s="225"/>
      <c r="BW281" s="225"/>
      <c r="BX281" s="206"/>
      <c r="BY281" s="206"/>
      <c r="BZ281" s="206"/>
      <c r="CA281" s="206"/>
      <c r="CB281" s="206"/>
      <c r="CC281" s="206"/>
      <c r="CD281" s="206"/>
      <c r="CE281" s="206"/>
      <c r="CF281" s="206"/>
      <c r="CG281" s="206"/>
      <c r="CH281" s="206"/>
      <c r="CI281" s="206"/>
      <c r="CJ281" s="206"/>
      <c r="CK281" s="206"/>
      <c r="CL281" s="206"/>
      <c r="CM281" s="206"/>
      <c r="CN281" s="206"/>
      <c r="CO281" s="206"/>
      <c r="CP281" s="206"/>
      <c r="CQ281" s="206"/>
      <c r="CR281" s="206"/>
    </row>
    <row r="282" spans="3:96" x14ac:dyDescent="0.75">
      <c r="C282" s="500"/>
      <c r="D282" s="499"/>
      <c r="E282" s="456"/>
      <c r="F282" s="518" t="s">
        <v>402</v>
      </c>
      <c r="G282" s="95"/>
      <c r="H282" s="465"/>
      <c r="I282" s="37" t="s">
        <v>3849</v>
      </c>
      <c r="J282" s="14"/>
      <c r="K282" s="127"/>
      <c r="M282" s="18"/>
      <c r="X282" s="59" t="str">
        <f>CONCATENATE(E$280," ",F$282," ",H$272," ",I282,"")</f>
        <v>60х90 embossing u1 fluff u1 Soft u1</v>
      </c>
      <c r="Y282" s="59" t="s">
        <v>3907</v>
      </c>
      <c r="Z282" s="199"/>
      <c r="AA282" s="199"/>
      <c r="AB282" s="208"/>
      <c r="AC282" s="199"/>
      <c r="AD282" s="147"/>
      <c r="AE282" s="199"/>
      <c r="AF282" s="199"/>
      <c r="AG282" s="199"/>
      <c r="AH282" s="199"/>
      <c r="AI282" s="199"/>
      <c r="AJ282" s="199"/>
      <c r="AK282" s="199"/>
      <c r="AL282" s="199"/>
      <c r="AM282" s="199"/>
      <c r="AN282" s="210"/>
      <c r="AO282" s="210"/>
      <c r="AP282" s="200"/>
      <c r="AQ282" s="200"/>
      <c r="AR282" s="200"/>
      <c r="AS282" s="200"/>
      <c r="AT282" s="200"/>
      <c r="AU282" s="200"/>
      <c r="AV282" s="200"/>
      <c r="AW282" s="200"/>
      <c r="AX282" s="200"/>
      <c r="AY282" s="208"/>
      <c r="AZ282" s="200"/>
      <c r="BA282" s="200"/>
      <c r="BB282" s="200"/>
      <c r="BC282" s="200"/>
      <c r="BD282" s="199"/>
      <c r="BE282" s="200"/>
      <c r="BF282" s="208"/>
      <c r="BG282" s="199"/>
      <c r="BH282" s="200"/>
      <c r="BI282" s="200"/>
      <c r="BJ282" s="199"/>
      <c r="BK282" s="200"/>
      <c r="BL282" s="8"/>
      <c r="BM282" s="8"/>
      <c r="BN282" s="8"/>
      <c r="BO282" s="376"/>
      <c r="BP282" s="472"/>
      <c r="BQ282" s="225"/>
      <c r="BR282" s="225"/>
      <c r="BS282" s="225"/>
      <c r="BT282" s="225"/>
      <c r="BU282" s="225"/>
      <c r="BV282" s="225"/>
      <c r="BW282" s="225"/>
      <c r="BX282" s="206"/>
      <c r="BY282" s="206"/>
      <c r="BZ282" s="206"/>
      <c r="CA282" s="206"/>
      <c r="CB282" s="206"/>
      <c r="CC282" s="206"/>
      <c r="CD282" s="206"/>
      <c r="CE282" s="206"/>
      <c r="CF282" s="206"/>
      <c r="CG282" s="206"/>
      <c r="CH282" s="206"/>
      <c r="CI282" s="206"/>
      <c r="CJ282" s="206"/>
      <c r="CK282" s="206"/>
      <c r="CL282" s="206"/>
      <c r="CM282" s="206"/>
      <c r="CN282" s="206"/>
      <c r="CO282" s="206"/>
      <c r="CP282" s="206"/>
      <c r="CQ282" s="206"/>
      <c r="CR282" s="206"/>
    </row>
    <row r="283" spans="3:96" x14ac:dyDescent="0.75">
      <c r="C283" s="500"/>
      <c r="D283" s="499"/>
      <c r="E283" s="456"/>
      <c r="F283" s="518"/>
      <c r="G283" s="95"/>
      <c r="H283" s="465"/>
      <c r="I283" s="37" t="s">
        <v>3850</v>
      </c>
      <c r="J283" s="14"/>
      <c r="K283" s="127"/>
      <c r="M283" s="18"/>
      <c r="X283" s="59" t="str">
        <f>CONCATENATE(E$280," ",F$282," ",H$272," ",I283,"")</f>
        <v>60х90 embossing u1 fluff u1 Perf u1</v>
      </c>
      <c r="Y283" s="59" t="s">
        <v>3908</v>
      </c>
      <c r="Z283" s="199"/>
      <c r="AA283" s="199"/>
      <c r="AB283" s="208"/>
      <c r="AC283" s="199"/>
      <c r="AD283" s="199"/>
      <c r="AE283" s="199"/>
      <c r="AF283" s="199"/>
      <c r="AG283" s="199"/>
      <c r="AH283" s="199"/>
      <c r="AI283" s="199"/>
      <c r="AJ283" s="199"/>
      <c r="AK283" s="199"/>
      <c r="AL283" s="199"/>
      <c r="AM283" s="199"/>
      <c r="AN283" s="210"/>
      <c r="AO283" s="210"/>
      <c r="AP283" s="200"/>
      <c r="AQ283" s="200"/>
      <c r="AR283" s="200"/>
      <c r="AS283" s="200"/>
      <c r="AT283" s="200"/>
      <c r="AU283" s="200"/>
      <c r="AV283" s="200"/>
      <c r="AW283" s="200"/>
      <c r="AX283" s="200"/>
      <c r="AY283" s="208"/>
      <c r="AZ283" s="200"/>
      <c r="BA283" s="200"/>
      <c r="BB283" s="200"/>
      <c r="BC283" s="200"/>
      <c r="BD283" s="199"/>
      <c r="BE283" s="200"/>
      <c r="BF283" s="208"/>
      <c r="BG283" s="199"/>
      <c r="BH283" s="200"/>
      <c r="BI283" s="200"/>
      <c r="BJ283" s="199"/>
      <c r="BK283" s="200"/>
      <c r="BL283" s="8"/>
      <c r="BM283" s="8"/>
      <c r="BN283" s="302"/>
      <c r="BO283" s="147"/>
      <c r="BP283" s="472"/>
      <c r="BQ283" s="225"/>
      <c r="BR283" s="225"/>
      <c r="BS283" s="225"/>
      <c r="BT283" s="225"/>
      <c r="BU283" s="225"/>
      <c r="BV283" s="225"/>
      <c r="BW283" s="225"/>
      <c r="BX283" s="206"/>
      <c r="BY283" s="206"/>
      <c r="BZ283" s="206"/>
      <c r="CA283" s="206"/>
      <c r="CB283" s="206"/>
      <c r="CC283" s="206"/>
      <c r="CD283" s="206"/>
      <c r="CE283" s="206"/>
      <c r="CF283" s="206"/>
      <c r="CG283" s="206"/>
      <c r="CH283" s="206"/>
      <c r="CI283" s="206"/>
      <c r="CJ283" s="206"/>
      <c r="CK283" s="206"/>
      <c r="CL283" s="206"/>
      <c r="CM283" s="206"/>
      <c r="CN283" s="206"/>
      <c r="CO283" s="206"/>
      <c r="CP283" s="206"/>
      <c r="CQ283" s="206"/>
      <c r="CR283" s="206"/>
    </row>
    <row r="284" spans="3:96" x14ac:dyDescent="0.75">
      <c r="C284" s="500"/>
      <c r="D284" s="499"/>
      <c r="E284" s="456" t="s">
        <v>106</v>
      </c>
      <c r="F284" s="322" t="s">
        <v>401</v>
      </c>
      <c r="G284" s="95"/>
      <c r="H284" s="465"/>
      <c r="I284" s="453" t="s">
        <v>3849</v>
      </c>
      <c r="J284" s="444"/>
      <c r="K284" s="127"/>
      <c r="M284" s="18"/>
      <c r="X284" s="59" t="str">
        <f>CONCATENATE(E$284," ",F$284," ",H$272," ",I284,"")</f>
        <v>90х180 no embossing u1 fluff u1 Soft u1</v>
      </c>
      <c r="Y284" s="59" t="s">
        <v>3909</v>
      </c>
      <c r="Z284" s="199"/>
      <c r="AA284" s="199"/>
      <c r="AB284" s="208"/>
      <c r="AC284" s="199"/>
      <c r="AD284" s="147"/>
      <c r="AE284" s="199"/>
      <c r="AF284" s="199"/>
      <c r="AG284" s="199"/>
      <c r="AH284" s="199"/>
      <c r="AI284" s="199"/>
      <c r="AJ284" s="199"/>
      <c r="AK284" s="199"/>
      <c r="AL284" s="199"/>
      <c r="AM284" s="199"/>
      <c r="AN284" s="210"/>
      <c r="AO284" s="210"/>
      <c r="AP284" s="200"/>
      <c r="AQ284" s="200"/>
      <c r="AR284" s="200"/>
      <c r="AS284" s="200"/>
      <c r="AT284" s="200"/>
      <c r="AU284" s="200"/>
      <c r="AV284" s="200"/>
      <c r="AW284" s="200"/>
      <c r="AX284" s="200"/>
      <c r="AY284" s="208"/>
      <c r="AZ284" s="200"/>
      <c r="BA284" s="200"/>
      <c r="BB284" s="200"/>
      <c r="BC284" s="200"/>
      <c r="BD284" s="199"/>
      <c r="BE284" s="200"/>
      <c r="BF284" s="208"/>
      <c r="BG284" s="199"/>
      <c r="BH284" s="200"/>
      <c r="BI284" s="200"/>
      <c r="BJ284" s="199"/>
      <c r="BK284" s="200"/>
      <c r="BL284" s="8"/>
      <c r="BM284" s="8"/>
      <c r="BN284" s="8"/>
      <c r="BO284" s="376"/>
      <c r="BP284" s="472"/>
      <c r="BQ284" s="225"/>
      <c r="BR284" s="225"/>
      <c r="BS284" s="225"/>
      <c r="BT284" s="225"/>
      <c r="BU284" s="225"/>
      <c r="BV284" s="225"/>
      <c r="BW284" s="225"/>
      <c r="BX284" s="206"/>
      <c r="BY284" s="206"/>
      <c r="BZ284" s="206"/>
      <c r="CA284" s="206"/>
      <c r="CB284" s="206"/>
      <c r="CC284" s="206"/>
      <c r="CD284" s="206"/>
      <c r="CE284" s="206"/>
      <c r="CF284" s="206"/>
      <c r="CG284" s="206"/>
      <c r="CH284" s="206"/>
      <c r="CI284" s="206"/>
      <c r="CJ284" s="206"/>
      <c r="CK284" s="206"/>
      <c r="CL284" s="206"/>
      <c r="CM284" s="206"/>
      <c r="CN284" s="206"/>
      <c r="CO284" s="206"/>
      <c r="CP284" s="206"/>
      <c r="CQ284" s="206"/>
      <c r="CR284" s="206"/>
    </row>
    <row r="285" spans="3:96" ht="15.5" thickBot="1" x14ac:dyDescent="0.9">
      <c r="C285" s="500"/>
      <c r="D285" s="501"/>
      <c r="E285" s="502"/>
      <c r="F285" s="371" t="s">
        <v>402</v>
      </c>
      <c r="G285" s="372"/>
      <c r="H285" s="517"/>
      <c r="I285" s="511"/>
      <c r="J285" s="445"/>
      <c r="K285" s="339"/>
      <c r="L285" s="340"/>
      <c r="M285" s="373"/>
      <c r="N285" s="340"/>
      <c r="O285" s="340"/>
      <c r="P285" s="340"/>
      <c r="Q285" s="340"/>
      <c r="R285" s="340"/>
      <c r="S285" s="340"/>
      <c r="T285" s="340"/>
      <c r="U285" s="340"/>
      <c r="V285" s="340"/>
      <c r="W285" s="340"/>
      <c r="X285" s="342" t="str">
        <f>CONCATENATE(E$284," ",F$285," ",H$272," ",I285,"")</f>
        <v xml:space="preserve">90х180 embossing u1 fluff u1 </v>
      </c>
      <c r="Y285" s="342" t="s">
        <v>3910</v>
      </c>
      <c r="Z285" s="343"/>
      <c r="AA285" s="343"/>
      <c r="AB285" s="208"/>
      <c r="AC285" s="343"/>
      <c r="AD285" s="374"/>
      <c r="AE285" s="343"/>
      <c r="AF285" s="343"/>
      <c r="AG285" s="343"/>
      <c r="AH285" s="343"/>
      <c r="AI285" s="343"/>
      <c r="AJ285" s="343"/>
      <c r="AK285" s="343"/>
      <c r="AL285" s="343"/>
      <c r="AM285" s="343"/>
      <c r="AN285" s="345"/>
      <c r="AO285" s="345"/>
      <c r="AP285" s="346"/>
      <c r="AQ285" s="346"/>
      <c r="AR285" s="346"/>
      <c r="AS285" s="346"/>
      <c r="AT285" s="346"/>
      <c r="AU285" s="346"/>
      <c r="AV285" s="346"/>
      <c r="AW285" s="346"/>
      <c r="AX285" s="346"/>
      <c r="AY285" s="355"/>
      <c r="AZ285" s="346"/>
      <c r="BA285" s="346"/>
      <c r="BB285" s="346"/>
      <c r="BC285" s="346"/>
      <c r="BD285" s="343"/>
      <c r="BE285" s="346"/>
      <c r="BF285" s="355"/>
      <c r="BG285" s="343"/>
      <c r="BH285" s="346"/>
      <c r="BI285" s="346"/>
      <c r="BJ285" s="343"/>
      <c r="BK285" s="346"/>
      <c r="BL285" s="348"/>
      <c r="BM285" s="348"/>
      <c r="BN285" s="348"/>
      <c r="BO285" s="377"/>
      <c r="BP285" s="473"/>
      <c r="BQ285" s="225"/>
      <c r="BR285" s="225"/>
      <c r="BS285" s="225"/>
      <c r="BT285" s="225"/>
      <c r="BU285" s="225"/>
      <c r="BV285" s="225"/>
      <c r="BW285" s="225"/>
      <c r="BX285" s="206"/>
      <c r="BY285" s="206"/>
      <c r="BZ285" s="206"/>
      <c r="CA285" s="206"/>
      <c r="CB285" s="206"/>
      <c r="CC285" s="206"/>
      <c r="CD285" s="206"/>
      <c r="CE285" s="206"/>
      <c r="CF285" s="206"/>
      <c r="CG285" s="206"/>
      <c r="CH285" s="206"/>
      <c r="CI285" s="206"/>
      <c r="CJ285" s="206"/>
      <c r="CK285" s="206"/>
      <c r="CL285" s="206"/>
      <c r="CM285" s="206"/>
      <c r="CN285" s="206"/>
      <c r="CO285" s="206"/>
      <c r="CP285" s="206"/>
      <c r="CQ285" s="206"/>
      <c r="CR285" s="206"/>
    </row>
    <row r="286" spans="3:96" ht="15.5" thickTop="1" x14ac:dyDescent="0.75">
      <c r="C286" s="500"/>
      <c r="D286" s="503" t="s">
        <v>107</v>
      </c>
      <c r="E286" s="512" t="s">
        <v>102</v>
      </c>
      <c r="F286" s="514" t="s">
        <v>404</v>
      </c>
      <c r="G286" s="95"/>
      <c r="H286" s="466" t="s">
        <v>406</v>
      </c>
      <c r="I286" s="145" t="s">
        <v>3851</v>
      </c>
      <c r="J286" s="22"/>
      <c r="K286" s="159"/>
      <c r="M286" s="20"/>
      <c r="X286" s="160" t="str">
        <f>CONCATENATE(E286," ",F286," ",H286," ",I286,"")</f>
        <v>60х40 no embossing u2 fluff u2 Soft u2</v>
      </c>
      <c r="Y286" s="59" t="s">
        <v>3897</v>
      </c>
      <c r="Z286" s="198"/>
      <c r="AA286" s="198"/>
      <c r="AB286" s="208"/>
      <c r="AC286" s="198"/>
      <c r="AD286" s="370"/>
      <c r="AE286" s="198"/>
      <c r="AF286" s="198"/>
      <c r="AG286" s="198"/>
      <c r="AH286" s="198"/>
      <c r="AI286" s="198"/>
      <c r="AJ286" s="198"/>
      <c r="AK286" s="198"/>
      <c r="AL286" s="198"/>
      <c r="AM286" s="198"/>
      <c r="AN286" s="330"/>
      <c r="AO286" s="330"/>
      <c r="AP286" s="269"/>
      <c r="AQ286" s="269"/>
      <c r="AR286" s="269"/>
      <c r="AS286" s="269"/>
      <c r="AT286" s="269"/>
      <c r="AU286" s="269"/>
      <c r="AV286" s="269"/>
      <c r="AW286" s="269"/>
      <c r="AX286" s="269"/>
      <c r="AY286" s="212"/>
      <c r="AZ286" s="269"/>
      <c r="BA286" s="269"/>
      <c r="BB286" s="269"/>
      <c r="BC286" s="269"/>
      <c r="BD286" s="198"/>
      <c r="BE286" s="269"/>
      <c r="BF286" s="212"/>
      <c r="BG286" s="198"/>
      <c r="BH286" s="269"/>
      <c r="BI286" s="269"/>
      <c r="BJ286" s="198"/>
      <c r="BK286" s="269"/>
      <c r="BL286" s="332"/>
      <c r="BM286" s="332"/>
      <c r="BN286" s="332"/>
      <c r="BO286" s="378"/>
      <c r="BP286" s="471" t="str">
        <f>CONCATENATE(AB314,",",AY314,",",BF314)</f>
        <v>67,86,85</v>
      </c>
      <c r="BQ286" s="225"/>
      <c r="BR286" s="225"/>
      <c r="BS286" s="225"/>
      <c r="BT286" s="225"/>
      <c r="BU286" s="225"/>
      <c r="BV286" s="225"/>
      <c r="BW286" s="225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  <c r="CL286" s="206"/>
      <c r="CM286" s="206"/>
      <c r="CN286" s="206"/>
      <c r="CO286" s="206"/>
      <c r="CP286" s="206"/>
      <c r="CQ286" s="206"/>
      <c r="CR286" s="206"/>
    </row>
    <row r="287" spans="3:96" x14ac:dyDescent="0.75">
      <c r="C287" s="500"/>
      <c r="D287" s="499"/>
      <c r="E287" s="513"/>
      <c r="F287" s="515"/>
      <c r="G287" s="95"/>
      <c r="H287" s="465"/>
      <c r="I287" s="37" t="s">
        <v>3852</v>
      </c>
      <c r="J287" s="14"/>
      <c r="K287" s="127"/>
      <c r="M287" s="18"/>
      <c r="X287" s="59" t="str">
        <f>CONCATENATE(E286," ",F286," ",H286," ",I287,"")</f>
        <v>60х40 no embossing u2 fluff u2 Perf u2</v>
      </c>
      <c r="Y287" s="59" t="s">
        <v>3899</v>
      </c>
      <c r="Z287" s="199"/>
      <c r="AA287" s="199"/>
      <c r="AB287" s="208"/>
      <c r="AC287" s="199"/>
      <c r="AD287" s="199"/>
      <c r="AE287" s="199"/>
      <c r="AF287" s="199"/>
      <c r="AG287" s="199"/>
      <c r="AH287" s="199"/>
      <c r="AI287" s="199"/>
      <c r="AJ287" s="199"/>
      <c r="AK287" s="199"/>
      <c r="AL287" s="199"/>
      <c r="AM287" s="199"/>
      <c r="AN287" s="210"/>
      <c r="AO287" s="210"/>
      <c r="AP287" s="200"/>
      <c r="AQ287" s="200"/>
      <c r="AR287" s="200"/>
      <c r="AS287" s="200"/>
      <c r="AT287" s="200"/>
      <c r="AU287" s="200"/>
      <c r="AV287" s="200"/>
      <c r="AW287" s="200"/>
      <c r="AX287" s="200"/>
      <c r="AY287" s="208"/>
      <c r="AZ287" s="200"/>
      <c r="BA287" s="200"/>
      <c r="BB287" s="200"/>
      <c r="BC287" s="200"/>
      <c r="BD287" s="199"/>
      <c r="BE287" s="200"/>
      <c r="BF287" s="208"/>
      <c r="BG287" s="199"/>
      <c r="BH287" s="200"/>
      <c r="BI287" s="200"/>
      <c r="BJ287" s="199"/>
      <c r="BK287" s="200"/>
      <c r="BL287" s="8"/>
      <c r="BM287" s="8"/>
      <c r="BN287" s="8"/>
      <c r="BO287" s="261"/>
      <c r="BP287" s="472"/>
      <c r="BQ287" s="225"/>
      <c r="BR287" s="225"/>
      <c r="BS287" s="225"/>
      <c r="BT287" s="225"/>
      <c r="BU287" s="225"/>
      <c r="BV287" s="225"/>
      <c r="BW287" s="225"/>
      <c r="BX287" s="206"/>
      <c r="BY287" s="206"/>
      <c r="BZ287" s="206"/>
      <c r="CA287" s="206"/>
      <c r="CB287" s="206"/>
      <c r="CC287" s="206"/>
      <c r="CD287" s="206"/>
      <c r="CE287" s="206"/>
      <c r="CF287" s="206"/>
      <c r="CG287" s="206"/>
      <c r="CH287" s="206"/>
      <c r="CI287" s="206"/>
      <c r="CJ287" s="206"/>
      <c r="CK287" s="206"/>
      <c r="CL287" s="206"/>
      <c r="CM287" s="206"/>
      <c r="CN287" s="206"/>
      <c r="CO287" s="206"/>
      <c r="CP287" s="206"/>
      <c r="CQ287" s="206"/>
      <c r="CR287" s="206"/>
    </row>
    <row r="288" spans="3:96" x14ac:dyDescent="0.75">
      <c r="C288" s="500"/>
      <c r="D288" s="499"/>
      <c r="E288" s="513"/>
      <c r="F288" s="515"/>
      <c r="G288" s="95"/>
      <c r="H288" s="465" t="s">
        <v>407</v>
      </c>
      <c r="I288" s="145" t="s">
        <v>3851</v>
      </c>
      <c r="J288" s="22"/>
      <c r="K288" s="127"/>
      <c r="M288" s="18"/>
      <c r="X288" s="59" t="str">
        <f>CONCATENATE(E286," ",F286," ",H288," ",I288,"")</f>
        <v>60х40 no embossing u2 fluff+SAP u2 Soft u2</v>
      </c>
      <c r="Y288" s="59" t="s">
        <v>3912</v>
      </c>
      <c r="Z288" s="199"/>
      <c r="AA288" s="199"/>
      <c r="AB288" s="208"/>
      <c r="AC288" s="297"/>
      <c r="AD288" s="147"/>
      <c r="AE288" s="199"/>
      <c r="AF288" s="199"/>
      <c r="AG288" s="199"/>
      <c r="AH288" s="199"/>
      <c r="AI288" s="199"/>
      <c r="AJ288" s="199"/>
      <c r="AK288" s="199"/>
      <c r="AL288" s="199"/>
      <c r="AM288" s="199"/>
      <c r="AN288" s="210"/>
      <c r="AO288" s="210"/>
      <c r="AP288" s="200"/>
      <c r="AQ288" s="200"/>
      <c r="AR288" s="200"/>
      <c r="AS288" s="200"/>
      <c r="AT288" s="200"/>
      <c r="AU288" s="200"/>
      <c r="AV288" s="200"/>
      <c r="AW288" s="200"/>
      <c r="AX288" s="200"/>
      <c r="AY288" s="208"/>
      <c r="AZ288" s="200"/>
      <c r="BA288" s="200"/>
      <c r="BB288" s="200"/>
      <c r="BC288" s="200"/>
      <c r="BD288" s="199"/>
      <c r="BE288" s="200"/>
      <c r="BF288" s="208"/>
      <c r="BG288" s="199"/>
      <c r="BH288" s="200"/>
      <c r="BI288" s="200"/>
      <c r="BJ288" s="199"/>
      <c r="BK288" s="200"/>
      <c r="BL288" s="8"/>
      <c r="BM288" s="8"/>
      <c r="BN288" s="8"/>
      <c r="BO288" s="376"/>
      <c r="BP288" s="472"/>
      <c r="BQ288" s="225"/>
      <c r="BR288" s="225"/>
      <c r="BS288" s="225"/>
      <c r="BT288" s="225"/>
      <c r="BU288" s="225"/>
      <c r="BV288" s="225"/>
      <c r="BW288" s="225"/>
      <c r="BX288" s="206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  <c r="CL288" s="206"/>
      <c r="CM288" s="206"/>
      <c r="CN288" s="206"/>
      <c r="CO288" s="206"/>
      <c r="CP288" s="206"/>
      <c r="CQ288" s="206"/>
      <c r="CR288" s="206"/>
    </row>
    <row r="289" spans="3:96" x14ac:dyDescent="0.75">
      <c r="C289" s="500"/>
      <c r="D289" s="499"/>
      <c r="E289" s="513"/>
      <c r="F289" s="515"/>
      <c r="G289" s="95"/>
      <c r="H289" s="465"/>
      <c r="I289" s="37" t="s">
        <v>3852</v>
      </c>
      <c r="J289" s="14"/>
      <c r="K289" s="127"/>
      <c r="M289" s="18"/>
      <c r="X289" s="59" t="str">
        <f>CONCATENATE(E286," ",F286," ",H288," ",I289,"")</f>
        <v>60х40 no embossing u2 fluff+SAP u2 Perf u2</v>
      </c>
      <c r="Y289" s="59" t="s">
        <v>3911</v>
      </c>
      <c r="Z289" s="199"/>
      <c r="AA289" s="199"/>
      <c r="AB289" s="208"/>
      <c r="AC289" s="297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210"/>
      <c r="AO289" s="210"/>
      <c r="AP289" s="200"/>
      <c r="AQ289" s="200"/>
      <c r="AR289" s="200"/>
      <c r="AS289" s="200"/>
      <c r="AT289" s="200"/>
      <c r="AU289" s="200"/>
      <c r="AV289" s="200"/>
      <c r="AW289" s="200"/>
      <c r="AX289" s="200"/>
      <c r="AY289" s="208"/>
      <c r="AZ289" s="200"/>
      <c r="BA289" s="200"/>
      <c r="BB289" s="200"/>
      <c r="BC289" s="200"/>
      <c r="BD289" s="199"/>
      <c r="BE289" s="200"/>
      <c r="BF289" s="208"/>
      <c r="BG289" s="199"/>
      <c r="BH289" s="200"/>
      <c r="BI289" s="200"/>
      <c r="BJ289" s="199"/>
      <c r="BK289" s="200"/>
      <c r="BL289" s="8"/>
      <c r="BM289" s="8"/>
      <c r="BN289" s="8"/>
      <c r="BO289" s="261"/>
      <c r="BP289" s="472"/>
      <c r="BQ289" s="225"/>
      <c r="BR289" s="225"/>
      <c r="BS289" s="225"/>
      <c r="BT289" s="225"/>
      <c r="BU289" s="225"/>
      <c r="BV289" s="225"/>
      <c r="BW289" s="225"/>
      <c r="BX289" s="206"/>
      <c r="BY289" s="206"/>
      <c r="BZ289" s="206"/>
      <c r="CA289" s="206"/>
      <c r="CB289" s="206"/>
      <c r="CC289" s="206"/>
      <c r="CD289" s="206"/>
      <c r="CE289" s="206"/>
      <c r="CF289" s="206"/>
      <c r="CG289" s="206"/>
      <c r="CH289" s="206"/>
      <c r="CI289" s="206"/>
      <c r="CJ289" s="206"/>
      <c r="CK289" s="206"/>
      <c r="CL289" s="206"/>
      <c r="CM289" s="206"/>
      <c r="CN289" s="206"/>
      <c r="CO289" s="206"/>
      <c r="CP289" s="206"/>
      <c r="CQ289" s="206"/>
      <c r="CR289" s="206"/>
    </row>
    <row r="290" spans="3:96" x14ac:dyDescent="0.75">
      <c r="C290" s="500"/>
      <c r="D290" s="499"/>
      <c r="E290" s="513"/>
      <c r="F290" s="516" t="s">
        <v>405</v>
      </c>
      <c r="G290" s="95"/>
      <c r="H290" s="465" t="s">
        <v>406</v>
      </c>
      <c r="I290" s="145" t="s">
        <v>3851</v>
      </c>
      <c r="J290" s="22"/>
      <c r="K290" s="127"/>
      <c r="M290" s="18"/>
      <c r="X290" s="59" t="str">
        <f>CONCATENATE(E286," ",F290," ",H290," ",I290,"")</f>
        <v>60х40 embossing u2 fluff u2 Soft u2</v>
      </c>
      <c r="Y290" s="59" t="s">
        <v>3898</v>
      </c>
      <c r="Z290" s="199"/>
      <c r="AA290" s="199"/>
      <c r="AB290" s="208"/>
      <c r="AC290" s="199"/>
      <c r="AD290" s="147"/>
      <c r="AE290" s="199"/>
      <c r="AF290" s="199"/>
      <c r="AG290" s="199"/>
      <c r="AH290" s="199"/>
      <c r="AI290" s="199"/>
      <c r="AJ290" s="199"/>
      <c r="AK290" s="199"/>
      <c r="AL290" s="199"/>
      <c r="AM290" s="199"/>
      <c r="AN290" s="210"/>
      <c r="AO290" s="210"/>
      <c r="AP290" s="200"/>
      <c r="AQ290" s="200"/>
      <c r="AR290" s="200"/>
      <c r="AS290" s="200"/>
      <c r="AT290" s="200"/>
      <c r="AU290" s="200"/>
      <c r="AV290" s="200"/>
      <c r="AW290" s="200"/>
      <c r="AX290" s="200"/>
      <c r="AY290" s="208"/>
      <c r="AZ290" s="200"/>
      <c r="BA290" s="200"/>
      <c r="BB290" s="200"/>
      <c r="BC290" s="200"/>
      <c r="BD290" s="199"/>
      <c r="BE290" s="200"/>
      <c r="BF290" s="208"/>
      <c r="BG290" s="199"/>
      <c r="BH290" s="200"/>
      <c r="BI290" s="200"/>
      <c r="BJ290" s="199"/>
      <c r="BK290" s="200"/>
      <c r="BL290" s="8"/>
      <c r="BM290" s="8"/>
      <c r="BN290" s="8"/>
      <c r="BO290" s="376"/>
      <c r="BP290" s="472"/>
      <c r="BQ290" s="225"/>
      <c r="BR290" s="225"/>
      <c r="BS290" s="225"/>
      <c r="BT290" s="225"/>
      <c r="BU290" s="225"/>
      <c r="BV290" s="225"/>
      <c r="BW290" s="225"/>
      <c r="BX290" s="206"/>
      <c r="BY290" s="206"/>
      <c r="BZ290" s="206"/>
      <c r="CA290" s="206"/>
      <c r="CB290" s="206"/>
      <c r="CC290" s="206"/>
      <c r="CD290" s="206"/>
      <c r="CE290" s="206"/>
      <c r="CF290" s="206"/>
      <c r="CG290" s="206"/>
      <c r="CH290" s="206"/>
      <c r="CI290" s="206"/>
      <c r="CJ290" s="206"/>
      <c r="CK290" s="206"/>
      <c r="CL290" s="206"/>
      <c r="CM290" s="206"/>
      <c r="CN290" s="206"/>
      <c r="CO290" s="206"/>
      <c r="CP290" s="206"/>
      <c r="CQ290" s="206"/>
      <c r="CR290" s="206"/>
    </row>
    <row r="291" spans="3:96" x14ac:dyDescent="0.75">
      <c r="C291" s="500"/>
      <c r="D291" s="499"/>
      <c r="E291" s="513"/>
      <c r="F291" s="516"/>
      <c r="G291" s="95"/>
      <c r="H291" s="465"/>
      <c r="I291" s="37" t="s">
        <v>3852</v>
      </c>
      <c r="J291" s="14"/>
      <c r="K291" s="127"/>
      <c r="M291" s="18"/>
      <c r="X291" s="59" t="str">
        <f>CONCATENATE(E286," ",F290," ",H290," ",I291,"")</f>
        <v>60х40 embossing u2 fluff u2 Perf u2</v>
      </c>
      <c r="Y291" s="59" t="s">
        <v>3900</v>
      </c>
      <c r="Z291" s="199"/>
      <c r="AA291" s="199"/>
      <c r="AB291" s="208"/>
      <c r="AC291" s="199"/>
      <c r="AD291" s="199"/>
      <c r="AE291" s="199"/>
      <c r="AF291" s="199"/>
      <c r="AG291" s="199"/>
      <c r="AH291" s="199"/>
      <c r="AI291" s="199"/>
      <c r="AJ291" s="199"/>
      <c r="AK291" s="199"/>
      <c r="AL291" s="199"/>
      <c r="AM291" s="199"/>
      <c r="AN291" s="210"/>
      <c r="AO291" s="210"/>
      <c r="AP291" s="200"/>
      <c r="AQ291" s="200"/>
      <c r="AR291" s="200"/>
      <c r="AS291" s="200"/>
      <c r="AT291" s="200"/>
      <c r="AU291" s="200"/>
      <c r="AV291" s="200"/>
      <c r="AW291" s="200"/>
      <c r="AX291" s="200"/>
      <c r="AY291" s="208"/>
      <c r="AZ291" s="200"/>
      <c r="BA291" s="200"/>
      <c r="BB291" s="200"/>
      <c r="BC291" s="200"/>
      <c r="BD291" s="199"/>
      <c r="BE291" s="200"/>
      <c r="BF291" s="208"/>
      <c r="BG291" s="199"/>
      <c r="BH291" s="200"/>
      <c r="BI291" s="200"/>
      <c r="BJ291" s="199"/>
      <c r="BK291" s="200"/>
      <c r="BL291" s="8"/>
      <c r="BM291" s="8"/>
      <c r="BN291" s="8"/>
      <c r="BO291" s="261"/>
      <c r="BP291" s="472"/>
      <c r="BQ291" s="225"/>
      <c r="BR291" s="225"/>
      <c r="BS291" s="225"/>
      <c r="BT291" s="225"/>
      <c r="BU291" s="225"/>
      <c r="BV291" s="225"/>
      <c r="BW291" s="225"/>
      <c r="BX291" s="206"/>
      <c r="BY291" s="206"/>
      <c r="BZ291" s="206"/>
      <c r="CA291" s="206"/>
      <c r="CB291" s="206"/>
      <c r="CC291" s="206"/>
      <c r="CD291" s="206"/>
      <c r="CE291" s="206"/>
      <c r="CF291" s="206"/>
      <c r="CG291" s="206"/>
      <c r="CH291" s="206"/>
      <c r="CI291" s="206"/>
      <c r="CJ291" s="206"/>
      <c r="CK291" s="206"/>
      <c r="CL291" s="206"/>
      <c r="CM291" s="206"/>
      <c r="CN291" s="206"/>
      <c r="CO291" s="206"/>
      <c r="CP291" s="206"/>
      <c r="CQ291" s="206"/>
      <c r="CR291" s="206"/>
    </row>
    <row r="292" spans="3:96" x14ac:dyDescent="0.75">
      <c r="C292" s="500"/>
      <c r="D292" s="499"/>
      <c r="E292" s="513"/>
      <c r="F292" s="516"/>
      <c r="G292" s="95"/>
      <c r="H292" s="465" t="s">
        <v>407</v>
      </c>
      <c r="I292" s="145" t="s">
        <v>3851</v>
      </c>
      <c r="J292" s="22"/>
      <c r="K292" s="127"/>
      <c r="M292" s="18"/>
      <c r="X292" s="59" t="str">
        <f>CONCATENATE(E286," ",F290," ",H292," ",I292,"")</f>
        <v>60х40 embossing u2 fluff+SAP u2 Soft u2</v>
      </c>
      <c r="Y292" s="59" t="s">
        <v>3913</v>
      </c>
      <c r="Z292" s="199"/>
      <c r="AA292" s="199"/>
      <c r="AB292" s="208"/>
      <c r="AC292" s="297"/>
      <c r="AD292" s="147"/>
      <c r="AE292" s="199"/>
      <c r="AF292" s="199"/>
      <c r="AG292" s="199"/>
      <c r="AH292" s="199"/>
      <c r="AI292" s="199"/>
      <c r="AJ292" s="199"/>
      <c r="AK292" s="199"/>
      <c r="AL292" s="199"/>
      <c r="AM292" s="199"/>
      <c r="AN292" s="210"/>
      <c r="AO292" s="210"/>
      <c r="AP292" s="200"/>
      <c r="AQ292" s="200"/>
      <c r="AR292" s="200"/>
      <c r="AS292" s="200"/>
      <c r="AT292" s="200"/>
      <c r="AU292" s="200"/>
      <c r="AV292" s="200"/>
      <c r="AW292" s="200"/>
      <c r="AX292" s="200"/>
      <c r="AY292" s="208"/>
      <c r="AZ292" s="200"/>
      <c r="BA292" s="200"/>
      <c r="BB292" s="200"/>
      <c r="BC292" s="200"/>
      <c r="BD292" s="199"/>
      <c r="BE292" s="200"/>
      <c r="BF292" s="208"/>
      <c r="BG292" s="199"/>
      <c r="BH292" s="200"/>
      <c r="BI292" s="200"/>
      <c r="BJ292" s="199"/>
      <c r="BK292" s="200"/>
      <c r="BL292" s="8"/>
      <c r="BM292" s="8"/>
      <c r="BN292" s="8"/>
      <c r="BO292" s="376"/>
      <c r="BP292" s="472"/>
      <c r="BQ292" s="225"/>
      <c r="BR292" s="225"/>
      <c r="BS292" s="225"/>
      <c r="BT292" s="225"/>
      <c r="BU292" s="225"/>
      <c r="BV292" s="225"/>
      <c r="BW292" s="225"/>
      <c r="BX292" s="206"/>
      <c r="BY292" s="206"/>
      <c r="BZ292" s="206"/>
      <c r="CA292" s="206"/>
      <c r="CB292" s="206"/>
      <c r="CC292" s="206"/>
      <c r="CD292" s="206"/>
      <c r="CE292" s="206"/>
      <c r="CF292" s="206"/>
      <c r="CG292" s="206"/>
      <c r="CH292" s="206"/>
      <c r="CI292" s="206"/>
      <c r="CJ292" s="206"/>
      <c r="CK292" s="206"/>
      <c r="CL292" s="206"/>
      <c r="CM292" s="206"/>
      <c r="CN292" s="206"/>
      <c r="CO292" s="206"/>
      <c r="CP292" s="206"/>
      <c r="CQ292" s="206"/>
      <c r="CR292" s="206"/>
    </row>
    <row r="293" spans="3:96" x14ac:dyDescent="0.75">
      <c r="C293" s="500"/>
      <c r="D293" s="499"/>
      <c r="E293" s="513"/>
      <c r="F293" s="516"/>
      <c r="G293" s="95"/>
      <c r="H293" s="465"/>
      <c r="I293" s="37" t="s">
        <v>3852</v>
      </c>
      <c r="J293" s="14"/>
      <c r="K293" s="127"/>
      <c r="M293" s="18"/>
      <c r="X293" s="59" t="str">
        <f>CONCATENATE(E286," ",F290," ",H292," ",I293,"")</f>
        <v>60х40 embossing u2 fluff+SAP u2 Perf u2</v>
      </c>
      <c r="Y293" s="59" t="s">
        <v>3914</v>
      </c>
      <c r="Z293" s="199"/>
      <c r="AA293" s="199"/>
      <c r="AB293" s="208"/>
      <c r="AC293" s="297"/>
      <c r="AD293" s="199"/>
      <c r="AE293" s="199"/>
      <c r="AF293" s="199"/>
      <c r="AG293" s="199"/>
      <c r="AH293" s="199"/>
      <c r="AI293" s="199"/>
      <c r="AJ293" s="199"/>
      <c r="AK293" s="199"/>
      <c r="AL293" s="199"/>
      <c r="AM293" s="199"/>
      <c r="AN293" s="210"/>
      <c r="AO293" s="210"/>
      <c r="AP293" s="200"/>
      <c r="AQ293" s="200"/>
      <c r="AR293" s="200"/>
      <c r="AS293" s="200"/>
      <c r="AT293" s="200"/>
      <c r="AU293" s="200"/>
      <c r="AV293" s="200"/>
      <c r="AW293" s="200"/>
      <c r="AX293" s="200"/>
      <c r="AY293" s="208"/>
      <c r="AZ293" s="200"/>
      <c r="BA293" s="200"/>
      <c r="BB293" s="200"/>
      <c r="BC293" s="200"/>
      <c r="BD293" s="199"/>
      <c r="BE293" s="200"/>
      <c r="BF293" s="208"/>
      <c r="BG293" s="199"/>
      <c r="BH293" s="200"/>
      <c r="BI293" s="200"/>
      <c r="BJ293" s="199"/>
      <c r="BK293" s="200"/>
      <c r="BL293" s="8"/>
      <c r="BM293" s="8"/>
      <c r="BN293" s="8"/>
      <c r="BO293" s="261"/>
      <c r="BP293" s="472"/>
      <c r="BQ293" s="225"/>
      <c r="BR293" s="225"/>
      <c r="BS293" s="225"/>
      <c r="BT293" s="225"/>
      <c r="BU293" s="225"/>
      <c r="BV293" s="225"/>
      <c r="BW293" s="225"/>
      <c r="BX293" s="206"/>
      <c r="BY293" s="206"/>
      <c r="BZ293" s="206"/>
      <c r="CA293" s="206"/>
      <c r="CB293" s="206"/>
      <c r="CC293" s="206"/>
      <c r="CD293" s="206"/>
      <c r="CE293" s="206"/>
      <c r="CF293" s="206"/>
      <c r="CG293" s="206"/>
      <c r="CH293" s="206"/>
      <c r="CI293" s="206"/>
      <c r="CJ293" s="206"/>
      <c r="CK293" s="206"/>
      <c r="CL293" s="206"/>
      <c r="CM293" s="206"/>
      <c r="CN293" s="206"/>
      <c r="CO293" s="206"/>
      <c r="CP293" s="206"/>
      <c r="CQ293" s="206"/>
      <c r="CR293" s="206"/>
    </row>
    <row r="294" spans="3:96" x14ac:dyDescent="0.75">
      <c r="C294" s="500"/>
      <c r="D294" s="499"/>
      <c r="E294" s="513" t="s">
        <v>104</v>
      </c>
      <c r="F294" s="515" t="s">
        <v>404</v>
      </c>
      <c r="G294" s="95"/>
      <c r="H294" s="465" t="s">
        <v>406</v>
      </c>
      <c r="I294" s="145" t="s">
        <v>3851</v>
      </c>
      <c r="J294" s="22"/>
      <c r="K294" s="127"/>
      <c r="M294" s="18"/>
      <c r="X294" s="59" t="str">
        <f>CONCATENATE(E$294," ",F$294," ",H$294," ",I294,"")</f>
        <v>60х60 no embossing u2 fluff u2 Soft u2</v>
      </c>
      <c r="Y294" s="59" t="s">
        <v>3901</v>
      </c>
      <c r="Z294" s="199"/>
      <c r="AA294" s="199"/>
      <c r="AB294" s="208"/>
      <c r="AC294" s="199"/>
      <c r="AD294" s="147"/>
      <c r="AE294" s="199"/>
      <c r="AF294" s="199"/>
      <c r="AG294" s="199"/>
      <c r="AH294" s="199"/>
      <c r="AI294" s="199"/>
      <c r="AJ294" s="199"/>
      <c r="AK294" s="199"/>
      <c r="AL294" s="199"/>
      <c r="AM294" s="199"/>
      <c r="AN294" s="210"/>
      <c r="AO294" s="210"/>
      <c r="AP294" s="200"/>
      <c r="AQ294" s="200"/>
      <c r="AR294" s="200"/>
      <c r="AS294" s="200"/>
      <c r="AT294" s="200"/>
      <c r="AU294" s="200"/>
      <c r="AV294" s="200"/>
      <c r="AW294" s="200"/>
      <c r="AX294" s="200"/>
      <c r="AY294" s="208"/>
      <c r="AZ294" s="200"/>
      <c r="BA294" s="200"/>
      <c r="BB294" s="200"/>
      <c r="BC294" s="200"/>
      <c r="BD294" s="199"/>
      <c r="BE294" s="200"/>
      <c r="BF294" s="208"/>
      <c r="BG294" s="199"/>
      <c r="BH294" s="200"/>
      <c r="BI294" s="200"/>
      <c r="BJ294" s="199"/>
      <c r="BK294" s="200"/>
      <c r="BL294" s="8"/>
      <c r="BM294" s="8"/>
      <c r="BN294" s="8"/>
      <c r="BO294" s="376"/>
      <c r="BP294" s="472"/>
      <c r="BQ294" s="225"/>
      <c r="BR294" s="225"/>
      <c r="BS294" s="225"/>
      <c r="BT294" s="225"/>
      <c r="BU294" s="225"/>
      <c r="BV294" s="225"/>
      <c r="BW294" s="225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  <c r="CL294" s="206"/>
      <c r="CM294" s="206"/>
      <c r="CN294" s="206"/>
      <c r="CO294" s="206"/>
      <c r="CP294" s="206"/>
      <c r="CQ294" s="206"/>
      <c r="CR294" s="206"/>
    </row>
    <row r="295" spans="3:96" x14ac:dyDescent="0.75">
      <c r="C295" s="500"/>
      <c r="D295" s="499"/>
      <c r="E295" s="513"/>
      <c r="F295" s="515"/>
      <c r="G295" s="95"/>
      <c r="H295" s="465"/>
      <c r="I295" s="37" t="s">
        <v>3852</v>
      </c>
      <c r="J295" s="14"/>
      <c r="K295" s="127"/>
      <c r="M295" s="18"/>
      <c r="X295" s="59" t="str">
        <f>CONCATENATE(E$294," ",F$294," ",H$294," ",I295,"")</f>
        <v>60х60 no embossing u2 fluff u2 Perf u2</v>
      </c>
      <c r="Y295" s="59" t="s">
        <v>3902</v>
      </c>
      <c r="Z295" s="199"/>
      <c r="AA295" s="199"/>
      <c r="AB295" s="208"/>
      <c r="AC295" s="199"/>
      <c r="AD295" s="199"/>
      <c r="AE295" s="199"/>
      <c r="AF295" s="199"/>
      <c r="AG295" s="199"/>
      <c r="AH295" s="199"/>
      <c r="AI295" s="199"/>
      <c r="AJ295" s="199"/>
      <c r="AK295" s="199"/>
      <c r="AL295" s="199"/>
      <c r="AM295" s="199"/>
      <c r="AN295" s="210"/>
      <c r="AO295" s="210"/>
      <c r="AP295" s="200"/>
      <c r="AQ295" s="200"/>
      <c r="AR295" s="200"/>
      <c r="AS295" s="200"/>
      <c r="AT295" s="200"/>
      <c r="AU295" s="200"/>
      <c r="AV295" s="200"/>
      <c r="AW295" s="200"/>
      <c r="AX295" s="200"/>
      <c r="AY295" s="208"/>
      <c r="AZ295" s="200"/>
      <c r="BA295" s="200"/>
      <c r="BB295" s="200"/>
      <c r="BC295" s="200"/>
      <c r="BD295" s="199"/>
      <c r="BE295" s="200"/>
      <c r="BF295" s="208"/>
      <c r="BG295" s="199"/>
      <c r="BH295" s="200"/>
      <c r="BI295" s="200"/>
      <c r="BJ295" s="199"/>
      <c r="BK295" s="200"/>
      <c r="BL295" s="8"/>
      <c r="BM295" s="8"/>
      <c r="BN295" s="8"/>
      <c r="BO295" s="261"/>
      <c r="BP295" s="472"/>
      <c r="BQ295" s="225"/>
      <c r="BR295" s="225"/>
      <c r="BS295" s="225"/>
      <c r="BT295" s="225"/>
      <c r="BU295" s="225"/>
      <c r="BV295" s="225"/>
      <c r="BW295" s="225"/>
      <c r="BX295" s="206"/>
      <c r="BY295" s="206"/>
      <c r="BZ295" s="206"/>
      <c r="CA295" s="206"/>
      <c r="CB295" s="206"/>
      <c r="CC295" s="206"/>
      <c r="CD295" s="206"/>
      <c r="CE295" s="206"/>
      <c r="CF295" s="206"/>
      <c r="CG295" s="206"/>
      <c r="CH295" s="206"/>
      <c r="CI295" s="206"/>
      <c r="CJ295" s="206"/>
      <c r="CK295" s="206"/>
      <c r="CL295" s="206"/>
      <c r="CM295" s="206"/>
      <c r="CN295" s="206"/>
      <c r="CO295" s="206"/>
      <c r="CP295" s="206"/>
      <c r="CQ295" s="206"/>
      <c r="CR295" s="206"/>
    </row>
    <row r="296" spans="3:96" x14ac:dyDescent="0.75">
      <c r="C296" s="500"/>
      <c r="D296" s="499"/>
      <c r="E296" s="513"/>
      <c r="F296" s="515"/>
      <c r="G296" s="95"/>
      <c r="H296" s="465" t="s">
        <v>407</v>
      </c>
      <c r="I296" s="145" t="s">
        <v>3851</v>
      </c>
      <c r="J296" s="22"/>
      <c r="K296" s="127"/>
      <c r="M296" s="18"/>
      <c r="X296" s="59" t="str">
        <f>CONCATENATE(E$294," ",F$294," ",H$296," ",I296,"")</f>
        <v>60х60 no embossing u2 fluff+SAP u2 Soft u2</v>
      </c>
      <c r="Y296" s="59" t="s">
        <v>3915</v>
      </c>
      <c r="Z296" s="199"/>
      <c r="AA296" s="199"/>
      <c r="AB296" s="208"/>
      <c r="AC296" s="297"/>
      <c r="AD296" s="147"/>
      <c r="AE296" s="199"/>
      <c r="AF296" s="199"/>
      <c r="AG296" s="199"/>
      <c r="AH296" s="199"/>
      <c r="AI296" s="199"/>
      <c r="AJ296" s="199"/>
      <c r="AK296" s="199"/>
      <c r="AL296" s="199"/>
      <c r="AM296" s="199"/>
      <c r="AN296" s="210"/>
      <c r="AO296" s="210"/>
      <c r="AP296" s="200"/>
      <c r="AQ296" s="200"/>
      <c r="AR296" s="200"/>
      <c r="AS296" s="200"/>
      <c r="AT296" s="200"/>
      <c r="AU296" s="200"/>
      <c r="AV296" s="200"/>
      <c r="AW296" s="200"/>
      <c r="AX296" s="200"/>
      <c r="AY296" s="208"/>
      <c r="AZ296" s="200"/>
      <c r="BA296" s="200"/>
      <c r="BB296" s="200"/>
      <c r="BC296" s="200"/>
      <c r="BD296" s="199"/>
      <c r="BE296" s="200"/>
      <c r="BF296" s="208"/>
      <c r="BG296" s="199"/>
      <c r="BH296" s="200"/>
      <c r="BI296" s="200"/>
      <c r="BJ296" s="199"/>
      <c r="BK296" s="200"/>
      <c r="BL296" s="8"/>
      <c r="BM296" s="8"/>
      <c r="BN296" s="8"/>
      <c r="BO296" s="376"/>
      <c r="BP296" s="472"/>
      <c r="BQ296" s="225"/>
      <c r="BR296" s="225"/>
      <c r="BS296" s="225"/>
      <c r="BT296" s="225"/>
      <c r="BU296" s="225"/>
      <c r="BV296" s="225"/>
      <c r="BW296" s="225"/>
      <c r="BX296" s="206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  <c r="CL296" s="206"/>
      <c r="CM296" s="206"/>
      <c r="CN296" s="206"/>
      <c r="CO296" s="206"/>
      <c r="CP296" s="206"/>
      <c r="CQ296" s="206"/>
      <c r="CR296" s="206"/>
    </row>
    <row r="297" spans="3:96" x14ac:dyDescent="0.75">
      <c r="C297" s="500"/>
      <c r="D297" s="499"/>
      <c r="E297" s="513"/>
      <c r="F297" s="515"/>
      <c r="G297" s="95"/>
      <c r="H297" s="465"/>
      <c r="I297" s="37" t="s">
        <v>3852</v>
      </c>
      <c r="J297" s="14"/>
      <c r="K297" s="127"/>
      <c r="M297" s="18"/>
      <c r="X297" s="59" t="str">
        <f>CONCATENATE(E$294," ",F$294," ",H$296," ",I297,"")</f>
        <v>60х60 no embossing u2 fluff+SAP u2 Perf u2</v>
      </c>
      <c r="Y297" s="59" t="s">
        <v>3916</v>
      </c>
      <c r="Z297" s="199"/>
      <c r="AA297" s="199"/>
      <c r="AB297" s="208"/>
      <c r="AC297" s="297"/>
      <c r="AD297" s="199"/>
      <c r="AE297" s="199"/>
      <c r="AF297" s="199"/>
      <c r="AG297" s="199"/>
      <c r="AH297" s="199"/>
      <c r="AI297" s="199"/>
      <c r="AJ297" s="199"/>
      <c r="AK297" s="199"/>
      <c r="AL297" s="199"/>
      <c r="AM297" s="199"/>
      <c r="AN297" s="210"/>
      <c r="AO297" s="210"/>
      <c r="AP297" s="200"/>
      <c r="AQ297" s="200"/>
      <c r="AR297" s="200"/>
      <c r="AS297" s="200"/>
      <c r="AT297" s="200"/>
      <c r="AU297" s="200"/>
      <c r="AV297" s="200"/>
      <c r="AW297" s="200"/>
      <c r="AX297" s="200"/>
      <c r="AY297" s="208"/>
      <c r="AZ297" s="200"/>
      <c r="BA297" s="200"/>
      <c r="BB297" s="200"/>
      <c r="BC297" s="200"/>
      <c r="BD297" s="199"/>
      <c r="BE297" s="200"/>
      <c r="BF297" s="208"/>
      <c r="BG297" s="199"/>
      <c r="BH297" s="200"/>
      <c r="BI297" s="200"/>
      <c r="BJ297" s="199"/>
      <c r="BK297" s="200"/>
      <c r="BL297" s="8"/>
      <c r="BM297" s="8"/>
      <c r="BN297" s="8"/>
      <c r="BO297" s="261"/>
      <c r="BP297" s="472"/>
      <c r="BQ297" s="225"/>
      <c r="BR297" s="225"/>
      <c r="BS297" s="225"/>
      <c r="BT297" s="225"/>
      <c r="BU297" s="225"/>
      <c r="BV297" s="225"/>
      <c r="BW297" s="225"/>
      <c r="BX297" s="206"/>
      <c r="BY297" s="206"/>
      <c r="BZ297" s="206"/>
      <c r="CA297" s="206"/>
      <c r="CB297" s="206"/>
      <c r="CC297" s="206"/>
      <c r="CD297" s="206"/>
      <c r="CE297" s="206"/>
      <c r="CF297" s="206"/>
      <c r="CG297" s="206"/>
      <c r="CH297" s="206"/>
      <c r="CI297" s="206"/>
      <c r="CJ297" s="206"/>
      <c r="CK297" s="206"/>
      <c r="CL297" s="206"/>
      <c r="CM297" s="206"/>
      <c r="CN297" s="206"/>
      <c r="CO297" s="206"/>
      <c r="CP297" s="206"/>
      <c r="CQ297" s="206"/>
      <c r="CR297" s="206"/>
    </row>
    <row r="298" spans="3:96" x14ac:dyDescent="0.75">
      <c r="C298" s="500"/>
      <c r="D298" s="499"/>
      <c r="E298" s="513"/>
      <c r="F298" s="516" t="s">
        <v>405</v>
      </c>
      <c r="G298" s="95"/>
      <c r="H298" s="465" t="s">
        <v>406</v>
      </c>
      <c r="I298" s="145" t="s">
        <v>3851</v>
      </c>
      <c r="J298" s="22"/>
      <c r="K298" s="127"/>
      <c r="M298" s="18"/>
      <c r="X298" s="59" t="str">
        <f>CONCATENATE(E$294," ",F$298," ",H$298," ",I298,"")</f>
        <v>60х60 embossing u2 fluff u2 Soft u2</v>
      </c>
      <c r="Y298" s="59" t="s">
        <v>3903</v>
      </c>
      <c r="Z298" s="199"/>
      <c r="AA298" s="199"/>
      <c r="AB298" s="208"/>
      <c r="AC298" s="199"/>
      <c r="AD298" s="147"/>
      <c r="AE298" s="199"/>
      <c r="AF298" s="199"/>
      <c r="AG298" s="199"/>
      <c r="AH298" s="199"/>
      <c r="AI298" s="199"/>
      <c r="AJ298" s="199"/>
      <c r="AK298" s="199"/>
      <c r="AL298" s="199"/>
      <c r="AM298" s="199"/>
      <c r="AN298" s="210"/>
      <c r="AO298" s="210"/>
      <c r="AP298" s="200"/>
      <c r="AQ298" s="200"/>
      <c r="AR298" s="200"/>
      <c r="AS298" s="200"/>
      <c r="AT298" s="200"/>
      <c r="AU298" s="200"/>
      <c r="AV298" s="200"/>
      <c r="AW298" s="200"/>
      <c r="AX298" s="200"/>
      <c r="AY298" s="208"/>
      <c r="AZ298" s="200"/>
      <c r="BA298" s="200"/>
      <c r="BB298" s="200"/>
      <c r="BC298" s="200"/>
      <c r="BD298" s="199"/>
      <c r="BE298" s="200"/>
      <c r="BF298" s="208"/>
      <c r="BG298" s="199"/>
      <c r="BH298" s="200"/>
      <c r="BI298" s="200"/>
      <c r="BJ298" s="199"/>
      <c r="BK298" s="200"/>
      <c r="BL298" s="8"/>
      <c r="BM298" s="8"/>
      <c r="BN298" s="8"/>
      <c r="BO298" s="376"/>
      <c r="BP298" s="472"/>
      <c r="BQ298" s="225"/>
      <c r="BR298" s="225"/>
      <c r="BS298" s="225"/>
      <c r="BT298" s="225"/>
      <c r="BU298" s="225"/>
      <c r="BV298" s="225"/>
      <c r="BW298" s="225"/>
      <c r="BX298" s="206"/>
      <c r="BY298" s="206"/>
      <c r="BZ298" s="206"/>
      <c r="CA298" s="206"/>
      <c r="CB298" s="206"/>
      <c r="CC298" s="206"/>
      <c r="CD298" s="206"/>
      <c r="CE298" s="206"/>
      <c r="CF298" s="206"/>
      <c r="CG298" s="206"/>
      <c r="CH298" s="206"/>
      <c r="CI298" s="206"/>
      <c r="CJ298" s="206"/>
      <c r="CK298" s="206"/>
      <c r="CL298" s="206"/>
      <c r="CM298" s="206"/>
      <c r="CN298" s="206"/>
      <c r="CO298" s="206"/>
      <c r="CP298" s="206"/>
      <c r="CQ298" s="206"/>
      <c r="CR298" s="206"/>
    </row>
    <row r="299" spans="3:96" x14ac:dyDescent="0.75">
      <c r="C299" s="500"/>
      <c r="D299" s="499"/>
      <c r="E299" s="513"/>
      <c r="F299" s="516"/>
      <c r="G299" s="95"/>
      <c r="H299" s="465"/>
      <c r="I299" s="37" t="s">
        <v>3852</v>
      </c>
      <c r="J299" s="14"/>
      <c r="K299" s="127"/>
      <c r="M299" s="18"/>
      <c r="X299" s="59" t="str">
        <f>CONCATENATE(E$294," ",F$298," ",H$298," ",I299,"")</f>
        <v>60х60 embossing u2 fluff u2 Perf u2</v>
      </c>
      <c r="Y299" s="59" t="s">
        <v>3904</v>
      </c>
      <c r="Z299" s="199"/>
      <c r="AA299" s="199"/>
      <c r="AB299" s="208"/>
      <c r="AC299" s="199"/>
      <c r="AD299" s="199"/>
      <c r="AE299" s="199"/>
      <c r="AF299" s="199"/>
      <c r="AG299" s="199"/>
      <c r="AH299" s="199"/>
      <c r="AI299" s="199"/>
      <c r="AJ299" s="199"/>
      <c r="AK299" s="199"/>
      <c r="AL299" s="199"/>
      <c r="AM299" s="199"/>
      <c r="AN299" s="210"/>
      <c r="AO299" s="210"/>
      <c r="AP299" s="200"/>
      <c r="AQ299" s="200"/>
      <c r="AR299" s="200"/>
      <c r="AS299" s="200"/>
      <c r="AT299" s="200"/>
      <c r="AU299" s="200"/>
      <c r="AV299" s="200"/>
      <c r="AW299" s="200"/>
      <c r="AX299" s="200"/>
      <c r="AY299" s="208"/>
      <c r="AZ299" s="200"/>
      <c r="BA299" s="200"/>
      <c r="BB299" s="200"/>
      <c r="BC299" s="200"/>
      <c r="BD299" s="199"/>
      <c r="BE299" s="200"/>
      <c r="BF299" s="208"/>
      <c r="BG299" s="199"/>
      <c r="BH299" s="200"/>
      <c r="BI299" s="200"/>
      <c r="BJ299" s="199"/>
      <c r="BK299" s="200"/>
      <c r="BL299" s="8"/>
      <c r="BM299" s="8"/>
      <c r="BN299" s="8"/>
      <c r="BO299" s="261"/>
      <c r="BP299" s="472"/>
      <c r="BQ299" s="225"/>
      <c r="BR299" s="225"/>
      <c r="BS299" s="225"/>
      <c r="BT299" s="225"/>
      <c r="BU299" s="225"/>
      <c r="BV299" s="225"/>
      <c r="BW299" s="225"/>
      <c r="BX299" s="206"/>
      <c r="BY299" s="206"/>
      <c r="BZ299" s="206"/>
      <c r="CA299" s="206"/>
      <c r="CB299" s="206"/>
      <c r="CC299" s="206"/>
      <c r="CD299" s="206"/>
      <c r="CE299" s="206"/>
      <c r="CF299" s="206"/>
      <c r="CG299" s="206"/>
      <c r="CH299" s="206"/>
      <c r="CI299" s="206"/>
      <c r="CJ299" s="206"/>
      <c r="CK299" s="206"/>
      <c r="CL299" s="206"/>
      <c r="CM299" s="206"/>
      <c r="CN299" s="206"/>
      <c r="CO299" s="206"/>
      <c r="CP299" s="206"/>
      <c r="CQ299" s="206"/>
      <c r="CR299" s="206"/>
    </row>
    <row r="300" spans="3:96" x14ac:dyDescent="0.75">
      <c r="C300" s="500"/>
      <c r="D300" s="499"/>
      <c r="E300" s="513"/>
      <c r="F300" s="516"/>
      <c r="G300" s="95"/>
      <c r="H300" s="465" t="s">
        <v>407</v>
      </c>
      <c r="I300" s="145" t="s">
        <v>3851</v>
      </c>
      <c r="J300" s="22"/>
      <c r="K300" s="127"/>
      <c r="M300" s="18"/>
      <c r="X300" s="59" t="str">
        <f>CONCATENATE(E$294," ",F$298," ",H$300," ",I300,"")</f>
        <v>60х60 embossing u2 fluff+SAP u2 Soft u2</v>
      </c>
      <c r="Y300" s="59" t="s">
        <v>3917</v>
      </c>
      <c r="Z300" s="199"/>
      <c r="AA300" s="199"/>
      <c r="AB300" s="208"/>
      <c r="AC300" s="297"/>
      <c r="AD300" s="147"/>
      <c r="AE300" s="199"/>
      <c r="AF300" s="199"/>
      <c r="AG300" s="199"/>
      <c r="AH300" s="199"/>
      <c r="AI300" s="199"/>
      <c r="AJ300" s="199"/>
      <c r="AK300" s="199"/>
      <c r="AL300" s="199"/>
      <c r="AM300" s="199"/>
      <c r="AN300" s="210"/>
      <c r="AO300" s="210"/>
      <c r="AP300" s="200"/>
      <c r="AQ300" s="200"/>
      <c r="AR300" s="200"/>
      <c r="AS300" s="200"/>
      <c r="AT300" s="200"/>
      <c r="AU300" s="200"/>
      <c r="AV300" s="200"/>
      <c r="AW300" s="200"/>
      <c r="AX300" s="200"/>
      <c r="AY300" s="208"/>
      <c r="AZ300" s="200"/>
      <c r="BA300" s="200"/>
      <c r="BB300" s="200"/>
      <c r="BC300" s="200"/>
      <c r="BD300" s="199"/>
      <c r="BE300" s="200"/>
      <c r="BF300" s="208"/>
      <c r="BG300" s="199"/>
      <c r="BH300" s="200"/>
      <c r="BI300" s="200"/>
      <c r="BJ300" s="199"/>
      <c r="BK300" s="200"/>
      <c r="BL300" s="8"/>
      <c r="BM300" s="8"/>
      <c r="BN300" s="8"/>
      <c r="BO300" s="376"/>
      <c r="BP300" s="472"/>
      <c r="BQ300" s="225"/>
      <c r="BR300" s="225"/>
      <c r="BS300" s="225"/>
      <c r="BT300" s="225"/>
      <c r="BU300" s="225"/>
      <c r="BV300" s="225"/>
      <c r="BW300" s="225"/>
      <c r="BX300" s="206"/>
      <c r="BY300" s="206"/>
      <c r="BZ300" s="206"/>
      <c r="CA300" s="206"/>
      <c r="CB300" s="206"/>
      <c r="CC300" s="206"/>
      <c r="CD300" s="206"/>
      <c r="CE300" s="206"/>
      <c r="CF300" s="206"/>
      <c r="CG300" s="206"/>
      <c r="CH300" s="206"/>
      <c r="CI300" s="206"/>
      <c r="CJ300" s="206"/>
      <c r="CK300" s="206"/>
      <c r="CL300" s="206"/>
      <c r="CM300" s="206"/>
      <c r="CN300" s="206"/>
      <c r="CO300" s="206"/>
      <c r="CP300" s="206"/>
      <c r="CQ300" s="206"/>
      <c r="CR300" s="206"/>
    </row>
    <row r="301" spans="3:96" x14ac:dyDescent="0.75">
      <c r="C301" s="500"/>
      <c r="D301" s="499"/>
      <c r="E301" s="513"/>
      <c r="F301" s="516"/>
      <c r="G301" s="95"/>
      <c r="H301" s="465"/>
      <c r="I301" s="37" t="s">
        <v>3852</v>
      </c>
      <c r="J301" s="14"/>
      <c r="K301" s="127"/>
      <c r="M301" s="18"/>
      <c r="X301" s="59" t="str">
        <f>CONCATENATE(E$294," ",F$298," ",H$300," ",I301,"")</f>
        <v>60х60 embossing u2 fluff+SAP u2 Perf u2</v>
      </c>
      <c r="Y301" s="59" t="s">
        <v>3918</v>
      </c>
      <c r="Z301" s="199"/>
      <c r="AA301" s="199"/>
      <c r="AB301" s="208"/>
      <c r="AC301" s="297"/>
      <c r="AD301" s="199"/>
      <c r="AE301" s="199"/>
      <c r="AF301" s="199"/>
      <c r="AG301" s="199"/>
      <c r="AH301" s="199"/>
      <c r="AI301" s="199"/>
      <c r="AJ301" s="199"/>
      <c r="AK301" s="199"/>
      <c r="AL301" s="199"/>
      <c r="AM301" s="199"/>
      <c r="AN301" s="210"/>
      <c r="AO301" s="210"/>
      <c r="AP301" s="200"/>
      <c r="AQ301" s="200"/>
      <c r="AR301" s="200"/>
      <c r="AS301" s="200"/>
      <c r="AT301" s="200"/>
      <c r="AU301" s="200"/>
      <c r="AV301" s="200"/>
      <c r="AW301" s="200"/>
      <c r="AX301" s="200"/>
      <c r="AY301" s="208"/>
      <c r="AZ301" s="200"/>
      <c r="BA301" s="200"/>
      <c r="BB301" s="200"/>
      <c r="BC301" s="200"/>
      <c r="BD301" s="199"/>
      <c r="BE301" s="200"/>
      <c r="BF301" s="208"/>
      <c r="BG301" s="199"/>
      <c r="BH301" s="200"/>
      <c r="BI301" s="200"/>
      <c r="BJ301" s="199"/>
      <c r="BK301" s="200"/>
      <c r="BL301" s="8"/>
      <c r="BM301" s="8"/>
      <c r="BN301" s="8"/>
      <c r="BO301" s="261"/>
      <c r="BP301" s="472"/>
      <c r="BQ301" s="225"/>
      <c r="BR301" s="225"/>
      <c r="BS301" s="225"/>
      <c r="BT301" s="225"/>
      <c r="BU301" s="225"/>
      <c r="BV301" s="225"/>
      <c r="BW301" s="225"/>
      <c r="BX301" s="206"/>
      <c r="BY301" s="206"/>
      <c r="BZ301" s="206"/>
      <c r="CA301" s="206"/>
      <c r="CB301" s="206"/>
      <c r="CC301" s="206"/>
      <c r="CD301" s="206"/>
      <c r="CE301" s="206"/>
      <c r="CF301" s="206"/>
      <c r="CG301" s="206"/>
      <c r="CH301" s="206"/>
      <c r="CI301" s="206"/>
      <c r="CJ301" s="206"/>
      <c r="CK301" s="206"/>
      <c r="CL301" s="206"/>
      <c r="CM301" s="206"/>
      <c r="CN301" s="206"/>
      <c r="CO301" s="206"/>
      <c r="CP301" s="206"/>
      <c r="CQ301" s="206"/>
      <c r="CR301" s="206"/>
    </row>
    <row r="302" spans="3:96" x14ac:dyDescent="0.75">
      <c r="C302" s="500"/>
      <c r="D302" s="499"/>
      <c r="E302" s="513" t="s">
        <v>105</v>
      </c>
      <c r="F302" s="515" t="s">
        <v>404</v>
      </c>
      <c r="G302" s="95"/>
      <c r="H302" s="465" t="s">
        <v>406</v>
      </c>
      <c r="I302" s="145" t="s">
        <v>3851</v>
      </c>
      <c r="J302" s="22"/>
      <c r="K302" s="127"/>
      <c r="M302" s="18"/>
      <c r="X302" s="59" t="str">
        <f>CONCATENATE(E$302," ",F$302," ",H$302," ",I302,"")</f>
        <v>60х90 no embossing u2 fluff u2 Soft u2</v>
      </c>
      <c r="Y302" s="59" t="s">
        <v>3905</v>
      </c>
      <c r="Z302" s="199"/>
      <c r="AA302" s="199"/>
      <c r="AB302" s="208"/>
      <c r="AC302" s="199"/>
      <c r="AD302" s="147"/>
      <c r="AE302" s="199"/>
      <c r="AF302" s="199"/>
      <c r="AG302" s="199"/>
      <c r="AH302" s="199"/>
      <c r="AI302" s="199"/>
      <c r="AJ302" s="199"/>
      <c r="AK302" s="199"/>
      <c r="AL302" s="199"/>
      <c r="AM302" s="199"/>
      <c r="AN302" s="210"/>
      <c r="AO302" s="210"/>
      <c r="AP302" s="200"/>
      <c r="AQ302" s="200"/>
      <c r="AR302" s="200"/>
      <c r="AS302" s="200"/>
      <c r="AT302" s="200"/>
      <c r="AU302" s="200"/>
      <c r="AV302" s="200"/>
      <c r="AW302" s="200"/>
      <c r="AX302" s="200"/>
      <c r="AY302" s="208"/>
      <c r="AZ302" s="200"/>
      <c r="BA302" s="200"/>
      <c r="BB302" s="200"/>
      <c r="BC302" s="200"/>
      <c r="BD302" s="199"/>
      <c r="BE302" s="200"/>
      <c r="BF302" s="208"/>
      <c r="BG302" s="199"/>
      <c r="BH302" s="200"/>
      <c r="BI302" s="200"/>
      <c r="BJ302" s="199"/>
      <c r="BK302" s="200"/>
      <c r="BL302" s="8"/>
      <c r="BM302" s="8"/>
      <c r="BN302" s="8"/>
      <c r="BO302" s="376"/>
      <c r="BP302" s="472"/>
      <c r="BQ302" s="225"/>
      <c r="BR302" s="225"/>
      <c r="BS302" s="225"/>
      <c r="BT302" s="225"/>
      <c r="BU302" s="225"/>
      <c r="BV302" s="225"/>
      <c r="BW302" s="225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  <c r="CL302" s="206"/>
      <c r="CM302" s="206"/>
      <c r="CN302" s="206"/>
      <c r="CO302" s="206"/>
      <c r="CP302" s="206"/>
      <c r="CQ302" s="206"/>
      <c r="CR302" s="206"/>
    </row>
    <row r="303" spans="3:96" x14ac:dyDescent="0.75">
      <c r="C303" s="500"/>
      <c r="D303" s="499"/>
      <c r="E303" s="513"/>
      <c r="F303" s="515"/>
      <c r="G303" s="95"/>
      <c r="H303" s="465"/>
      <c r="I303" s="37" t="s">
        <v>3852</v>
      </c>
      <c r="J303" s="14"/>
      <c r="K303" s="127"/>
      <c r="M303" s="18"/>
      <c r="X303" s="59" t="str">
        <f>CONCATENATE(E$302," ",F$302," ",H$302," ",I303,"")</f>
        <v>60х90 no embossing u2 fluff u2 Perf u2</v>
      </c>
      <c r="Y303" s="59" t="s">
        <v>3906</v>
      </c>
      <c r="Z303" s="199"/>
      <c r="AA303" s="199"/>
      <c r="AB303" s="208"/>
      <c r="AC303" s="199"/>
      <c r="AD303" s="199"/>
      <c r="AE303" s="199"/>
      <c r="AF303" s="199"/>
      <c r="AG303" s="199"/>
      <c r="AH303" s="199"/>
      <c r="AI303" s="199"/>
      <c r="AJ303" s="199"/>
      <c r="AK303" s="199"/>
      <c r="AL303" s="199"/>
      <c r="AM303" s="199"/>
      <c r="AN303" s="210"/>
      <c r="AO303" s="210"/>
      <c r="AP303" s="200"/>
      <c r="AQ303" s="200"/>
      <c r="AR303" s="200"/>
      <c r="AS303" s="200"/>
      <c r="AT303" s="200"/>
      <c r="AU303" s="200"/>
      <c r="AV303" s="200"/>
      <c r="AW303" s="200"/>
      <c r="AX303" s="200"/>
      <c r="AY303" s="208"/>
      <c r="AZ303" s="200"/>
      <c r="BA303" s="200"/>
      <c r="BB303" s="200"/>
      <c r="BC303" s="200"/>
      <c r="BD303" s="199"/>
      <c r="BE303" s="200"/>
      <c r="BF303" s="208"/>
      <c r="BG303" s="199"/>
      <c r="BH303" s="200"/>
      <c r="BI303" s="200"/>
      <c r="BJ303" s="199"/>
      <c r="BK303" s="200"/>
      <c r="BL303" s="8"/>
      <c r="BM303" s="8"/>
      <c r="BN303" s="8"/>
      <c r="BO303" s="261"/>
      <c r="BP303" s="472"/>
      <c r="BQ303" s="225"/>
      <c r="BR303" s="225"/>
      <c r="BS303" s="225"/>
      <c r="BT303" s="225"/>
      <c r="BU303" s="225"/>
      <c r="BV303" s="225"/>
      <c r="BW303" s="225"/>
      <c r="BX303" s="206"/>
      <c r="BY303" s="206"/>
      <c r="BZ303" s="206"/>
      <c r="CA303" s="206"/>
      <c r="CB303" s="206"/>
      <c r="CC303" s="206"/>
      <c r="CD303" s="206"/>
      <c r="CE303" s="206"/>
      <c r="CF303" s="206"/>
      <c r="CG303" s="206"/>
      <c r="CH303" s="206"/>
      <c r="CI303" s="206"/>
      <c r="CJ303" s="206"/>
      <c r="CK303" s="206"/>
      <c r="CL303" s="206"/>
      <c r="CM303" s="206"/>
      <c r="CN303" s="206"/>
      <c r="CO303" s="206"/>
      <c r="CP303" s="206"/>
      <c r="CQ303" s="206"/>
      <c r="CR303" s="206"/>
    </row>
    <row r="304" spans="3:96" x14ac:dyDescent="0.75">
      <c r="C304" s="500"/>
      <c r="D304" s="499"/>
      <c r="E304" s="513"/>
      <c r="F304" s="515"/>
      <c r="G304" s="95"/>
      <c r="H304" s="465" t="s">
        <v>407</v>
      </c>
      <c r="I304" s="145" t="s">
        <v>3851</v>
      </c>
      <c r="J304" s="22"/>
      <c r="K304" s="127"/>
      <c r="M304" s="18"/>
      <c r="X304" s="59" t="str">
        <f>CONCATENATE(E$302," ",F$302," ",H$304," ",I304,"")</f>
        <v>60х90 no embossing u2 fluff+SAP u2 Soft u2</v>
      </c>
      <c r="Y304" s="59" t="s">
        <v>3919</v>
      </c>
      <c r="Z304" s="199"/>
      <c r="AA304" s="199"/>
      <c r="AB304" s="208"/>
      <c r="AC304" s="297"/>
      <c r="AD304" s="147"/>
      <c r="AE304" s="199"/>
      <c r="AF304" s="199"/>
      <c r="AG304" s="199"/>
      <c r="AH304" s="199"/>
      <c r="AI304" s="199"/>
      <c r="AJ304" s="199"/>
      <c r="AK304" s="199"/>
      <c r="AL304" s="199"/>
      <c r="AM304" s="199"/>
      <c r="AN304" s="210"/>
      <c r="AO304" s="210"/>
      <c r="AP304" s="200"/>
      <c r="AQ304" s="200"/>
      <c r="AR304" s="200"/>
      <c r="AS304" s="200"/>
      <c r="AT304" s="200"/>
      <c r="AU304" s="200"/>
      <c r="AV304" s="200"/>
      <c r="AW304" s="200"/>
      <c r="AX304" s="200"/>
      <c r="AY304" s="208"/>
      <c r="AZ304" s="200"/>
      <c r="BA304" s="200"/>
      <c r="BB304" s="200"/>
      <c r="BC304" s="200"/>
      <c r="BD304" s="199"/>
      <c r="BE304" s="200"/>
      <c r="BF304" s="208"/>
      <c r="BG304" s="199"/>
      <c r="BH304" s="200"/>
      <c r="BI304" s="200"/>
      <c r="BJ304" s="199"/>
      <c r="BK304" s="200"/>
      <c r="BL304" s="8"/>
      <c r="BM304" s="8"/>
      <c r="BN304" s="8"/>
      <c r="BO304" s="376"/>
      <c r="BP304" s="472"/>
      <c r="BQ304" s="225"/>
      <c r="BR304" s="225"/>
      <c r="BS304" s="225"/>
      <c r="BT304" s="225"/>
      <c r="BU304" s="225"/>
      <c r="BV304" s="225"/>
      <c r="BW304" s="225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  <c r="CL304" s="206"/>
      <c r="CM304" s="206"/>
      <c r="CN304" s="206"/>
      <c r="CO304" s="206"/>
      <c r="CP304" s="206"/>
      <c r="CQ304" s="206"/>
      <c r="CR304" s="206"/>
    </row>
    <row r="305" spans="3:96" x14ac:dyDescent="0.75">
      <c r="C305" s="500"/>
      <c r="D305" s="499"/>
      <c r="E305" s="513"/>
      <c r="F305" s="515"/>
      <c r="G305" s="95"/>
      <c r="H305" s="465"/>
      <c r="I305" s="37" t="s">
        <v>3852</v>
      </c>
      <c r="J305" s="14"/>
      <c r="K305" s="127"/>
      <c r="M305" s="18"/>
      <c r="X305" s="59" t="str">
        <f>CONCATENATE(E$302," ",F$302," ",H$304," ",I305,"")</f>
        <v>60х90 no embossing u2 fluff+SAP u2 Perf u2</v>
      </c>
      <c r="Y305" s="59" t="s">
        <v>3920</v>
      </c>
      <c r="Z305" s="199"/>
      <c r="AA305" s="199"/>
      <c r="AB305" s="208"/>
      <c r="AC305" s="297"/>
      <c r="AD305" s="199"/>
      <c r="AE305" s="199"/>
      <c r="AF305" s="199"/>
      <c r="AG305" s="199"/>
      <c r="AH305" s="199"/>
      <c r="AI305" s="199"/>
      <c r="AJ305" s="199"/>
      <c r="AK305" s="199"/>
      <c r="AL305" s="199"/>
      <c r="AM305" s="199"/>
      <c r="AN305" s="210"/>
      <c r="AO305" s="210"/>
      <c r="AP305" s="200"/>
      <c r="AQ305" s="200"/>
      <c r="AR305" s="200"/>
      <c r="AS305" s="200"/>
      <c r="AT305" s="200"/>
      <c r="AU305" s="200"/>
      <c r="AV305" s="200"/>
      <c r="AW305" s="200"/>
      <c r="AX305" s="200"/>
      <c r="AY305" s="208"/>
      <c r="AZ305" s="200"/>
      <c r="BA305" s="200"/>
      <c r="BB305" s="200"/>
      <c r="BC305" s="200"/>
      <c r="BD305" s="199"/>
      <c r="BE305" s="200"/>
      <c r="BF305" s="208"/>
      <c r="BG305" s="199"/>
      <c r="BH305" s="200"/>
      <c r="BI305" s="200"/>
      <c r="BJ305" s="199"/>
      <c r="BK305" s="200"/>
      <c r="BL305" s="8"/>
      <c r="BM305" s="8"/>
      <c r="BN305" s="8"/>
      <c r="BO305" s="261"/>
      <c r="BP305" s="472"/>
      <c r="BQ305" s="225"/>
      <c r="BR305" s="225"/>
      <c r="BS305" s="225"/>
      <c r="BT305" s="225"/>
      <c r="BU305" s="225"/>
      <c r="BV305" s="225"/>
      <c r="BW305" s="225"/>
      <c r="BX305" s="206"/>
      <c r="BY305" s="206"/>
      <c r="BZ305" s="206"/>
      <c r="CA305" s="206"/>
      <c r="CB305" s="206"/>
      <c r="CC305" s="206"/>
      <c r="CD305" s="206"/>
      <c r="CE305" s="206"/>
      <c r="CF305" s="206"/>
      <c r="CG305" s="206"/>
      <c r="CH305" s="206"/>
      <c r="CI305" s="206"/>
      <c r="CJ305" s="206"/>
      <c r="CK305" s="206"/>
      <c r="CL305" s="206"/>
      <c r="CM305" s="206"/>
      <c r="CN305" s="206"/>
      <c r="CO305" s="206"/>
      <c r="CP305" s="206"/>
      <c r="CQ305" s="206"/>
      <c r="CR305" s="206"/>
    </row>
    <row r="306" spans="3:96" x14ac:dyDescent="0.75">
      <c r="C306" s="500"/>
      <c r="D306" s="499"/>
      <c r="E306" s="513"/>
      <c r="F306" s="516" t="s">
        <v>405</v>
      </c>
      <c r="G306" s="95"/>
      <c r="H306" s="465" t="s">
        <v>406</v>
      </c>
      <c r="I306" s="145" t="s">
        <v>3851</v>
      </c>
      <c r="J306" s="22"/>
      <c r="K306" s="127"/>
      <c r="M306" s="18"/>
      <c r="X306" s="59" t="str">
        <f>CONCATENATE(E$302," ",F$306," ",H$306," ",I306,"")</f>
        <v>60х90 embossing u2 fluff u2 Soft u2</v>
      </c>
      <c r="Y306" s="59" t="s">
        <v>3907</v>
      </c>
      <c r="Z306" s="199"/>
      <c r="AA306" s="199"/>
      <c r="AB306" s="208"/>
      <c r="AC306" s="199"/>
      <c r="AD306" s="147"/>
      <c r="AE306" s="199"/>
      <c r="AF306" s="199"/>
      <c r="AG306" s="199"/>
      <c r="AH306" s="199"/>
      <c r="AI306" s="199"/>
      <c r="AJ306" s="199"/>
      <c r="AK306" s="199"/>
      <c r="AL306" s="199"/>
      <c r="AM306" s="199"/>
      <c r="AN306" s="210"/>
      <c r="AO306" s="210"/>
      <c r="AP306" s="200"/>
      <c r="AQ306" s="200"/>
      <c r="AR306" s="200"/>
      <c r="AS306" s="200"/>
      <c r="AT306" s="200"/>
      <c r="AU306" s="200"/>
      <c r="AV306" s="200"/>
      <c r="AW306" s="200"/>
      <c r="AX306" s="200"/>
      <c r="AY306" s="208"/>
      <c r="AZ306" s="200"/>
      <c r="BA306" s="200"/>
      <c r="BB306" s="200"/>
      <c r="BC306" s="200"/>
      <c r="BD306" s="199"/>
      <c r="BE306" s="200"/>
      <c r="BF306" s="208"/>
      <c r="BG306" s="199"/>
      <c r="BH306" s="200"/>
      <c r="BI306" s="200"/>
      <c r="BJ306" s="199"/>
      <c r="BK306" s="200"/>
      <c r="BL306" s="8"/>
      <c r="BM306" s="8"/>
      <c r="BN306" s="8"/>
      <c r="BO306" s="376"/>
      <c r="BP306" s="472"/>
      <c r="BQ306" s="225"/>
      <c r="BR306" s="225"/>
      <c r="BS306" s="225"/>
      <c r="BT306" s="225"/>
      <c r="BU306" s="225"/>
      <c r="BV306" s="225"/>
      <c r="BW306" s="225"/>
      <c r="BX306" s="206"/>
      <c r="BY306" s="206"/>
      <c r="BZ306" s="206"/>
      <c r="CA306" s="206"/>
      <c r="CB306" s="206"/>
      <c r="CC306" s="206"/>
      <c r="CD306" s="206"/>
      <c r="CE306" s="206"/>
      <c r="CF306" s="206"/>
      <c r="CG306" s="206"/>
      <c r="CH306" s="206"/>
      <c r="CI306" s="206"/>
      <c r="CJ306" s="206"/>
      <c r="CK306" s="206"/>
      <c r="CL306" s="206"/>
      <c r="CM306" s="206"/>
      <c r="CN306" s="206"/>
      <c r="CO306" s="206"/>
      <c r="CP306" s="206"/>
      <c r="CQ306" s="206"/>
      <c r="CR306" s="206"/>
    </row>
    <row r="307" spans="3:96" x14ac:dyDescent="0.75">
      <c r="C307" s="500"/>
      <c r="D307" s="499"/>
      <c r="E307" s="513"/>
      <c r="F307" s="516"/>
      <c r="G307" s="95"/>
      <c r="H307" s="465"/>
      <c r="I307" s="37" t="s">
        <v>3852</v>
      </c>
      <c r="J307" s="14"/>
      <c r="K307" s="127"/>
      <c r="M307" s="18"/>
      <c r="X307" s="59" t="str">
        <f>CONCATENATE(E$302," ",F$306," ",H$306," ",I307,"")</f>
        <v>60х90 embossing u2 fluff u2 Perf u2</v>
      </c>
      <c r="Y307" s="59" t="s">
        <v>3908</v>
      </c>
      <c r="Z307" s="199"/>
      <c r="AA307" s="199"/>
      <c r="AB307" s="208"/>
      <c r="AC307" s="199"/>
      <c r="AD307" s="199"/>
      <c r="AE307" s="199"/>
      <c r="AF307" s="199"/>
      <c r="AG307" s="199"/>
      <c r="AH307" s="199"/>
      <c r="AI307" s="199"/>
      <c r="AJ307" s="199"/>
      <c r="AK307" s="199"/>
      <c r="AL307" s="199"/>
      <c r="AM307" s="199"/>
      <c r="AN307" s="210"/>
      <c r="AO307" s="210"/>
      <c r="AP307" s="200"/>
      <c r="AQ307" s="200"/>
      <c r="AR307" s="200"/>
      <c r="AS307" s="200"/>
      <c r="AT307" s="200"/>
      <c r="AU307" s="200"/>
      <c r="AV307" s="200"/>
      <c r="AW307" s="200"/>
      <c r="AX307" s="200"/>
      <c r="AY307" s="208"/>
      <c r="AZ307" s="200"/>
      <c r="BA307" s="200"/>
      <c r="BB307" s="200"/>
      <c r="BC307" s="200"/>
      <c r="BD307" s="199"/>
      <c r="BE307" s="200"/>
      <c r="BF307" s="208"/>
      <c r="BG307" s="199"/>
      <c r="BH307" s="200"/>
      <c r="BI307" s="200"/>
      <c r="BJ307" s="199"/>
      <c r="BK307" s="200"/>
      <c r="BL307" s="8"/>
      <c r="BM307" s="8"/>
      <c r="BN307" s="8"/>
      <c r="BO307" s="261"/>
      <c r="BP307" s="472"/>
      <c r="BQ307" s="225"/>
      <c r="BR307" s="225"/>
      <c r="BS307" s="225"/>
      <c r="BT307" s="225"/>
      <c r="BU307" s="225"/>
      <c r="BV307" s="225"/>
      <c r="BW307" s="225"/>
      <c r="BX307" s="206"/>
      <c r="BY307" s="206"/>
      <c r="BZ307" s="206"/>
      <c r="CA307" s="206"/>
      <c r="CB307" s="206"/>
      <c r="CC307" s="206"/>
      <c r="CD307" s="206"/>
      <c r="CE307" s="206"/>
      <c r="CF307" s="206"/>
      <c r="CG307" s="206"/>
      <c r="CH307" s="206"/>
      <c r="CI307" s="206"/>
      <c r="CJ307" s="206"/>
      <c r="CK307" s="206"/>
      <c r="CL307" s="206"/>
      <c r="CM307" s="206"/>
      <c r="CN307" s="206"/>
      <c r="CO307" s="206"/>
      <c r="CP307" s="206"/>
      <c r="CQ307" s="206"/>
      <c r="CR307" s="206"/>
    </row>
    <row r="308" spans="3:96" x14ac:dyDescent="0.75">
      <c r="C308" s="500"/>
      <c r="D308" s="499"/>
      <c r="E308" s="513"/>
      <c r="F308" s="516"/>
      <c r="G308" s="95"/>
      <c r="H308" s="465" t="s">
        <v>407</v>
      </c>
      <c r="I308" s="145" t="s">
        <v>3851</v>
      </c>
      <c r="J308" s="22"/>
      <c r="K308" s="127"/>
      <c r="M308" s="18"/>
      <c r="X308" s="59" t="str">
        <f>CONCATENATE(E$302," ",F$306," ",H$308," ",I308,"")</f>
        <v>60х90 embossing u2 fluff+SAP u2 Soft u2</v>
      </c>
      <c r="Y308" s="59" t="s">
        <v>3921</v>
      </c>
      <c r="Z308" s="199"/>
      <c r="AA308" s="199"/>
      <c r="AB308" s="208"/>
      <c r="AC308" s="297"/>
      <c r="AD308" s="147"/>
      <c r="AE308" s="199"/>
      <c r="AF308" s="199"/>
      <c r="AG308" s="199"/>
      <c r="AH308" s="199"/>
      <c r="AI308" s="199"/>
      <c r="AJ308" s="199"/>
      <c r="AK308" s="199"/>
      <c r="AL308" s="199"/>
      <c r="AM308" s="199"/>
      <c r="AN308" s="210"/>
      <c r="AO308" s="210"/>
      <c r="AP308" s="200"/>
      <c r="AQ308" s="200"/>
      <c r="AR308" s="200"/>
      <c r="AS308" s="200"/>
      <c r="AT308" s="200"/>
      <c r="AU308" s="200"/>
      <c r="AV308" s="200"/>
      <c r="AW308" s="200"/>
      <c r="AX308" s="200"/>
      <c r="AY308" s="208"/>
      <c r="AZ308" s="200"/>
      <c r="BA308" s="200"/>
      <c r="BB308" s="200"/>
      <c r="BC308" s="200"/>
      <c r="BD308" s="199"/>
      <c r="BE308" s="200"/>
      <c r="BF308" s="208"/>
      <c r="BG308" s="199"/>
      <c r="BH308" s="200"/>
      <c r="BI308" s="200"/>
      <c r="BJ308" s="199"/>
      <c r="BK308" s="200"/>
      <c r="BL308" s="8"/>
      <c r="BM308" s="8"/>
      <c r="BN308" s="8"/>
      <c r="BO308" s="376"/>
      <c r="BP308" s="472"/>
      <c r="BQ308" s="225"/>
      <c r="BR308" s="225"/>
      <c r="BS308" s="225"/>
      <c r="BT308" s="225"/>
      <c r="BU308" s="225"/>
      <c r="BV308" s="225"/>
      <c r="BW308" s="225"/>
      <c r="BX308" s="206"/>
      <c r="BY308" s="206"/>
      <c r="BZ308" s="206"/>
      <c r="CA308" s="206"/>
      <c r="CB308" s="206"/>
      <c r="CC308" s="206"/>
      <c r="CD308" s="206"/>
      <c r="CE308" s="206"/>
      <c r="CF308" s="206"/>
      <c r="CG308" s="206"/>
      <c r="CH308" s="206"/>
      <c r="CI308" s="206"/>
      <c r="CJ308" s="206"/>
      <c r="CK308" s="206"/>
      <c r="CL308" s="206"/>
      <c r="CM308" s="206"/>
      <c r="CN308" s="206"/>
      <c r="CO308" s="206"/>
      <c r="CP308" s="206"/>
      <c r="CQ308" s="206"/>
      <c r="CR308" s="206"/>
    </row>
    <row r="309" spans="3:96" x14ac:dyDescent="0.75">
      <c r="C309" s="500"/>
      <c r="D309" s="499"/>
      <c r="E309" s="513"/>
      <c r="F309" s="516"/>
      <c r="G309" s="95"/>
      <c r="H309" s="465"/>
      <c r="I309" s="37" t="s">
        <v>3852</v>
      </c>
      <c r="J309" s="14"/>
      <c r="K309" s="127"/>
      <c r="M309" s="18"/>
      <c r="X309" s="59" t="str">
        <f>CONCATENATE(E$302," ",F$306," ",H$308," ",I309,"")</f>
        <v>60х90 embossing u2 fluff+SAP u2 Perf u2</v>
      </c>
      <c r="Y309" s="59" t="s">
        <v>3922</v>
      </c>
      <c r="Z309" s="199"/>
      <c r="AA309" s="199"/>
      <c r="AB309" s="208"/>
      <c r="AC309" s="297"/>
      <c r="AD309" s="199"/>
      <c r="AE309" s="199"/>
      <c r="AF309" s="199"/>
      <c r="AG309" s="199"/>
      <c r="AH309" s="199"/>
      <c r="AI309" s="199"/>
      <c r="AJ309" s="199"/>
      <c r="AK309" s="199"/>
      <c r="AL309" s="199"/>
      <c r="AM309" s="199"/>
      <c r="AN309" s="210"/>
      <c r="AO309" s="210"/>
      <c r="AP309" s="200"/>
      <c r="AQ309" s="200"/>
      <c r="AR309" s="200"/>
      <c r="AS309" s="200"/>
      <c r="AT309" s="200"/>
      <c r="AU309" s="200"/>
      <c r="AV309" s="200"/>
      <c r="AW309" s="200"/>
      <c r="AX309" s="200"/>
      <c r="AY309" s="208"/>
      <c r="AZ309" s="200"/>
      <c r="BA309" s="200"/>
      <c r="BB309" s="200"/>
      <c r="BC309" s="200"/>
      <c r="BD309" s="199"/>
      <c r="BE309" s="200"/>
      <c r="BF309" s="208"/>
      <c r="BG309" s="199"/>
      <c r="BH309" s="200"/>
      <c r="BI309" s="200"/>
      <c r="BJ309" s="199"/>
      <c r="BK309" s="200"/>
      <c r="BL309" s="8"/>
      <c r="BM309" s="8"/>
      <c r="BN309" s="302"/>
      <c r="BO309" s="147"/>
      <c r="BP309" s="472"/>
      <c r="BQ309" s="225"/>
      <c r="BR309" s="225"/>
      <c r="BS309" s="225"/>
      <c r="BT309" s="225"/>
      <c r="BU309" s="225"/>
      <c r="BV309" s="225"/>
      <c r="BW309" s="225"/>
      <c r="BX309" s="206"/>
      <c r="BY309" s="206"/>
      <c r="BZ309" s="206"/>
      <c r="CA309" s="206"/>
      <c r="CB309" s="206"/>
      <c r="CC309" s="206"/>
      <c r="CD309" s="206"/>
      <c r="CE309" s="206"/>
      <c r="CF309" s="206"/>
      <c r="CG309" s="206"/>
      <c r="CH309" s="206"/>
      <c r="CI309" s="206"/>
      <c r="CJ309" s="206"/>
      <c r="CK309" s="206"/>
      <c r="CL309" s="206"/>
      <c r="CM309" s="206"/>
      <c r="CN309" s="206"/>
      <c r="CO309" s="206"/>
      <c r="CP309" s="206"/>
      <c r="CQ309" s="206"/>
      <c r="CR309" s="206"/>
    </row>
    <row r="310" spans="3:96" x14ac:dyDescent="0.75">
      <c r="C310" s="500"/>
      <c r="D310" s="499"/>
      <c r="E310" s="513" t="s">
        <v>106</v>
      </c>
      <c r="F310" s="509" t="s">
        <v>404</v>
      </c>
      <c r="G310" s="95"/>
      <c r="H310" s="234" t="s">
        <v>407</v>
      </c>
      <c r="I310" s="508" t="s">
        <v>3851</v>
      </c>
      <c r="J310" s="441"/>
      <c r="K310" s="127"/>
      <c r="M310" s="18"/>
      <c r="X310" s="59" t="str">
        <f>CONCATENATE(E$310," ",F$310," ",H310," ",I$310,"")</f>
        <v>90х180 no embossing u2 fluff+SAP u2 Soft u2</v>
      </c>
      <c r="Y310" s="59" t="s">
        <v>3923</v>
      </c>
      <c r="Z310" s="199"/>
      <c r="AA310" s="199"/>
      <c r="AB310" s="208"/>
      <c r="AC310" s="297"/>
      <c r="AD310" s="147"/>
      <c r="AE310" s="199"/>
      <c r="AF310" s="199"/>
      <c r="AG310" s="199"/>
      <c r="AH310" s="199"/>
      <c r="AI310" s="199"/>
      <c r="AJ310" s="199"/>
      <c r="AK310" s="199"/>
      <c r="AL310" s="199"/>
      <c r="AM310" s="199"/>
      <c r="AN310" s="210"/>
      <c r="AO310" s="210"/>
      <c r="AP310" s="200"/>
      <c r="AQ310" s="200"/>
      <c r="AR310" s="200"/>
      <c r="AS310" s="200"/>
      <c r="AT310" s="200"/>
      <c r="AU310" s="200"/>
      <c r="AV310" s="200"/>
      <c r="AW310" s="200"/>
      <c r="AX310" s="200"/>
      <c r="AY310" s="208"/>
      <c r="AZ310" s="200"/>
      <c r="BA310" s="200"/>
      <c r="BB310" s="200"/>
      <c r="BC310" s="200"/>
      <c r="BD310" s="199"/>
      <c r="BE310" s="200"/>
      <c r="BF310" s="208"/>
      <c r="BG310" s="199"/>
      <c r="BH310" s="200"/>
      <c r="BI310" s="200"/>
      <c r="BJ310" s="199"/>
      <c r="BK310" s="200"/>
      <c r="BL310" s="8"/>
      <c r="BM310" s="8"/>
      <c r="BN310" s="8"/>
      <c r="BO310" s="376"/>
      <c r="BP310" s="472"/>
      <c r="BQ310" s="225"/>
      <c r="BR310" s="225"/>
      <c r="BS310" s="225"/>
      <c r="BT310" s="225"/>
      <c r="BU310" s="225"/>
      <c r="BV310" s="225"/>
      <c r="BW310" s="225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  <c r="CL310" s="206"/>
      <c r="CM310" s="206"/>
      <c r="CN310" s="206"/>
      <c r="CO310" s="206"/>
      <c r="CP310" s="206"/>
      <c r="CQ310" s="206"/>
      <c r="CR310" s="206"/>
    </row>
    <row r="311" spans="3:96" ht="15.5" thickBot="1" x14ac:dyDescent="0.9">
      <c r="C311" s="500"/>
      <c r="D311" s="499"/>
      <c r="E311" s="513"/>
      <c r="F311" s="509"/>
      <c r="G311" s="95"/>
      <c r="H311" s="135" t="s">
        <v>406</v>
      </c>
      <c r="I311" s="508"/>
      <c r="J311" s="441"/>
      <c r="K311" s="127"/>
      <c r="M311" s="18"/>
      <c r="X311" s="59" t="str">
        <f>CONCATENATE(E$310," ",F$310," ",H311," ",I$310,"")</f>
        <v>90х180 no embossing u2 fluff u2 Soft u2</v>
      </c>
      <c r="Y311" s="342" t="s">
        <v>3909</v>
      </c>
      <c r="Z311" s="199"/>
      <c r="AA311" s="199"/>
      <c r="AB311" s="208"/>
      <c r="AC311" s="199"/>
      <c r="AD311" s="147"/>
      <c r="AE311" s="199"/>
      <c r="AF311" s="199"/>
      <c r="AG311" s="199"/>
      <c r="AH311" s="199"/>
      <c r="AI311" s="199"/>
      <c r="AJ311" s="199"/>
      <c r="AK311" s="199"/>
      <c r="AL311" s="199"/>
      <c r="AM311" s="199"/>
      <c r="AN311" s="210"/>
      <c r="AO311" s="210"/>
      <c r="AP311" s="200"/>
      <c r="AQ311" s="200"/>
      <c r="AR311" s="200"/>
      <c r="AS311" s="200"/>
      <c r="AT311" s="200"/>
      <c r="AU311" s="200"/>
      <c r="AV311" s="200"/>
      <c r="AW311" s="200"/>
      <c r="AX311" s="200"/>
      <c r="AY311" s="208"/>
      <c r="AZ311" s="200"/>
      <c r="BA311" s="200"/>
      <c r="BB311" s="200"/>
      <c r="BC311" s="200"/>
      <c r="BD311" s="199"/>
      <c r="BE311" s="200"/>
      <c r="BF311" s="208"/>
      <c r="BG311" s="199"/>
      <c r="BH311" s="200"/>
      <c r="BI311" s="200"/>
      <c r="BJ311" s="199"/>
      <c r="BK311" s="200"/>
      <c r="BL311" s="8"/>
      <c r="BM311" s="8"/>
      <c r="BN311" s="8"/>
      <c r="BO311" s="376"/>
      <c r="BP311" s="472"/>
      <c r="BQ311" s="225"/>
      <c r="BR311" s="225"/>
      <c r="BS311" s="225"/>
      <c r="BT311" s="225"/>
      <c r="BU311" s="225"/>
      <c r="BV311" s="225"/>
      <c r="BW311" s="225"/>
      <c r="BX311" s="206"/>
      <c r="BY311" s="206"/>
      <c r="BZ311" s="206"/>
      <c r="CA311" s="206"/>
      <c r="CB311" s="206"/>
      <c r="CC311" s="206"/>
      <c r="CD311" s="206"/>
      <c r="CE311" s="206"/>
      <c r="CF311" s="206"/>
      <c r="CG311" s="206"/>
      <c r="CH311" s="206"/>
      <c r="CI311" s="206"/>
      <c r="CJ311" s="206"/>
      <c r="CK311" s="206"/>
      <c r="CL311" s="206"/>
      <c r="CM311" s="206"/>
      <c r="CN311" s="206"/>
      <c r="CO311" s="206"/>
      <c r="CP311" s="206"/>
      <c r="CQ311" s="206"/>
      <c r="CR311" s="206"/>
    </row>
    <row r="312" spans="3:96" ht="15.5" thickTop="1" x14ac:dyDescent="0.75">
      <c r="C312" s="500"/>
      <c r="D312" s="499"/>
      <c r="E312" s="513"/>
      <c r="F312" s="509" t="s">
        <v>405</v>
      </c>
      <c r="G312" s="95"/>
      <c r="H312" s="135" t="s">
        <v>407</v>
      </c>
      <c r="I312" s="508"/>
      <c r="J312" s="441"/>
      <c r="K312" s="127"/>
      <c r="M312" s="14"/>
      <c r="X312" s="59" t="str">
        <f>CONCATENATE(E$310," ",F$312," ",H312," ",I$310,"")</f>
        <v>90х180 embossing u2 fluff+SAP u2 Soft u2</v>
      </c>
      <c r="Y312" s="59" t="s">
        <v>3924</v>
      </c>
      <c r="Z312" s="199"/>
      <c r="AA312" s="199"/>
      <c r="AB312" s="208"/>
      <c r="AC312" s="297"/>
      <c r="AD312" s="147"/>
      <c r="AE312" s="199"/>
      <c r="AF312" s="199"/>
      <c r="AG312" s="199"/>
      <c r="AH312" s="199"/>
      <c r="AI312" s="199"/>
      <c r="AJ312" s="199"/>
      <c r="AK312" s="199"/>
      <c r="AL312" s="199"/>
      <c r="AM312" s="199"/>
      <c r="AN312" s="210"/>
      <c r="AO312" s="210"/>
      <c r="AP312" s="200"/>
      <c r="AQ312" s="200"/>
      <c r="AR312" s="200"/>
      <c r="AS312" s="200"/>
      <c r="AT312" s="200"/>
      <c r="AU312" s="200"/>
      <c r="AV312" s="200"/>
      <c r="AW312" s="200"/>
      <c r="AX312" s="200"/>
      <c r="AY312" s="208"/>
      <c r="AZ312" s="200"/>
      <c r="BA312" s="200"/>
      <c r="BB312" s="200"/>
      <c r="BC312" s="200"/>
      <c r="BD312" s="199"/>
      <c r="BE312" s="200"/>
      <c r="BF312" s="208"/>
      <c r="BG312" s="199"/>
      <c r="BH312" s="200"/>
      <c r="BI312" s="200"/>
      <c r="BJ312" s="199"/>
      <c r="BK312" s="200"/>
      <c r="BL312" s="8"/>
      <c r="BM312" s="8"/>
      <c r="BN312" s="8"/>
      <c r="BO312" s="376"/>
      <c r="BP312" s="472"/>
      <c r="BQ312" s="225"/>
      <c r="BR312" s="225"/>
      <c r="BS312" s="225"/>
      <c r="BT312" s="225"/>
      <c r="BU312" s="225"/>
      <c r="BV312" s="225"/>
      <c r="BW312" s="225"/>
      <c r="BX312" s="206"/>
      <c r="BY312" s="206"/>
      <c r="BZ312" s="206"/>
      <c r="CA312" s="206"/>
      <c r="CB312" s="206"/>
      <c r="CC312" s="206"/>
      <c r="CD312" s="206"/>
      <c r="CE312" s="206"/>
      <c r="CF312" s="206"/>
      <c r="CG312" s="206"/>
      <c r="CH312" s="206"/>
      <c r="CI312" s="206"/>
      <c r="CJ312" s="206"/>
      <c r="CK312" s="206"/>
      <c r="CL312" s="206"/>
      <c r="CM312" s="206"/>
      <c r="CN312" s="206"/>
      <c r="CO312" s="206"/>
      <c r="CP312" s="206"/>
      <c r="CQ312" s="206"/>
      <c r="CR312" s="206"/>
    </row>
    <row r="313" spans="3:96" ht="15.5" thickBot="1" x14ac:dyDescent="0.9">
      <c r="C313" s="500"/>
      <c r="D313" s="499"/>
      <c r="E313" s="513"/>
      <c r="F313" s="509"/>
      <c r="G313" s="96"/>
      <c r="H313" s="235" t="s">
        <v>406</v>
      </c>
      <c r="I313" s="508"/>
      <c r="J313" s="441"/>
      <c r="K313" s="127"/>
      <c r="M313" s="14"/>
      <c r="X313" s="59" t="str">
        <f>CONCATENATE(E$310," ",F$312," ",H313," ",I$310,"")</f>
        <v>90х180 embossing u2 fluff u2 Soft u2</v>
      </c>
      <c r="Y313" s="342" t="s">
        <v>3910</v>
      </c>
      <c r="Z313" s="199"/>
      <c r="AA313" s="199"/>
      <c r="AB313" s="208"/>
      <c r="AC313" s="199"/>
      <c r="AD313" s="147"/>
      <c r="AE313" s="199"/>
      <c r="AF313" s="199"/>
      <c r="AG313" s="199"/>
      <c r="AH313" s="199"/>
      <c r="AI313" s="199"/>
      <c r="AJ313" s="199"/>
      <c r="AK313" s="199"/>
      <c r="AL313" s="199"/>
      <c r="AM313" s="199"/>
      <c r="AN313" s="210"/>
      <c r="AO313" s="210"/>
      <c r="AP313" s="200"/>
      <c r="AQ313" s="200"/>
      <c r="AR313" s="200"/>
      <c r="AS313" s="200"/>
      <c r="AT313" s="200"/>
      <c r="AU313" s="200"/>
      <c r="AV313" s="200"/>
      <c r="AW313" s="200"/>
      <c r="AX313" s="200"/>
      <c r="AY313" s="208"/>
      <c r="AZ313" s="200"/>
      <c r="BA313" s="200"/>
      <c r="BB313" s="200"/>
      <c r="BC313" s="200"/>
      <c r="BD313" s="199"/>
      <c r="BE313" s="200"/>
      <c r="BF313" s="208"/>
      <c r="BG313" s="199"/>
      <c r="BH313" s="200"/>
      <c r="BI313" s="200"/>
      <c r="BJ313" s="199"/>
      <c r="BK313" s="200"/>
      <c r="BL313" s="8"/>
      <c r="BM313" s="8"/>
      <c r="BN313" s="8"/>
      <c r="BO313" s="376"/>
      <c r="BP313" s="473"/>
      <c r="BQ313" s="225"/>
      <c r="BR313" s="225"/>
      <c r="BS313" s="225"/>
      <c r="BT313" s="225"/>
      <c r="BU313" s="225"/>
      <c r="BV313" s="225"/>
      <c r="BW313" s="225"/>
      <c r="BX313" s="206"/>
      <c r="BY313" s="206"/>
      <c r="BZ313" s="206"/>
      <c r="CA313" s="206"/>
      <c r="CB313" s="206"/>
      <c r="CC313" s="206"/>
      <c r="CD313" s="206"/>
      <c r="CE313" s="206"/>
      <c r="CF313" s="206"/>
      <c r="CG313" s="206"/>
      <c r="CH313" s="206"/>
      <c r="CI313" s="206"/>
      <c r="CJ313" s="206"/>
      <c r="CK313" s="206"/>
      <c r="CL313" s="206"/>
      <c r="CM313" s="206"/>
      <c r="CN313" s="206"/>
      <c r="CO313" s="206"/>
      <c r="CP313" s="206"/>
      <c r="CQ313" s="206"/>
      <c r="CR313" s="206"/>
    </row>
    <row r="314" spans="3:96" ht="16.25" thickTop="1" thickBot="1" x14ac:dyDescent="0.9">
      <c r="C314" s="161"/>
      <c r="D314" s="162"/>
      <c r="E314" s="162"/>
      <c r="F314" s="162"/>
      <c r="G314" s="162"/>
      <c r="H314" s="162"/>
      <c r="I314" s="162"/>
      <c r="J314" s="437"/>
      <c r="K314" s="162"/>
      <c r="L314" s="162"/>
      <c r="M314" s="16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62"/>
      <c r="Y314" s="162"/>
      <c r="Z314" s="162"/>
      <c r="AA314" s="162">
        <f>VLOOKUP(AA$3,Лист2!$F$4:$G$54,2,FALSE)</f>
        <v>68</v>
      </c>
      <c r="AB314" s="326">
        <f>VLOOKUP(AB$3,Лист2!$F$4:$G$54,2,FALSE)</f>
        <v>67</v>
      </c>
      <c r="AC314" s="162">
        <f>VLOOKUP(AC$3,Лист2!$F$4:$G$54,2,FALSE)</f>
        <v>66</v>
      </c>
      <c r="AD314" s="162">
        <f>VLOOKUP(AD$3,Лист2!$F$4:$G$54,2,FALSE)</f>
        <v>93</v>
      </c>
      <c r="AE314" s="162">
        <f>VLOOKUP(AE$3,Лист2!$F$4:$G$54,2,FALSE)</f>
        <v>99</v>
      </c>
      <c r="AF314" s="162">
        <f>VLOOKUP(AF$3,Лист2!$F$4:$G$54,2,FALSE)</f>
        <v>94</v>
      </c>
      <c r="AG314" s="162">
        <f>VLOOKUP(AG$3,Лист2!$F$4:$G$54,2,FALSE)</f>
        <v>96</v>
      </c>
      <c r="AH314" s="162">
        <f>VLOOKUP(AH$3,Лист2!$F$4:$G$54,2,FALSE)</f>
        <v>97</v>
      </c>
      <c r="AI314" s="162">
        <f>VLOOKUP(AI$3,Лист2!$F$4:$G$54,2,FALSE)</f>
        <v>98</v>
      </c>
      <c r="AJ314" s="162">
        <f>VLOOKUP(AJ$3,Лист2!$F$4:$G$54,2,FALSE)</f>
        <v>92</v>
      </c>
      <c r="AK314" s="162">
        <f>VLOOKUP(AK$3,Лист2!$F$4:$G$54,2,FALSE)</f>
        <v>101</v>
      </c>
      <c r="AL314" s="162">
        <f>VLOOKUP(AL$3,Лист2!$F$4:$G$54,2,FALSE)</f>
        <v>100</v>
      </c>
      <c r="AM314" s="162">
        <f>VLOOKUP(AM$3,Лист2!$F$4:$G$54,2,FALSE)</f>
        <v>95</v>
      </c>
      <c r="AN314" s="162">
        <f>VLOOKUP(AN$3,Лист2!$F$4:$G$54,2,FALSE)</f>
        <v>76</v>
      </c>
      <c r="AO314" s="162">
        <f>VLOOKUP(AO$3,Лист2!$F$4:$G$54,2,FALSE)</f>
        <v>72</v>
      </c>
      <c r="AP314" s="162">
        <f>VLOOKUP(AP$3,Лист2!$F$4:$G$54,2,FALSE)</f>
        <v>70</v>
      </c>
      <c r="AQ314" s="162">
        <f>VLOOKUP(AQ$3,Лист2!$F$4:$G$54,2,FALSE)</f>
        <v>74</v>
      </c>
      <c r="AR314" s="162">
        <f>VLOOKUP(AR$3,Лист2!$F$4:$G$54,2,FALSE)</f>
        <v>73</v>
      </c>
      <c r="AS314" s="162">
        <f>VLOOKUP(AS$3,Лист2!$F$4:$G$54,2,FALSE)</f>
        <v>69</v>
      </c>
      <c r="AT314" s="162">
        <f>VLOOKUP(AT$3,Лист2!$F$4:$G$54,2,FALSE)</f>
        <v>75</v>
      </c>
      <c r="AU314" s="162">
        <f>VLOOKUP(AU$3,Лист2!$F$4:$G$54,2,FALSE)</f>
        <v>71</v>
      </c>
      <c r="AV314" s="162">
        <f>VLOOKUP(AV$3,Лист2!$F$4:$G$54,2,FALSE)</f>
        <v>77</v>
      </c>
      <c r="AW314" s="162">
        <f>VLOOKUP(AW$3,Лист2!$F$4:$G$54,2,FALSE)</f>
        <v>78</v>
      </c>
      <c r="AX314" s="162">
        <f>VLOOKUP(AX$3,Лист2!$F$4:$G$54,2,FALSE)</f>
        <v>79</v>
      </c>
      <c r="AY314" s="326">
        <f>VLOOKUP(AY$3,Лист2!$F$4:$G$54,2,FALSE)</f>
        <v>86</v>
      </c>
      <c r="AZ314" s="162">
        <f>VLOOKUP(AZ$3,Лист2!$F$4:$G$54,2,FALSE)</f>
        <v>87</v>
      </c>
      <c r="BA314" s="162">
        <f>VLOOKUP(BA$3,Лист2!$F$4:$G$54,2,FALSE)</f>
        <v>89</v>
      </c>
      <c r="BB314" s="162">
        <f>VLOOKUP(BB$3,Лист2!$F$4:$G$54,2,FALSE)</f>
        <v>90</v>
      </c>
      <c r="BC314" s="162">
        <f>VLOOKUP(BC$3,Лист2!$F$4:$G$54,2,FALSE)</f>
        <v>88</v>
      </c>
      <c r="BD314" s="162">
        <f>VLOOKUP(BD$3,Лист2!$F$4:$G$54,2,FALSE)</f>
        <v>83</v>
      </c>
      <c r="BE314" s="162">
        <f>VLOOKUP(BE$3,Лист2!$F$4:$G$54,2,FALSE)</f>
        <v>82</v>
      </c>
      <c r="BF314" s="326">
        <f>VLOOKUP(BF$3,Лист2!$F$4:$G$54,2,FALSE)</f>
        <v>85</v>
      </c>
      <c r="BG314" s="162">
        <f>VLOOKUP(BG$3,Лист2!$F$4:$G$54,2,FALSE)</f>
        <v>81</v>
      </c>
      <c r="BH314" s="162">
        <f>VLOOKUP(BH$3,Лист2!$F$4:$G$54,2,FALSE)</f>
        <v>84</v>
      </c>
      <c r="BI314" s="162">
        <f>VLOOKUP(BI$3,Лист2!$F$4:$G$54,2,FALSE)</f>
        <v>91</v>
      </c>
      <c r="BJ314" s="162">
        <f>VLOOKUP(BJ$3,Лист2!$F$4:$G$54,2,FALSE)</f>
        <v>105</v>
      </c>
      <c r="BK314" s="162">
        <f>VLOOKUP(BK$3,Лист2!$F$4:$G$54,2,FALSE)</f>
        <v>103</v>
      </c>
      <c r="BL314" s="162">
        <f>VLOOKUP(BL$3,Лист2!$F$4:$G$54,2,FALSE)</f>
        <v>115</v>
      </c>
      <c r="BM314" s="162">
        <f>VLOOKUP(BM$3,Лист2!$F$4:$G$54,2,FALSE)</f>
        <v>112</v>
      </c>
      <c r="BN314" s="162">
        <f>VLOOKUP(BN$3,Лист2!$F$4:$G$54,2,FALSE)</f>
        <v>113</v>
      </c>
      <c r="BO314" s="162">
        <f>VLOOKUP(BO$3,Лист2!$F$4:$G$54,2,FALSE)</f>
        <v>116</v>
      </c>
      <c r="BP314" s="5"/>
      <c r="BQ314" s="225"/>
      <c r="BR314" s="225"/>
      <c r="BS314" s="225"/>
      <c r="BT314" s="225"/>
      <c r="BU314" s="225"/>
      <c r="BV314" s="225"/>
      <c r="BW314" s="225"/>
      <c r="BX314" s="206"/>
      <c r="BY314" s="206"/>
      <c r="BZ314" s="206"/>
      <c r="CA314" s="206"/>
      <c r="CB314" s="206"/>
      <c r="CC314" s="206"/>
      <c r="CD314" s="206"/>
      <c r="CE314" s="206"/>
      <c r="CF314" s="206"/>
      <c r="CG314" s="206"/>
      <c r="CH314" s="206"/>
      <c r="CI314" s="206"/>
      <c r="CJ314" s="206"/>
      <c r="CK314" s="206"/>
      <c r="CL314" s="206"/>
      <c r="CM314" s="206"/>
      <c r="CN314" s="206"/>
      <c r="CO314" s="206"/>
      <c r="CP314" s="206"/>
      <c r="CQ314" s="206"/>
      <c r="CR314" s="206"/>
    </row>
    <row r="315" spans="3:96" x14ac:dyDescent="0.75">
      <c r="C315" s="500" t="s">
        <v>108</v>
      </c>
      <c r="D315" s="499" t="s">
        <v>109</v>
      </c>
      <c r="E315" s="324" t="s">
        <v>110</v>
      </c>
      <c r="F315" s="169"/>
      <c r="G315" s="101"/>
      <c r="H315" s="137"/>
      <c r="I315" s="149"/>
      <c r="J315" s="12"/>
      <c r="K315" s="127"/>
      <c r="L315" s="12"/>
      <c r="M315" s="14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59" t="str">
        <f t="shared" ref="X315:X322" si="9">CONCATENATE(E315)</f>
        <v>mini</v>
      </c>
      <c r="Y315" s="59" t="str">
        <f t="shared" ref="Y315:Y322" si="10">X315</f>
        <v>mini</v>
      </c>
      <c r="Z315" s="199"/>
      <c r="AA315" s="166"/>
      <c r="AB315" s="166"/>
      <c r="AC315" s="166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210"/>
      <c r="AO315" s="210"/>
      <c r="AP315" s="200"/>
      <c r="AQ315" s="200"/>
      <c r="AR315" s="200"/>
      <c r="AS315" s="200"/>
      <c r="AT315" s="200"/>
      <c r="AU315" s="200"/>
      <c r="AV315" s="200"/>
      <c r="AW315" s="200"/>
      <c r="AX315" s="200"/>
      <c r="AY315" s="200"/>
      <c r="AZ315" s="200"/>
      <c r="BA315" s="165"/>
      <c r="BB315" s="200"/>
      <c r="BC315" s="200"/>
      <c r="BD315" s="199"/>
      <c r="BE315" s="200"/>
      <c r="BF315" s="199"/>
      <c r="BG315" s="199"/>
      <c r="BH315" s="200"/>
      <c r="BI315" s="200"/>
      <c r="BJ315" s="199"/>
      <c r="BK315" s="200"/>
      <c r="BL315" s="8"/>
      <c r="BM315" s="301"/>
      <c r="BN315" s="301"/>
      <c r="BO315" s="376"/>
      <c r="BP315" s="471" t="str">
        <f>CONCATENATE(BA323,",",BM323,",",BN323)</f>
        <v>89,112,113</v>
      </c>
      <c r="BQ315" s="225"/>
      <c r="BR315" s="225"/>
      <c r="BS315" s="225"/>
      <c r="BT315" s="225"/>
      <c r="BU315" s="225"/>
      <c r="BV315" s="225"/>
      <c r="BW315" s="225"/>
      <c r="BX315" s="206"/>
      <c r="BY315" s="206"/>
      <c r="BZ315" s="206"/>
      <c r="CA315" s="206"/>
      <c r="CB315" s="206"/>
      <c r="CC315" s="206"/>
      <c r="CD315" s="206"/>
      <c r="CE315" s="206"/>
      <c r="CF315" s="206"/>
      <c r="CG315" s="206"/>
      <c r="CH315" s="206"/>
      <c r="CI315" s="206"/>
      <c r="CJ315" s="206"/>
      <c r="CK315" s="206"/>
      <c r="CL315" s="206"/>
      <c r="CM315" s="206"/>
      <c r="CN315" s="206"/>
      <c r="CO315" s="206"/>
      <c r="CP315" s="206"/>
      <c r="CQ315" s="206"/>
      <c r="CR315" s="206"/>
    </row>
    <row r="316" spans="3:96" x14ac:dyDescent="0.75">
      <c r="C316" s="500"/>
      <c r="D316" s="499"/>
      <c r="E316" s="324" t="s">
        <v>111</v>
      </c>
      <c r="F316" s="169"/>
      <c r="G316" s="101"/>
      <c r="H316" s="137"/>
      <c r="I316" s="149"/>
      <c r="J316" s="12"/>
      <c r="K316" s="127"/>
      <c r="M316" s="14"/>
      <c r="X316" s="59" t="str">
        <f t="shared" si="9"/>
        <v>normal</v>
      </c>
      <c r="Y316" s="59" t="str">
        <f t="shared" si="10"/>
        <v>normal</v>
      </c>
      <c r="Z316" s="199"/>
      <c r="AA316" s="166"/>
      <c r="AB316" s="166"/>
      <c r="AC316" s="166"/>
      <c r="AD316" s="199"/>
      <c r="AE316" s="199"/>
      <c r="AF316" s="199"/>
      <c r="AG316" s="199"/>
      <c r="AH316" s="199"/>
      <c r="AI316" s="199"/>
      <c r="AJ316" s="199"/>
      <c r="AK316" s="199"/>
      <c r="AL316" s="199"/>
      <c r="AM316" s="199"/>
      <c r="AN316" s="210"/>
      <c r="AO316" s="210"/>
      <c r="AP316" s="200"/>
      <c r="AQ316" s="200"/>
      <c r="AR316" s="200"/>
      <c r="AS316" s="200"/>
      <c r="AT316" s="200"/>
      <c r="AU316" s="200"/>
      <c r="AV316" s="200"/>
      <c r="AW316" s="200"/>
      <c r="AX316" s="200"/>
      <c r="AY316" s="200"/>
      <c r="AZ316" s="200"/>
      <c r="BA316" s="165"/>
      <c r="BB316" s="200"/>
      <c r="BC316" s="200"/>
      <c r="BD316" s="199"/>
      <c r="BE316" s="200"/>
      <c r="BF316" s="199"/>
      <c r="BG316" s="199"/>
      <c r="BH316" s="200"/>
      <c r="BI316" s="200"/>
      <c r="BJ316" s="199"/>
      <c r="BK316" s="200"/>
      <c r="BL316" s="8"/>
      <c r="BM316" s="301"/>
      <c r="BN316" s="301"/>
      <c r="BO316" s="376"/>
      <c r="BP316" s="472"/>
      <c r="BQ316" s="225"/>
      <c r="BR316" s="225"/>
      <c r="BS316" s="225"/>
      <c r="BT316" s="225"/>
      <c r="BU316" s="225"/>
      <c r="BV316" s="225"/>
      <c r="BW316" s="225"/>
      <c r="BX316" s="206"/>
      <c r="BY316" s="206"/>
      <c r="BZ316" s="206"/>
      <c r="CA316" s="206"/>
      <c r="CB316" s="206"/>
      <c r="CC316" s="206"/>
      <c r="CD316" s="206"/>
      <c r="CE316" s="206"/>
      <c r="CF316" s="206"/>
      <c r="CG316" s="206"/>
      <c r="CH316" s="206"/>
      <c r="CI316" s="206"/>
      <c r="CJ316" s="206"/>
      <c r="CK316" s="206"/>
      <c r="CL316" s="206"/>
      <c r="CM316" s="206"/>
      <c r="CN316" s="206"/>
      <c r="CO316" s="206"/>
      <c r="CP316" s="206"/>
      <c r="CQ316" s="206"/>
      <c r="CR316" s="206"/>
    </row>
    <row r="317" spans="3:96" x14ac:dyDescent="0.75">
      <c r="C317" s="500"/>
      <c r="D317" s="499"/>
      <c r="E317" s="324" t="s">
        <v>96</v>
      </c>
      <c r="F317" s="169"/>
      <c r="G317" s="101"/>
      <c r="H317" s="137"/>
      <c r="I317" s="149"/>
      <c r="J317" s="12"/>
      <c r="K317" s="127"/>
      <c r="M317" s="14"/>
      <c r="X317" s="59" t="str">
        <f t="shared" si="9"/>
        <v>super</v>
      </c>
      <c r="Y317" s="59" t="str">
        <f t="shared" si="10"/>
        <v>super</v>
      </c>
      <c r="Z317" s="199"/>
      <c r="AA317" s="166"/>
      <c r="AB317" s="166"/>
      <c r="AC317" s="166"/>
      <c r="AD317" s="199"/>
      <c r="AE317" s="199"/>
      <c r="AF317" s="199"/>
      <c r="AG317" s="199"/>
      <c r="AH317" s="199"/>
      <c r="AI317" s="199"/>
      <c r="AJ317" s="199"/>
      <c r="AK317" s="199"/>
      <c r="AL317" s="199"/>
      <c r="AM317" s="199"/>
      <c r="AN317" s="210"/>
      <c r="AO317" s="210"/>
      <c r="AP317" s="200"/>
      <c r="AQ317" s="200"/>
      <c r="AR317" s="200"/>
      <c r="AS317" s="200"/>
      <c r="AT317" s="200"/>
      <c r="AU317" s="200"/>
      <c r="AV317" s="200"/>
      <c r="AW317" s="200"/>
      <c r="AX317" s="200"/>
      <c r="AY317" s="200"/>
      <c r="AZ317" s="200"/>
      <c r="BA317" s="165"/>
      <c r="BB317" s="200"/>
      <c r="BC317" s="200"/>
      <c r="BD317" s="199"/>
      <c r="BE317" s="200"/>
      <c r="BF317" s="199"/>
      <c r="BG317" s="199"/>
      <c r="BH317" s="200"/>
      <c r="BI317" s="200"/>
      <c r="BJ317" s="199"/>
      <c r="BK317" s="200"/>
      <c r="BL317" s="8"/>
      <c r="BM317" s="301"/>
      <c r="BN317" s="301"/>
      <c r="BO317" s="376"/>
      <c r="BP317" s="472"/>
      <c r="BQ317" s="225"/>
      <c r="BR317" s="225"/>
      <c r="BS317" s="225"/>
      <c r="BT317" s="225"/>
      <c r="BU317" s="225"/>
      <c r="BV317" s="225"/>
      <c r="BW317" s="225"/>
      <c r="BX317" s="206"/>
      <c r="BY317" s="206"/>
      <c r="BZ317" s="206"/>
      <c r="CA317" s="206"/>
      <c r="CB317" s="206"/>
      <c r="CC317" s="206"/>
      <c r="CD317" s="206"/>
      <c r="CE317" s="206"/>
      <c r="CF317" s="206"/>
      <c r="CG317" s="206"/>
      <c r="CH317" s="206"/>
      <c r="CI317" s="206"/>
      <c r="CJ317" s="206"/>
      <c r="CK317" s="206"/>
      <c r="CL317" s="206"/>
      <c r="CM317" s="206"/>
      <c r="CN317" s="206"/>
      <c r="CO317" s="206"/>
      <c r="CP317" s="206"/>
      <c r="CQ317" s="206"/>
      <c r="CR317" s="206"/>
    </row>
    <row r="318" spans="3:96" ht="15.5" thickBot="1" x14ac:dyDescent="0.9">
      <c r="C318" s="500"/>
      <c r="D318" s="501"/>
      <c r="E318" s="334" t="s">
        <v>112</v>
      </c>
      <c r="F318" s="335"/>
      <c r="G318" s="336"/>
      <c r="H318" s="337"/>
      <c r="I318" s="338"/>
      <c r="J318" s="446"/>
      <c r="K318" s="339"/>
      <c r="L318" s="340"/>
      <c r="M318" s="341"/>
      <c r="N318" s="340"/>
      <c r="O318" s="340"/>
      <c r="P318" s="340"/>
      <c r="Q318" s="340"/>
      <c r="R318" s="340"/>
      <c r="S318" s="340"/>
      <c r="T318" s="340"/>
      <c r="U318" s="340"/>
      <c r="V318" s="340"/>
      <c r="W318" s="340"/>
      <c r="X318" s="342" t="str">
        <f t="shared" si="9"/>
        <v>super plus</v>
      </c>
      <c r="Y318" s="342" t="str">
        <f t="shared" si="10"/>
        <v>super plus</v>
      </c>
      <c r="Z318" s="343"/>
      <c r="AA318" s="344"/>
      <c r="AB318" s="344"/>
      <c r="AC318" s="344"/>
      <c r="AD318" s="343"/>
      <c r="AE318" s="343"/>
      <c r="AF318" s="343"/>
      <c r="AG318" s="343"/>
      <c r="AH318" s="343"/>
      <c r="AI318" s="343"/>
      <c r="AJ318" s="343"/>
      <c r="AK318" s="343"/>
      <c r="AL318" s="343"/>
      <c r="AM318" s="343"/>
      <c r="AN318" s="345"/>
      <c r="AO318" s="345"/>
      <c r="AP318" s="346"/>
      <c r="AQ318" s="346"/>
      <c r="AR318" s="346"/>
      <c r="AS318" s="346"/>
      <c r="AT318" s="346"/>
      <c r="AU318" s="346"/>
      <c r="AV318" s="346"/>
      <c r="AW318" s="346"/>
      <c r="AX318" s="346"/>
      <c r="AY318" s="346"/>
      <c r="AZ318" s="346"/>
      <c r="BA318" s="347"/>
      <c r="BB318" s="346"/>
      <c r="BC318" s="346"/>
      <c r="BD318" s="343"/>
      <c r="BE318" s="346"/>
      <c r="BF318" s="343"/>
      <c r="BG318" s="343"/>
      <c r="BH318" s="346"/>
      <c r="BI318" s="346"/>
      <c r="BJ318" s="343"/>
      <c r="BK318" s="346"/>
      <c r="BL318" s="348"/>
      <c r="BM318" s="349"/>
      <c r="BN318" s="349"/>
      <c r="BO318" s="377"/>
      <c r="BP318" s="473"/>
      <c r="BQ318" s="225"/>
      <c r="BR318" s="225"/>
      <c r="BS318" s="225"/>
      <c r="BT318" s="225"/>
      <c r="BU318" s="225"/>
      <c r="BV318" s="225"/>
      <c r="BW318" s="225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  <c r="CL318" s="206"/>
      <c r="CM318" s="206"/>
      <c r="CN318" s="206"/>
      <c r="CO318" s="206"/>
      <c r="CP318" s="206"/>
      <c r="CQ318" s="206"/>
      <c r="CR318" s="206"/>
    </row>
    <row r="319" spans="3:96" ht="15.5" thickTop="1" x14ac:dyDescent="0.75">
      <c r="C319" s="500"/>
      <c r="D319" s="503" t="s">
        <v>255</v>
      </c>
      <c r="E319" s="323" t="s">
        <v>113</v>
      </c>
      <c r="F319" s="327"/>
      <c r="G319" s="96"/>
      <c r="H319" s="328"/>
      <c r="I319" s="329"/>
      <c r="J319" s="13"/>
      <c r="K319" s="159"/>
      <c r="M319" s="22"/>
      <c r="X319" s="160" t="str">
        <f t="shared" si="9"/>
        <v>mini appl</v>
      </c>
      <c r="Y319" s="160" t="str">
        <f t="shared" si="10"/>
        <v>mini appl</v>
      </c>
      <c r="Z319" s="198"/>
      <c r="AA319" s="193"/>
      <c r="AB319" s="193"/>
      <c r="AC319" s="193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330"/>
      <c r="AO319" s="330"/>
      <c r="AP319" s="269"/>
      <c r="AQ319" s="269"/>
      <c r="AR319" s="269"/>
      <c r="AS319" s="269"/>
      <c r="AT319" s="269"/>
      <c r="AU319" s="269"/>
      <c r="AV319" s="269"/>
      <c r="AW319" s="269"/>
      <c r="AX319" s="269"/>
      <c r="AY319" s="269"/>
      <c r="AZ319" s="269"/>
      <c r="BA319" s="331"/>
      <c r="BB319" s="269"/>
      <c r="BC319" s="269"/>
      <c r="BD319" s="198"/>
      <c r="BE319" s="269"/>
      <c r="BF319" s="198"/>
      <c r="BG319" s="198"/>
      <c r="BH319" s="269"/>
      <c r="BI319" s="269"/>
      <c r="BJ319" s="198"/>
      <c r="BK319" s="269"/>
      <c r="BL319" s="332"/>
      <c r="BM319" s="333"/>
      <c r="BN319" s="332"/>
      <c r="BO319" s="378"/>
      <c r="BP319" s="471" t="str">
        <f>CONCATENATE(BA323,",",BM323)</f>
        <v>89,112</v>
      </c>
      <c r="BQ319" s="225"/>
      <c r="BR319" s="225"/>
      <c r="BS319" s="225"/>
      <c r="BT319" s="225"/>
      <c r="BU319" s="225"/>
      <c r="BV319" s="225"/>
      <c r="BW319" s="225"/>
      <c r="BX319" s="206"/>
      <c r="BY319" s="206"/>
      <c r="BZ319" s="206"/>
      <c r="CA319" s="206"/>
      <c r="CB319" s="206"/>
      <c r="CC319" s="206"/>
      <c r="CD319" s="206"/>
      <c r="CE319" s="206"/>
      <c r="CF319" s="206"/>
      <c r="CG319" s="206"/>
      <c r="CH319" s="206"/>
      <c r="CI319" s="206"/>
      <c r="CJ319" s="206"/>
      <c r="CK319" s="206"/>
      <c r="CL319" s="206"/>
      <c r="CM319" s="206"/>
      <c r="CN319" s="206"/>
      <c r="CO319" s="206"/>
      <c r="CP319" s="206"/>
      <c r="CQ319" s="206"/>
      <c r="CR319" s="206"/>
    </row>
    <row r="320" spans="3:96" x14ac:dyDescent="0.75">
      <c r="C320" s="500"/>
      <c r="D320" s="499"/>
      <c r="E320" s="292" t="s">
        <v>114</v>
      </c>
      <c r="F320" s="169"/>
      <c r="G320" s="101"/>
      <c r="H320" s="137"/>
      <c r="I320" s="149"/>
      <c r="J320" s="12"/>
      <c r="K320" s="127"/>
      <c r="M320" s="11"/>
      <c r="X320" s="59" t="str">
        <f t="shared" si="9"/>
        <v>normal appl</v>
      </c>
      <c r="Y320" s="59" t="str">
        <f t="shared" si="10"/>
        <v>normal appl</v>
      </c>
      <c r="Z320" s="199"/>
      <c r="AA320" s="166"/>
      <c r="AB320" s="166"/>
      <c r="AC320" s="166"/>
      <c r="AD320" s="199"/>
      <c r="AE320" s="199"/>
      <c r="AF320" s="199"/>
      <c r="AG320" s="199"/>
      <c r="AH320" s="199"/>
      <c r="AI320" s="199"/>
      <c r="AJ320" s="199"/>
      <c r="AK320" s="199"/>
      <c r="AL320" s="199"/>
      <c r="AM320" s="199"/>
      <c r="AN320" s="210"/>
      <c r="AO320" s="210"/>
      <c r="AP320" s="200"/>
      <c r="AQ320" s="200"/>
      <c r="AR320" s="200"/>
      <c r="AS320" s="200"/>
      <c r="AT320" s="200"/>
      <c r="AU320" s="200"/>
      <c r="AV320" s="200"/>
      <c r="AW320" s="200"/>
      <c r="AX320" s="200"/>
      <c r="AY320" s="200"/>
      <c r="AZ320" s="200"/>
      <c r="BA320" s="165"/>
      <c r="BB320" s="200"/>
      <c r="BC320" s="200"/>
      <c r="BD320" s="199"/>
      <c r="BE320" s="200"/>
      <c r="BF320" s="199"/>
      <c r="BG320" s="199"/>
      <c r="BH320" s="200"/>
      <c r="BI320" s="200"/>
      <c r="BJ320" s="199"/>
      <c r="BK320" s="200"/>
      <c r="BL320" s="8"/>
      <c r="BM320" s="301"/>
      <c r="BN320" s="8"/>
      <c r="BO320" s="376"/>
      <c r="BP320" s="472"/>
      <c r="BQ320" s="225"/>
      <c r="BR320" s="225"/>
      <c r="BS320" s="225"/>
      <c r="BT320" s="225"/>
      <c r="BU320" s="225"/>
      <c r="BV320" s="225"/>
      <c r="BW320" s="225"/>
      <c r="BX320" s="206"/>
      <c r="BY320" s="206"/>
      <c r="BZ320" s="206"/>
      <c r="CA320" s="206"/>
      <c r="CB320" s="206"/>
      <c r="CC320" s="206"/>
      <c r="CD320" s="206"/>
      <c r="CE320" s="206"/>
      <c r="CF320" s="206"/>
      <c r="CG320" s="206"/>
      <c r="CH320" s="206"/>
      <c r="CI320" s="206"/>
      <c r="CJ320" s="206"/>
      <c r="CK320" s="206"/>
      <c r="CL320" s="206"/>
      <c r="CM320" s="206"/>
      <c r="CN320" s="206"/>
      <c r="CO320" s="206"/>
      <c r="CP320" s="206"/>
      <c r="CQ320" s="206"/>
      <c r="CR320" s="206"/>
    </row>
    <row r="321" spans="3:96" x14ac:dyDescent="0.75">
      <c r="C321" s="500"/>
      <c r="D321" s="499"/>
      <c r="E321" s="292" t="s">
        <v>115</v>
      </c>
      <c r="F321" s="169"/>
      <c r="G321" s="101"/>
      <c r="H321" s="137"/>
      <c r="I321" s="149"/>
      <c r="J321" s="12"/>
      <c r="K321" s="127"/>
      <c r="M321" s="11"/>
      <c r="X321" s="59" t="str">
        <f t="shared" si="9"/>
        <v>super appl</v>
      </c>
      <c r="Y321" s="59" t="str">
        <f t="shared" si="10"/>
        <v>super appl</v>
      </c>
      <c r="Z321" s="199"/>
      <c r="AA321" s="166"/>
      <c r="AB321" s="166"/>
      <c r="AC321" s="166"/>
      <c r="AD321" s="199"/>
      <c r="AE321" s="199"/>
      <c r="AF321" s="199"/>
      <c r="AG321" s="199"/>
      <c r="AH321" s="199"/>
      <c r="AI321" s="199"/>
      <c r="AJ321" s="199"/>
      <c r="AK321" s="199"/>
      <c r="AL321" s="199"/>
      <c r="AM321" s="199"/>
      <c r="AN321" s="210"/>
      <c r="AO321" s="210"/>
      <c r="AP321" s="200"/>
      <c r="AQ321" s="200"/>
      <c r="AR321" s="200"/>
      <c r="AS321" s="200"/>
      <c r="AT321" s="200"/>
      <c r="AU321" s="200"/>
      <c r="AV321" s="200"/>
      <c r="AW321" s="200"/>
      <c r="AX321" s="200"/>
      <c r="AY321" s="200"/>
      <c r="AZ321" s="200"/>
      <c r="BA321" s="165"/>
      <c r="BB321" s="200"/>
      <c r="BC321" s="200"/>
      <c r="BD321" s="199"/>
      <c r="BE321" s="200"/>
      <c r="BF321" s="199"/>
      <c r="BG321" s="199"/>
      <c r="BH321" s="200"/>
      <c r="BI321" s="200"/>
      <c r="BJ321" s="199"/>
      <c r="BK321" s="200"/>
      <c r="BL321" s="8"/>
      <c r="BM321" s="301"/>
      <c r="BN321" s="8"/>
      <c r="BO321" s="376"/>
      <c r="BP321" s="472"/>
      <c r="BQ321" s="225"/>
      <c r="BR321" s="225"/>
      <c r="BS321" s="225"/>
      <c r="BT321" s="225"/>
      <c r="BU321" s="225"/>
      <c r="BV321" s="225"/>
      <c r="BW321" s="225"/>
      <c r="BX321" s="206"/>
      <c r="BY321" s="206"/>
      <c r="BZ321" s="206"/>
      <c r="CA321" s="206"/>
      <c r="CB321" s="206"/>
      <c r="CC321" s="206"/>
      <c r="CD321" s="206"/>
      <c r="CE321" s="206"/>
      <c r="CF321" s="206"/>
      <c r="CG321" s="206"/>
      <c r="CH321" s="206"/>
      <c r="CI321" s="206"/>
      <c r="CJ321" s="206"/>
      <c r="CK321" s="206"/>
      <c r="CL321" s="206"/>
      <c r="CM321" s="206"/>
      <c r="CN321" s="206"/>
      <c r="CO321" s="206"/>
      <c r="CP321" s="206"/>
      <c r="CQ321" s="206"/>
      <c r="CR321" s="206"/>
    </row>
    <row r="322" spans="3:96" ht="15.5" thickBot="1" x14ac:dyDescent="0.9">
      <c r="C322" s="500"/>
      <c r="D322" s="499"/>
      <c r="E322" s="292" t="s">
        <v>116</v>
      </c>
      <c r="F322" s="170"/>
      <c r="G322" s="100"/>
      <c r="H322" s="133"/>
      <c r="I322" s="150"/>
      <c r="J322" s="447"/>
      <c r="K322" s="127"/>
      <c r="M322" s="11"/>
      <c r="X322" s="59" t="str">
        <f t="shared" si="9"/>
        <v>super plus appl</v>
      </c>
      <c r="Y322" s="59" t="str">
        <f t="shared" si="10"/>
        <v>super plus appl</v>
      </c>
      <c r="Z322" s="199"/>
      <c r="AA322" s="166"/>
      <c r="AB322" s="166"/>
      <c r="AC322" s="166"/>
      <c r="AD322" s="199"/>
      <c r="AE322" s="199"/>
      <c r="AF322" s="199"/>
      <c r="AG322" s="199"/>
      <c r="AH322" s="199"/>
      <c r="AI322" s="199"/>
      <c r="AJ322" s="199"/>
      <c r="AK322" s="199"/>
      <c r="AL322" s="199"/>
      <c r="AM322" s="199"/>
      <c r="AN322" s="210"/>
      <c r="AO322" s="21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165"/>
      <c r="BB322" s="200"/>
      <c r="BC322" s="200"/>
      <c r="BD322" s="199"/>
      <c r="BE322" s="200"/>
      <c r="BF322" s="199"/>
      <c r="BG322" s="199"/>
      <c r="BH322" s="200"/>
      <c r="BI322" s="200"/>
      <c r="BJ322" s="199"/>
      <c r="BK322" s="200"/>
      <c r="BL322" s="8"/>
      <c r="BM322" s="301"/>
      <c r="BN322" s="8"/>
      <c r="BO322" s="376"/>
      <c r="BP322" s="473"/>
      <c r="BQ322" s="225"/>
      <c r="BR322" s="225"/>
      <c r="BS322" s="225"/>
      <c r="BT322" s="225"/>
      <c r="BU322" s="225"/>
      <c r="BV322" s="225"/>
      <c r="BW322" s="225"/>
      <c r="BX322" s="206"/>
      <c r="BY322" s="206"/>
      <c r="BZ322" s="206"/>
      <c r="CA322" s="206"/>
      <c r="CB322" s="206"/>
      <c r="CC322" s="206"/>
      <c r="CD322" s="206"/>
      <c r="CE322" s="206"/>
      <c r="CF322" s="206"/>
      <c r="CG322" s="206"/>
      <c r="CH322" s="206"/>
      <c r="CI322" s="206"/>
      <c r="CJ322" s="206"/>
      <c r="CK322" s="206"/>
      <c r="CL322" s="206"/>
      <c r="CM322" s="206"/>
      <c r="CN322" s="206"/>
      <c r="CO322" s="206"/>
      <c r="CP322" s="206"/>
      <c r="CQ322" s="206"/>
      <c r="CR322" s="206"/>
    </row>
    <row r="323" spans="3:96" ht="15.5" thickBot="1" x14ac:dyDescent="0.9">
      <c r="C323" s="161"/>
      <c r="D323" s="162"/>
      <c r="E323" s="162"/>
      <c r="F323" s="162"/>
      <c r="G323" s="162"/>
      <c r="H323" s="162"/>
      <c r="I323" s="162"/>
      <c r="J323" s="437"/>
      <c r="K323" s="162"/>
      <c r="L323" s="162"/>
      <c r="M323" s="16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62"/>
      <c r="Y323" s="162"/>
      <c r="Z323" s="162"/>
      <c r="AA323" s="162">
        <f>VLOOKUP(AA$3,Лист2!$F$4:$G$54,2,FALSE)</f>
        <v>68</v>
      </c>
      <c r="AB323" s="162">
        <f>VLOOKUP(AB$3,Лист2!$F$4:$G$54,2,FALSE)</f>
        <v>67</v>
      </c>
      <c r="AC323" s="162">
        <f>VLOOKUP(AC$3,Лист2!$F$4:$G$54,2,FALSE)</f>
        <v>66</v>
      </c>
      <c r="AD323" s="162">
        <f>VLOOKUP(AD$3,Лист2!$F$4:$G$54,2,FALSE)</f>
        <v>93</v>
      </c>
      <c r="AE323" s="162">
        <f>VLOOKUP(AE$3,Лист2!$F$4:$G$54,2,FALSE)</f>
        <v>99</v>
      </c>
      <c r="AF323" s="162">
        <f>VLOOKUP(AF$3,Лист2!$F$4:$G$54,2,FALSE)</f>
        <v>94</v>
      </c>
      <c r="AG323" s="162">
        <f>VLOOKUP(AG$3,Лист2!$F$4:$G$54,2,FALSE)</f>
        <v>96</v>
      </c>
      <c r="AH323" s="162">
        <f>VLOOKUP(AH$3,Лист2!$F$4:$G$54,2,FALSE)</f>
        <v>97</v>
      </c>
      <c r="AI323" s="162">
        <f>VLOOKUP(AI$3,Лист2!$F$4:$G$54,2,FALSE)</f>
        <v>98</v>
      </c>
      <c r="AJ323" s="162">
        <f>VLOOKUP(AJ$3,Лист2!$F$4:$G$54,2,FALSE)</f>
        <v>92</v>
      </c>
      <c r="AK323" s="162">
        <f>VLOOKUP(AK$3,Лист2!$F$4:$G$54,2,FALSE)</f>
        <v>101</v>
      </c>
      <c r="AL323" s="162">
        <f>VLOOKUP(AL$3,Лист2!$F$4:$G$54,2,FALSE)</f>
        <v>100</v>
      </c>
      <c r="AM323" s="162">
        <f>VLOOKUP(AM$3,Лист2!$F$4:$G$54,2,FALSE)</f>
        <v>95</v>
      </c>
      <c r="AN323" s="162">
        <f>VLOOKUP(AN$3,Лист2!$F$4:$G$54,2,FALSE)</f>
        <v>76</v>
      </c>
      <c r="AO323" s="162">
        <f>VLOOKUP(AO$3,Лист2!$F$4:$G$54,2,FALSE)</f>
        <v>72</v>
      </c>
      <c r="AP323" s="162">
        <f>VLOOKUP(AP$3,Лист2!$F$4:$G$54,2,FALSE)</f>
        <v>70</v>
      </c>
      <c r="AQ323" s="162">
        <f>VLOOKUP(AQ$3,Лист2!$F$4:$G$54,2,FALSE)</f>
        <v>74</v>
      </c>
      <c r="AR323" s="162">
        <f>VLOOKUP(AR$3,Лист2!$F$4:$G$54,2,FALSE)</f>
        <v>73</v>
      </c>
      <c r="AS323" s="162">
        <f>VLOOKUP(AS$3,Лист2!$F$4:$G$54,2,FALSE)</f>
        <v>69</v>
      </c>
      <c r="AT323" s="162">
        <f>VLOOKUP(AT$3,Лист2!$F$4:$G$54,2,FALSE)</f>
        <v>75</v>
      </c>
      <c r="AU323" s="162">
        <f>VLOOKUP(AU$3,Лист2!$F$4:$G$54,2,FALSE)</f>
        <v>71</v>
      </c>
      <c r="AV323" s="162">
        <f>VLOOKUP(AV$3,Лист2!$F$4:$G$54,2,FALSE)</f>
        <v>77</v>
      </c>
      <c r="AW323" s="162">
        <f>VLOOKUP(AW$3,Лист2!$F$4:$G$54,2,FALSE)</f>
        <v>78</v>
      </c>
      <c r="AX323" s="162">
        <f>VLOOKUP(AX$3,Лист2!$F$4:$G$54,2,FALSE)</f>
        <v>79</v>
      </c>
      <c r="AY323" s="162">
        <f>VLOOKUP(AY$3,Лист2!$F$4:$G$54,2,FALSE)</f>
        <v>86</v>
      </c>
      <c r="AZ323" s="162">
        <f>VLOOKUP(AZ$3,Лист2!$F$4:$G$54,2,FALSE)</f>
        <v>87</v>
      </c>
      <c r="BA323" s="326">
        <f>VLOOKUP(BA$3,Лист2!$F$4:$G$54,2,FALSE)</f>
        <v>89</v>
      </c>
      <c r="BB323" s="162">
        <f>VLOOKUP(BB$3,Лист2!$F$4:$G$54,2,FALSE)</f>
        <v>90</v>
      </c>
      <c r="BC323" s="162">
        <f>VLOOKUP(BC$3,Лист2!$F$4:$G$54,2,FALSE)</f>
        <v>88</v>
      </c>
      <c r="BD323" s="162">
        <f>VLOOKUP(BD$3,Лист2!$F$4:$G$54,2,FALSE)</f>
        <v>83</v>
      </c>
      <c r="BE323" s="162">
        <f>VLOOKUP(BE$3,Лист2!$F$4:$G$54,2,FALSE)</f>
        <v>82</v>
      </c>
      <c r="BF323" s="162">
        <f>VLOOKUP(BF$3,Лист2!$F$4:$G$54,2,FALSE)</f>
        <v>85</v>
      </c>
      <c r="BG323" s="162">
        <f>VLOOKUP(BG$3,Лист2!$F$4:$G$54,2,FALSE)</f>
        <v>81</v>
      </c>
      <c r="BH323" s="162">
        <f>VLOOKUP(BH$3,Лист2!$F$4:$G$54,2,FALSE)</f>
        <v>84</v>
      </c>
      <c r="BI323" s="162">
        <f>VLOOKUP(BI$3,Лист2!$F$4:$G$54,2,FALSE)</f>
        <v>91</v>
      </c>
      <c r="BJ323" s="162">
        <f>VLOOKUP(BJ$3,Лист2!$F$4:$G$54,2,FALSE)</f>
        <v>105</v>
      </c>
      <c r="BK323" s="162">
        <f>VLOOKUP(BK$3,Лист2!$F$4:$G$54,2,FALSE)</f>
        <v>103</v>
      </c>
      <c r="BL323" s="162">
        <f>VLOOKUP(BL$3,Лист2!$F$4:$G$54,2,FALSE)</f>
        <v>115</v>
      </c>
      <c r="BM323" s="326">
        <f>VLOOKUP(BM$3,Лист2!$F$4:$G$54,2,FALSE)</f>
        <v>112</v>
      </c>
      <c r="BN323" s="162">
        <f>VLOOKUP(BN$3,Лист2!$F$4:$G$54,2,FALSE)</f>
        <v>113</v>
      </c>
      <c r="BO323" s="162">
        <f>VLOOKUP(BO$3,Лист2!$F$4:$G$54,2,FALSE)</f>
        <v>116</v>
      </c>
      <c r="BP323" s="225"/>
      <c r="BQ323" s="225"/>
      <c r="BR323" s="225"/>
      <c r="BS323" s="225"/>
      <c r="BT323" s="225"/>
      <c r="BU323" s="225"/>
      <c r="BV323" s="225"/>
      <c r="BW323" s="225"/>
      <c r="BX323" s="206"/>
      <c r="BY323" s="206"/>
      <c r="BZ323" s="206"/>
      <c r="CA323" s="206"/>
      <c r="CB323" s="206"/>
      <c r="CC323" s="206"/>
      <c r="CD323" s="206"/>
      <c r="CE323" s="206"/>
      <c r="CF323" s="206"/>
      <c r="CG323" s="206"/>
      <c r="CH323" s="206"/>
      <c r="CI323" s="206"/>
      <c r="CJ323" s="206"/>
      <c r="CK323" s="206"/>
      <c r="CL323" s="206"/>
      <c r="CM323" s="206"/>
      <c r="CN323" s="206"/>
      <c r="CO323" s="206"/>
      <c r="CP323" s="206"/>
      <c r="CQ323" s="206"/>
      <c r="CR323" s="206"/>
    </row>
    <row r="324" spans="3:96" x14ac:dyDescent="0.75">
      <c r="C324" s="500" t="s">
        <v>117</v>
      </c>
      <c r="D324" s="499" t="s">
        <v>118</v>
      </c>
      <c r="E324" s="519" t="s">
        <v>119</v>
      </c>
      <c r="F324" s="171"/>
      <c r="G324" s="102"/>
      <c r="H324" s="138"/>
      <c r="I324" s="151"/>
      <c r="J324" s="67"/>
      <c r="K324" s="127"/>
      <c r="L324" s="21" t="s">
        <v>120</v>
      </c>
      <c r="M324" s="12"/>
      <c r="X324" s="59" t="str">
        <f>CONCATENATE(E$324," ",L$324,)</f>
        <v>AD Small Extra Plus</v>
      </c>
      <c r="Y324" s="59" t="s">
        <v>3889</v>
      </c>
      <c r="Z324" s="199"/>
      <c r="AA324" s="199"/>
      <c r="AB324" s="208"/>
      <c r="AC324" s="208"/>
      <c r="AD324" s="208"/>
      <c r="AE324" s="208"/>
      <c r="AF324" s="199"/>
      <c r="AG324" s="208"/>
      <c r="AH324" s="199"/>
      <c r="AI324" s="199"/>
      <c r="AJ324" s="199"/>
      <c r="AK324" s="199"/>
      <c r="AL324" s="208"/>
      <c r="AM324" s="199"/>
      <c r="AN324" s="210"/>
      <c r="AO324" s="208"/>
      <c r="AP324" s="208"/>
      <c r="AQ324" s="208"/>
      <c r="AR324" s="208"/>
      <c r="AS324" s="200"/>
      <c r="AT324" s="200"/>
      <c r="AU324" s="200"/>
      <c r="AV324" s="200"/>
      <c r="AW324" s="208"/>
      <c r="AX324" s="208"/>
      <c r="AY324" s="208"/>
      <c r="AZ324" s="200"/>
      <c r="BA324" s="200"/>
      <c r="BB324" s="208"/>
      <c r="BC324" s="208"/>
      <c r="BD324" s="199"/>
      <c r="BE324" s="200"/>
      <c r="BF324" s="199"/>
      <c r="BG324" s="199"/>
      <c r="BH324" s="208"/>
      <c r="BI324" s="208"/>
      <c r="BJ324" s="199"/>
      <c r="BK324" s="200"/>
      <c r="BL324" s="8"/>
      <c r="BM324" s="8"/>
      <c r="BN324" s="8"/>
      <c r="BO324" s="376"/>
      <c r="BP324" s="468" t="str">
        <f>CONCATENATE(AB332,",",AC332,",",AD332,",",AE332,",",AG332,",",AL332,",",AO332,",",AP332,",",AQ332,",",AR332,",",AW332,",",AX332,",",AY332,",",BB332,",",BC332,",",BH332,",",BI332,)</f>
        <v>67,66,93,99,96,100,72,70,74,73,78,79,86,90,88,84,91</v>
      </c>
      <c r="BQ324" s="225"/>
      <c r="BR324" s="225"/>
      <c r="BS324" s="225"/>
      <c r="BT324" s="225"/>
      <c r="BU324" s="225"/>
      <c r="BV324" s="225"/>
      <c r="BW324" s="225"/>
      <c r="BX324" s="206"/>
      <c r="BY324" s="206"/>
      <c r="BZ324" s="206"/>
      <c r="CA324" s="206"/>
      <c r="CB324" s="206"/>
      <c r="CC324" s="206"/>
      <c r="CD324" s="206"/>
      <c r="CE324" s="206"/>
      <c r="CF324" s="206"/>
      <c r="CG324" s="206"/>
      <c r="CH324" s="206"/>
      <c r="CI324" s="206"/>
      <c r="CJ324" s="206"/>
      <c r="CK324" s="206"/>
      <c r="CL324" s="206"/>
      <c r="CM324" s="206"/>
      <c r="CN324" s="206"/>
      <c r="CO324" s="206"/>
      <c r="CP324" s="206"/>
      <c r="CQ324" s="206"/>
      <c r="CR324" s="206"/>
    </row>
    <row r="325" spans="3:96" x14ac:dyDescent="0.75">
      <c r="C325" s="500"/>
      <c r="D325" s="499"/>
      <c r="E325" s="519"/>
      <c r="F325" s="172"/>
      <c r="G325" s="103"/>
      <c r="H325" s="139"/>
      <c r="I325" s="152"/>
      <c r="J325" s="67"/>
      <c r="K325" s="127"/>
      <c r="L325" s="21" t="s">
        <v>121</v>
      </c>
      <c r="M325" s="12"/>
      <c r="X325" s="59" t="str">
        <f>CONCATENATE(E$324," ",L325,)</f>
        <v>AD Small Super</v>
      </c>
      <c r="Y325" s="59" t="s">
        <v>3890</v>
      </c>
      <c r="Z325" s="199"/>
      <c r="AA325" s="199"/>
      <c r="AB325" s="208"/>
      <c r="AC325" s="208"/>
      <c r="AD325" s="208"/>
      <c r="AE325" s="208"/>
      <c r="AF325" s="199"/>
      <c r="AG325" s="208"/>
      <c r="AH325" s="199"/>
      <c r="AI325" s="199"/>
      <c r="AJ325" s="199"/>
      <c r="AK325" s="199"/>
      <c r="AL325" s="208"/>
      <c r="AM325" s="199"/>
      <c r="AN325" s="210"/>
      <c r="AO325" s="208"/>
      <c r="AP325" s="208"/>
      <c r="AQ325" s="208"/>
      <c r="AR325" s="208"/>
      <c r="AS325" s="200"/>
      <c r="AT325" s="200"/>
      <c r="AU325" s="200"/>
      <c r="AV325" s="200"/>
      <c r="AW325" s="208"/>
      <c r="AX325" s="208"/>
      <c r="AY325" s="208"/>
      <c r="AZ325" s="200"/>
      <c r="BA325" s="200"/>
      <c r="BB325" s="208"/>
      <c r="BC325" s="208"/>
      <c r="BD325" s="199"/>
      <c r="BE325" s="200"/>
      <c r="BF325" s="199"/>
      <c r="BG325" s="199"/>
      <c r="BH325" s="208"/>
      <c r="BI325" s="208"/>
      <c r="BJ325" s="199"/>
      <c r="BK325" s="200"/>
      <c r="BL325" s="8"/>
      <c r="BM325" s="8"/>
      <c r="BN325" s="8"/>
      <c r="BO325" s="376"/>
      <c r="BP325" s="469"/>
      <c r="BQ325" s="225"/>
      <c r="BR325" s="225"/>
      <c r="BS325" s="225"/>
      <c r="BT325" s="225"/>
      <c r="BU325" s="225"/>
      <c r="BV325" s="225"/>
      <c r="BW325" s="225"/>
      <c r="BX325" s="206"/>
      <c r="BY325" s="206"/>
      <c r="BZ325" s="206"/>
      <c r="CA325" s="206"/>
      <c r="CB325" s="206"/>
      <c r="CC325" s="206"/>
      <c r="CD325" s="206"/>
      <c r="CE325" s="206"/>
      <c r="CF325" s="206"/>
      <c r="CG325" s="206"/>
      <c r="CH325" s="206"/>
      <c r="CI325" s="206"/>
      <c r="CJ325" s="206"/>
      <c r="CK325" s="206"/>
      <c r="CL325" s="206"/>
      <c r="CM325" s="206"/>
      <c r="CN325" s="206"/>
      <c r="CO325" s="206"/>
      <c r="CP325" s="206"/>
      <c r="CQ325" s="206"/>
      <c r="CR325" s="206"/>
    </row>
    <row r="326" spans="3:96" x14ac:dyDescent="0.75">
      <c r="C326" s="500"/>
      <c r="D326" s="499"/>
      <c r="E326" s="520" t="s">
        <v>122</v>
      </c>
      <c r="F326" s="171"/>
      <c r="G326" s="102"/>
      <c r="H326" s="138"/>
      <c r="I326" s="151"/>
      <c r="J326" s="67"/>
      <c r="K326" s="127"/>
      <c r="L326" s="21" t="s">
        <v>120</v>
      </c>
      <c r="M326" s="12"/>
      <c r="X326" s="59" t="str">
        <f>CONCATENATE(E$326," ",L326,)</f>
        <v>AD Medium Extra Plus</v>
      </c>
      <c r="Y326" s="59" t="s">
        <v>3891</v>
      </c>
      <c r="Z326" s="199"/>
      <c r="AA326" s="199"/>
      <c r="AB326" s="208"/>
      <c r="AC326" s="208"/>
      <c r="AD326" s="208"/>
      <c r="AE326" s="208"/>
      <c r="AF326" s="199"/>
      <c r="AG326" s="208"/>
      <c r="AH326" s="199"/>
      <c r="AI326" s="199"/>
      <c r="AJ326" s="199"/>
      <c r="AK326" s="199"/>
      <c r="AL326" s="208"/>
      <c r="AM326" s="199"/>
      <c r="AN326" s="210"/>
      <c r="AO326" s="208"/>
      <c r="AP326" s="208"/>
      <c r="AQ326" s="208"/>
      <c r="AR326" s="208"/>
      <c r="AS326" s="200"/>
      <c r="AT326" s="200"/>
      <c r="AU326" s="200"/>
      <c r="AV326" s="200"/>
      <c r="AW326" s="208"/>
      <c r="AX326" s="208"/>
      <c r="AY326" s="208"/>
      <c r="AZ326" s="200"/>
      <c r="BA326" s="200"/>
      <c r="BB326" s="208"/>
      <c r="BC326" s="208"/>
      <c r="BD326" s="199"/>
      <c r="BE326" s="200"/>
      <c r="BF326" s="199"/>
      <c r="BG326" s="199"/>
      <c r="BH326" s="208"/>
      <c r="BI326" s="208"/>
      <c r="BJ326" s="199"/>
      <c r="BK326" s="200"/>
      <c r="BL326" s="8"/>
      <c r="BM326" s="8"/>
      <c r="BN326" s="8"/>
      <c r="BO326" s="376"/>
      <c r="BP326" s="469"/>
      <c r="BQ326" s="225"/>
      <c r="BR326" s="225"/>
      <c r="BS326" s="225"/>
      <c r="BT326" s="225"/>
      <c r="BU326" s="225"/>
      <c r="BV326" s="225"/>
      <c r="BW326" s="225"/>
      <c r="BX326" s="206"/>
      <c r="BY326" s="206"/>
      <c r="BZ326" s="206"/>
      <c r="CA326" s="206"/>
      <c r="CB326" s="206"/>
      <c r="CC326" s="206"/>
      <c r="CD326" s="206"/>
      <c r="CE326" s="206"/>
      <c r="CF326" s="206"/>
      <c r="CG326" s="206"/>
      <c r="CH326" s="206"/>
      <c r="CI326" s="206"/>
      <c r="CJ326" s="206"/>
      <c r="CK326" s="206"/>
      <c r="CL326" s="206"/>
      <c r="CM326" s="206"/>
      <c r="CN326" s="206"/>
      <c r="CO326" s="206"/>
      <c r="CP326" s="206"/>
      <c r="CQ326" s="206"/>
      <c r="CR326" s="206"/>
    </row>
    <row r="327" spans="3:96" x14ac:dyDescent="0.75">
      <c r="C327" s="500"/>
      <c r="D327" s="499"/>
      <c r="E327" s="520"/>
      <c r="F327" s="172"/>
      <c r="G327" s="103"/>
      <c r="H327" s="139"/>
      <c r="I327" s="152"/>
      <c r="J327" s="67"/>
      <c r="K327" s="127"/>
      <c r="L327" s="21" t="s">
        <v>121</v>
      </c>
      <c r="M327" s="12"/>
      <c r="X327" s="59" t="str">
        <f>CONCATENATE(E$326," ",L327,)</f>
        <v>AD Medium Super</v>
      </c>
      <c r="Y327" s="59" t="s">
        <v>3892</v>
      </c>
      <c r="Z327" s="199"/>
      <c r="AA327" s="199"/>
      <c r="AB327" s="208"/>
      <c r="AC327" s="208"/>
      <c r="AD327" s="208"/>
      <c r="AE327" s="208"/>
      <c r="AF327" s="199"/>
      <c r="AG327" s="208"/>
      <c r="AH327" s="199"/>
      <c r="AI327" s="199"/>
      <c r="AJ327" s="199"/>
      <c r="AK327" s="199"/>
      <c r="AL327" s="208"/>
      <c r="AM327" s="199"/>
      <c r="AN327" s="210"/>
      <c r="AO327" s="208"/>
      <c r="AP327" s="208"/>
      <c r="AQ327" s="208"/>
      <c r="AR327" s="208"/>
      <c r="AS327" s="200"/>
      <c r="AT327" s="200"/>
      <c r="AU327" s="200"/>
      <c r="AV327" s="200"/>
      <c r="AW327" s="208"/>
      <c r="AX327" s="208"/>
      <c r="AY327" s="208"/>
      <c r="AZ327" s="200"/>
      <c r="BA327" s="200"/>
      <c r="BB327" s="208"/>
      <c r="BC327" s="208"/>
      <c r="BD327" s="199"/>
      <c r="BE327" s="200"/>
      <c r="BF327" s="199"/>
      <c r="BG327" s="199"/>
      <c r="BH327" s="208"/>
      <c r="BI327" s="208"/>
      <c r="BJ327" s="199"/>
      <c r="BK327" s="200"/>
      <c r="BL327" s="8"/>
      <c r="BM327" s="8"/>
      <c r="BN327" s="8"/>
      <c r="BO327" s="376"/>
      <c r="BP327" s="469"/>
      <c r="BQ327" s="225"/>
      <c r="BR327" s="225"/>
      <c r="BS327" s="225"/>
      <c r="BT327" s="225"/>
      <c r="BU327" s="225"/>
      <c r="BV327" s="225"/>
      <c r="BW327" s="225"/>
      <c r="BX327" s="206"/>
      <c r="BY327" s="206"/>
      <c r="BZ327" s="206"/>
      <c r="CA327" s="206"/>
      <c r="CB327" s="206"/>
      <c r="CC327" s="206"/>
      <c r="CD327" s="206"/>
      <c r="CE327" s="206"/>
      <c r="CF327" s="206"/>
      <c r="CG327" s="206"/>
      <c r="CH327" s="206"/>
      <c r="CI327" s="206"/>
      <c r="CJ327" s="206"/>
      <c r="CK327" s="206"/>
      <c r="CL327" s="206"/>
      <c r="CM327" s="206"/>
      <c r="CN327" s="206"/>
      <c r="CO327" s="206"/>
      <c r="CP327" s="206"/>
      <c r="CQ327" s="206"/>
      <c r="CR327" s="206"/>
    </row>
    <row r="328" spans="3:96" x14ac:dyDescent="0.75">
      <c r="C328" s="500"/>
      <c r="D328" s="499"/>
      <c r="E328" s="520" t="s">
        <v>123</v>
      </c>
      <c r="F328" s="171"/>
      <c r="G328" s="102"/>
      <c r="H328" s="138"/>
      <c r="I328" s="151"/>
      <c r="J328" s="67"/>
      <c r="K328" s="127"/>
      <c r="L328" s="21" t="s">
        <v>120</v>
      </c>
      <c r="M328" s="12"/>
      <c r="X328" s="59" t="str">
        <f>CONCATENATE(E$328," ",L328,)</f>
        <v>AD Large Extra Plus</v>
      </c>
      <c r="Y328" s="59" t="s">
        <v>3893</v>
      </c>
      <c r="Z328" s="199"/>
      <c r="AA328" s="199"/>
      <c r="AB328" s="208"/>
      <c r="AC328" s="208"/>
      <c r="AD328" s="208"/>
      <c r="AE328" s="208"/>
      <c r="AF328" s="199"/>
      <c r="AG328" s="208"/>
      <c r="AH328" s="199"/>
      <c r="AI328" s="199"/>
      <c r="AJ328" s="199"/>
      <c r="AK328" s="199"/>
      <c r="AL328" s="208"/>
      <c r="AM328" s="199"/>
      <c r="AN328" s="210"/>
      <c r="AO328" s="208"/>
      <c r="AP328" s="208"/>
      <c r="AQ328" s="208"/>
      <c r="AR328" s="208"/>
      <c r="AS328" s="200"/>
      <c r="AT328" s="200"/>
      <c r="AU328" s="200"/>
      <c r="AV328" s="200"/>
      <c r="AW328" s="208"/>
      <c r="AX328" s="208"/>
      <c r="AY328" s="208"/>
      <c r="AZ328" s="200"/>
      <c r="BA328" s="200"/>
      <c r="BB328" s="208"/>
      <c r="BC328" s="208"/>
      <c r="BD328" s="199"/>
      <c r="BE328" s="200"/>
      <c r="BF328" s="199"/>
      <c r="BG328" s="199"/>
      <c r="BH328" s="208"/>
      <c r="BI328" s="208"/>
      <c r="BJ328" s="199"/>
      <c r="BK328" s="200"/>
      <c r="BL328" s="8"/>
      <c r="BM328" s="8"/>
      <c r="BN328" s="8"/>
      <c r="BO328" s="376"/>
      <c r="BP328" s="469"/>
      <c r="BQ328" s="225"/>
      <c r="BR328" s="225"/>
      <c r="BS328" s="225"/>
      <c r="BT328" s="225"/>
      <c r="BU328" s="225"/>
      <c r="BV328" s="225"/>
      <c r="BW328" s="225"/>
      <c r="BX328" s="206"/>
      <c r="BY328" s="206"/>
      <c r="BZ328" s="206"/>
      <c r="CA328" s="206"/>
      <c r="CB328" s="206"/>
      <c r="CC328" s="206"/>
      <c r="CD328" s="206"/>
      <c r="CE328" s="206"/>
      <c r="CF328" s="206"/>
      <c r="CG328" s="206"/>
      <c r="CH328" s="206"/>
      <c r="CI328" s="206"/>
      <c r="CJ328" s="206"/>
      <c r="CK328" s="206"/>
      <c r="CL328" s="206"/>
      <c r="CM328" s="206"/>
      <c r="CN328" s="206"/>
      <c r="CO328" s="206"/>
      <c r="CP328" s="206"/>
      <c r="CQ328" s="206"/>
      <c r="CR328" s="206"/>
    </row>
    <row r="329" spans="3:96" x14ac:dyDescent="0.75">
      <c r="C329" s="500"/>
      <c r="D329" s="499"/>
      <c r="E329" s="520"/>
      <c r="F329" s="172"/>
      <c r="G329" s="103"/>
      <c r="H329" s="139"/>
      <c r="I329" s="152"/>
      <c r="J329" s="67"/>
      <c r="K329" s="127"/>
      <c r="L329" s="21" t="s">
        <v>121</v>
      </c>
      <c r="M329" s="12"/>
      <c r="X329" s="59" t="str">
        <f>CONCATENATE(E$328," ",L329,)</f>
        <v>AD Large Super</v>
      </c>
      <c r="Y329" s="59" t="s">
        <v>3894</v>
      </c>
      <c r="Z329" s="199"/>
      <c r="AA329" s="199"/>
      <c r="AB329" s="208"/>
      <c r="AC329" s="208"/>
      <c r="AD329" s="208"/>
      <c r="AE329" s="208"/>
      <c r="AF329" s="199"/>
      <c r="AG329" s="208"/>
      <c r="AH329" s="199"/>
      <c r="AI329" s="199"/>
      <c r="AJ329" s="199"/>
      <c r="AK329" s="199"/>
      <c r="AL329" s="208"/>
      <c r="AM329" s="199"/>
      <c r="AN329" s="210"/>
      <c r="AO329" s="208"/>
      <c r="AP329" s="208"/>
      <c r="AQ329" s="208"/>
      <c r="AR329" s="208"/>
      <c r="AS329" s="200"/>
      <c r="AT329" s="200"/>
      <c r="AU329" s="200"/>
      <c r="AV329" s="200"/>
      <c r="AW329" s="208"/>
      <c r="AX329" s="208"/>
      <c r="AY329" s="208"/>
      <c r="AZ329" s="200"/>
      <c r="BA329" s="200"/>
      <c r="BB329" s="208"/>
      <c r="BC329" s="208"/>
      <c r="BD329" s="199"/>
      <c r="BE329" s="200"/>
      <c r="BF329" s="199"/>
      <c r="BG329" s="199"/>
      <c r="BH329" s="208"/>
      <c r="BI329" s="208"/>
      <c r="BJ329" s="199"/>
      <c r="BK329" s="200"/>
      <c r="BL329" s="8"/>
      <c r="BM329" s="8"/>
      <c r="BN329" s="8"/>
      <c r="BO329" s="376"/>
      <c r="BP329" s="469"/>
      <c r="BQ329" s="225"/>
      <c r="BR329" s="225"/>
      <c r="BS329" s="225"/>
      <c r="BT329" s="225"/>
      <c r="BU329" s="225"/>
      <c r="BV329" s="225"/>
      <c r="BW329" s="225"/>
      <c r="BX329" s="206"/>
      <c r="BY329" s="206"/>
      <c r="BZ329" s="206"/>
      <c r="CA329" s="206"/>
      <c r="CB329" s="206"/>
      <c r="CC329" s="206"/>
      <c r="CD329" s="206"/>
      <c r="CE329" s="206"/>
      <c r="CF329" s="206"/>
      <c r="CG329" s="206"/>
      <c r="CH329" s="206"/>
      <c r="CI329" s="206"/>
      <c r="CJ329" s="206"/>
      <c r="CK329" s="206"/>
      <c r="CL329" s="206"/>
      <c r="CM329" s="206"/>
      <c r="CN329" s="206"/>
      <c r="CO329" s="206"/>
      <c r="CP329" s="206"/>
      <c r="CQ329" s="206"/>
      <c r="CR329" s="206"/>
    </row>
    <row r="330" spans="3:96" x14ac:dyDescent="0.75">
      <c r="C330" s="500"/>
      <c r="D330" s="499"/>
      <c r="E330" s="520" t="s">
        <v>124</v>
      </c>
      <c r="F330" s="171"/>
      <c r="G330" s="102"/>
      <c r="H330" s="138"/>
      <c r="I330" s="151"/>
      <c r="J330" s="67"/>
      <c r="K330" s="127"/>
      <c r="L330" s="21" t="s">
        <v>120</v>
      </c>
      <c r="M330" s="12"/>
      <c r="X330" s="59" t="str">
        <f>CONCATENATE(E$330," ",L330,)</f>
        <v>AD Xlarge Extra Plus</v>
      </c>
      <c r="Y330" s="59" t="s">
        <v>3895</v>
      </c>
      <c r="Z330" s="199"/>
      <c r="AA330" s="199"/>
      <c r="AB330" s="208"/>
      <c r="AC330" s="208"/>
      <c r="AD330" s="208"/>
      <c r="AE330" s="208"/>
      <c r="AF330" s="199"/>
      <c r="AG330" s="208"/>
      <c r="AH330" s="199"/>
      <c r="AI330" s="199"/>
      <c r="AJ330" s="199"/>
      <c r="AK330" s="199"/>
      <c r="AL330" s="208"/>
      <c r="AM330" s="199"/>
      <c r="AN330" s="210"/>
      <c r="AO330" s="208"/>
      <c r="AP330" s="208"/>
      <c r="AQ330" s="208"/>
      <c r="AR330" s="208"/>
      <c r="AS330" s="200"/>
      <c r="AT330" s="200"/>
      <c r="AU330" s="200"/>
      <c r="AV330" s="200"/>
      <c r="AW330" s="208"/>
      <c r="AX330" s="208"/>
      <c r="AY330" s="208"/>
      <c r="AZ330" s="200"/>
      <c r="BA330" s="200"/>
      <c r="BB330" s="208"/>
      <c r="BC330" s="208"/>
      <c r="BD330" s="199"/>
      <c r="BE330" s="200"/>
      <c r="BF330" s="199"/>
      <c r="BG330" s="199"/>
      <c r="BH330" s="208"/>
      <c r="BI330" s="208"/>
      <c r="BJ330" s="199"/>
      <c r="BK330" s="200"/>
      <c r="BL330" s="8"/>
      <c r="BM330" s="8"/>
      <c r="BN330" s="8"/>
      <c r="BO330" s="376"/>
      <c r="BP330" s="469"/>
      <c r="BQ330" s="225"/>
      <c r="BR330" s="225"/>
      <c r="BS330" s="225"/>
      <c r="BT330" s="225"/>
      <c r="BU330" s="225"/>
      <c r="BV330" s="225"/>
      <c r="BW330" s="225"/>
      <c r="BX330" s="206"/>
      <c r="BY330" s="206"/>
      <c r="BZ330" s="206"/>
      <c r="CA330" s="206"/>
      <c r="CB330" s="206"/>
      <c r="CC330" s="206"/>
      <c r="CD330" s="206"/>
      <c r="CE330" s="206"/>
      <c r="CF330" s="206"/>
      <c r="CG330" s="206"/>
      <c r="CH330" s="206"/>
      <c r="CI330" s="206"/>
      <c r="CJ330" s="206"/>
      <c r="CK330" s="206"/>
      <c r="CL330" s="206"/>
      <c r="CM330" s="206"/>
      <c r="CN330" s="206"/>
      <c r="CO330" s="206"/>
      <c r="CP330" s="206"/>
      <c r="CQ330" s="206"/>
      <c r="CR330" s="206"/>
    </row>
    <row r="331" spans="3:96" ht="15.5" thickBot="1" x14ac:dyDescent="0.9">
      <c r="C331" s="500"/>
      <c r="D331" s="499"/>
      <c r="E331" s="520"/>
      <c r="F331" s="173"/>
      <c r="G331" s="104"/>
      <c r="H331" s="140"/>
      <c r="I331" s="153"/>
      <c r="J331" s="67"/>
      <c r="K331" s="127"/>
      <c r="L331" s="21" t="s">
        <v>121</v>
      </c>
      <c r="M331" s="12"/>
      <c r="X331" s="59" t="str">
        <f>CONCATENATE(E$330," ",L331,)</f>
        <v>AD Xlarge Super</v>
      </c>
      <c r="Y331" s="59" t="s">
        <v>3896</v>
      </c>
      <c r="Z331" s="199"/>
      <c r="AA331" s="199"/>
      <c r="AB331" s="208"/>
      <c r="AC331" s="208"/>
      <c r="AD331" s="208"/>
      <c r="AE331" s="208"/>
      <c r="AF331" s="199"/>
      <c r="AG331" s="208"/>
      <c r="AH331" s="199"/>
      <c r="AI331" s="199"/>
      <c r="AJ331" s="199"/>
      <c r="AK331" s="199"/>
      <c r="AL331" s="208"/>
      <c r="AM331" s="199"/>
      <c r="AN331" s="210"/>
      <c r="AO331" s="208"/>
      <c r="AP331" s="208"/>
      <c r="AQ331" s="208"/>
      <c r="AR331" s="208"/>
      <c r="AS331" s="200"/>
      <c r="AT331" s="200"/>
      <c r="AU331" s="200"/>
      <c r="AV331" s="200"/>
      <c r="AW331" s="208"/>
      <c r="AX331" s="208"/>
      <c r="AY331" s="208"/>
      <c r="AZ331" s="200"/>
      <c r="BA331" s="200"/>
      <c r="BB331" s="208"/>
      <c r="BC331" s="208"/>
      <c r="BD331" s="199"/>
      <c r="BE331" s="200"/>
      <c r="BF331" s="199"/>
      <c r="BG331" s="199"/>
      <c r="BH331" s="208"/>
      <c r="BI331" s="208"/>
      <c r="BJ331" s="199"/>
      <c r="BK331" s="200"/>
      <c r="BL331" s="8"/>
      <c r="BM331" s="8"/>
      <c r="BN331" s="8"/>
      <c r="BO331" s="376"/>
      <c r="BP331" s="470"/>
      <c r="BQ331" s="225"/>
      <c r="BR331" s="225"/>
      <c r="BS331" s="225"/>
      <c r="BT331" s="225"/>
      <c r="BU331" s="225"/>
      <c r="BV331" s="225"/>
      <c r="BW331" s="225"/>
      <c r="BX331" s="206"/>
      <c r="BY331" s="206"/>
      <c r="BZ331" s="206"/>
      <c r="CA331" s="206"/>
      <c r="CB331" s="206"/>
      <c r="CC331" s="206"/>
      <c r="CD331" s="206"/>
      <c r="CE331" s="206"/>
      <c r="CF331" s="206"/>
      <c r="CG331" s="206"/>
      <c r="CH331" s="206"/>
      <c r="CI331" s="206"/>
      <c r="CJ331" s="206"/>
      <c r="CK331" s="206"/>
      <c r="CL331" s="206"/>
      <c r="CM331" s="206"/>
      <c r="CN331" s="206"/>
      <c r="CO331" s="206"/>
      <c r="CP331" s="206"/>
      <c r="CQ331" s="206"/>
      <c r="CR331" s="206"/>
    </row>
    <row r="332" spans="3:96" s="162" customFormat="1" ht="15.25" thickBot="1" x14ac:dyDescent="0.85">
      <c r="J332" s="437"/>
      <c r="AA332" s="162">
        <f>VLOOKUP(AA$3,Лист2!$F$4:$G$54,2,FALSE)</f>
        <v>68</v>
      </c>
      <c r="AB332" s="326">
        <f>VLOOKUP(AB$3,Лист2!$F$4:$G$54,2,FALSE)</f>
        <v>67</v>
      </c>
      <c r="AC332" s="326">
        <f>VLOOKUP(AC$3,Лист2!$F$4:$G$54,2,FALSE)</f>
        <v>66</v>
      </c>
      <c r="AD332" s="326">
        <f>VLOOKUP(AD$3,Лист2!$F$4:$G$54,2,FALSE)</f>
        <v>93</v>
      </c>
      <c r="AE332" s="326">
        <f>VLOOKUP(AE$3,Лист2!$F$4:$G$54,2,FALSE)</f>
        <v>99</v>
      </c>
      <c r="AF332" s="162">
        <f>VLOOKUP(AF$3,Лист2!$F$4:$G$54,2,FALSE)</f>
        <v>94</v>
      </c>
      <c r="AG332" s="326">
        <f>VLOOKUP(AG$3,Лист2!$F$4:$G$54,2,FALSE)</f>
        <v>96</v>
      </c>
      <c r="AH332" s="162">
        <f>VLOOKUP(AH$3,Лист2!$F$4:$G$54,2,FALSE)</f>
        <v>97</v>
      </c>
      <c r="AI332" s="162">
        <f>VLOOKUP(AI$3,Лист2!$F$4:$G$54,2,FALSE)</f>
        <v>98</v>
      </c>
      <c r="AJ332" s="162">
        <f>VLOOKUP(AJ$3,Лист2!$F$4:$G$54,2,FALSE)</f>
        <v>92</v>
      </c>
      <c r="AK332" s="162">
        <f>VLOOKUP(AK$3,Лист2!$F$4:$G$54,2,FALSE)</f>
        <v>101</v>
      </c>
      <c r="AL332" s="326">
        <f>VLOOKUP(AL$3,Лист2!$F$4:$G$54,2,FALSE)</f>
        <v>100</v>
      </c>
      <c r="AM332" s="162">
        <f>VLOOKUP(AM$3,Лист2!$F$4:$G$54,2,FALSE)</f>
        <v>95</v>
      </c>
      <c r="AN332" s="162">
        <f>VLOOKUP(AN$3,Лист2!$F$4:$G$54,2,FALSE)</f>
        <v>76</v>
      </c>
      <c r="AO332" s="326">
        <f>VLOOKUP(AO$3,Лист2!$F$4:$G$54,2,FALSE)</f>
        <v>72</v>
      </c>
      <c r="AP332" s="326">
        <f>VLOOKUP(AP$3,Лист2!$F$4:$G$54,2,FALSE)</f>
        <v>70</v>
      </c>
      <c r="AQ332" s="326">
        <f>VLOOKUP(AQ$3,Лист2!$F$4:$G$54,2,FALSE)</f>
        <v>74</v>
      </c>
      <c r="AR332" s="326">
        <f>VLOOKUP(AR$3,Лист2!$F$4:$G$54,2,FALSE)</f>
        <v>73</v>
      </c>
      <c r="AS332" s="162">
        <f>VLOOKUP(AS$3,Лист2!$F$4:$G$54,2,FALSE)</f>
        <v>69</v>
      </c>
      <c r="AT332" s="162">
        <f>VLOOKUP(AT$3,Лист2!$F$4:$G$54,2,FALSE)</f>
        <v>75</v>
      </c>
      <c r="AU332" s="162">
        <f>VLOOKUP(AU$3,Лист2!$F$4:$G$54,2,FALSE)</f>
        <v>71</v>
      </c>
      <c r="AV332" s="162">
        <f>VLOOKUP(AV$3,Лист2!$F$4:$G$54,2,FALSE)</f>
        <v>77</v>
      </c>
      <c r="AW332" s="326">
        <f>VLOOKUP(AW$3,Лист2!$F$4:$G$54,2,FALSE)</f>
        <v>78</v>
      </c>
      <c r="AX332" s="326">
        <f>VLOOKUP(AX$3,Лист2!$F$4:$G$54,2,FALSE)</f>
        <v>79</v>
      </c>
      <c r="AY332" s="326">
        <f>VLOOKUP(AY$3,Лист2!$F$4:$G$54,2,FALSE)</f>
        <v>86</v>
      </c>
      <c r="AZ332" s="162">
        <f>VLOOKUP(AZ$3,Лист2!$F$4:$G$54,2,FALSE)</f>
        <v>87</v>
      </c>
      <c r="BA332" s="162">
        <f>VLOOKUP(BA$3,Лист2!$F$4:$G$54,2,FALSE)</f>
        <v>89</v>
      </c>
      <c r="BB332" s="326">
        <f>VLOOKUP(BB$3,Лист2!$F$4:$G$54,2,FALSE)</f>
        <v>90</v>
      </c>
      <c r="BC332" s="326">
        <f>VLOOKUP(BC$3,Лист2!$F$4:$G$54,2,FALSE)</f>
        <v>88</v>
      </c>
      <c r="BD332" s="162">
        <f>VLOOKUP(BD$3,Лист2!$F$4:$G$54,2,FALSE)</f>
        <v>83</v>
      </c>
      <c r="BE332" s="162">
        <f>VLOOKUP(BE$3,Лист2!$F$4:$G$54,2,FALSE)</f>
        <v>82</v>
      </c>
      <c r="BF332" s="162">
        <f>VLOOKUP(BF$3,Лист2!$F$4:$G$54,2,FALSE)</f>
        <v>85</v>
      </c>
      <c r="BG332" s="162">
        <f>VLOOKUP(BG$3,Лист2!$F$4:$G$54,2,FALSE)</f>
        <v>81</v>
      </c>
      <c r="BH332" s="326">
        <f>VLOOKUP(BH$3,Лист2!$F$4:$G$54,2,FALSE)</f>
        <v>84</v>
      </c>
      <c r="BI332" s="326">
        <f>VLOOKUP(BI$3,Лист2!$F$4:$G$54,2,FALSE)</f>
        <v>91</v>
      </c>
      <c r="BJ332" s="162">
        <f>VLOOKUP(BJ$3,Лист2!$F$4:$G$54,2,FALSE)</f>
        <v>105</v>
      </c>
      <c r="BK332" s="162">
        <f>VLOOKUP(BK$3,Лист2!$F$4:$G$54,2,FALSE)</f>
        <v>103</v>
      </c>
      <c r="BL332" s="162">
        <f>VLOOKUP(BL$3,Лист2!$F$4:$G$54,2,FALSE)</f>
        <v>115</v>
      </c>
      <c r="BM332" s="162">
        <f>VLOOKUP(BM$3,Лист2!$F$4:$G$54,2,FALSE)</f>
        <v>112</v>
      </c>
      <c r="BN332" s="162">
        <f>VLOOKUP(BN$3,Лист2!$F$4:$G$54,2,FALSE)</f>
        <v>113</v>
      </c>
      <c r="BO332" s="162">
        <f>VLOOKUP(BO$3,Лист2!$F$4:$G$54,2,FALSE)</f>
        <v>116</v>
      </c>
      <c r="BP332" s="215"/>
      <c r="BQ332" s="215"/>
      <c r="BR332" s="215"/>
      <c r="BS332" s="215"/>
      <c r="BT332" s="215"/>
      <c r="BU332" s="215"/>
      <c r="BV332" s="215"/>
      <c r="BW332" s="215"/>
      <c r="BX332" s="215"/>
      <c r="BY332" s="215"/>
      <c r="BZ332" s="215"/>
      <c r="CA332" s="215"/>
      <c r="CB332" s="215"/>
      <c r="CC332" s="215"/>
      <c r="CD332" s="215"/>
      <c r="CE332" s="215"/>
      <c r="CF332" s="215"/>
      <c r="CG332" s="215"/>
      <c r="CH332" s="215"/>
      <c r="CI332" s="215"/>
      <c r="CJ332" s="215"/>
      <c r="CK332" s="215"/>
      <c r="CL332" s="215"/>
      <c r="CM332" s="215"/>
      <c r="CN332" s="215"/>
      <c r="CO332" s="215"/>
      <c r="CP332" s="215"/>
      <c r="CQ332" s="215"/>
      <c r="CR332" s="215"/>
    </row>
    <row r="333" spans="3:96" x14ac:dyDescent="0.75">
      <c r="C333" s="504" t="s">
        <v>125</v>
      </c>
      <c r="D333" s="499" t="s">
        <v>126</v>
      </c>
      <c r="E333" s="456" t="s">
        <v>127</v>
      </c>
      <c r="F333" s="176"/>
      <c r="G333" s="98"/>
      <c r="H333" s="132"/>
      <c r="I333" s="37" t="s">
        <v>3853</v>
      </c>
      <c r="J333" s="14"/>
      <c r="K333" s="127"/>
      <c r="L333" s="12"/>
      <c r="M333" s="2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59" t="str">
        <f>CONCATENATE(E$333," ",I333,"")</f>
        <v>BD mini Soft bd1</v>
      </c>
      <c r="Y333" s="59" t="s">
        <v>3925</v>
      </c>
      <c r="Z333" s="199"/>
      <c r="AA333" s="199"/>
      <c r="AB333" s="208"/>
      <c r="AC333" s="208"/>
      <c r="AD333" s="37"/>
      <c r="AE333" s="199"/>
      <c r="AF333" s="199"/>
      <c r="AG333" s="208"/>
      <c r="AH333" s="208"/>
      <c r="AI333" s="208"/>
      <c r="AJ333" s="199"/>
      <c r="AK333" s="199"/>
      <c r="AL333" s="208"/>
      <c r="AM333" s="199"/>
      <c r="AN333" s="210"/>
      <c r="AO333" s="210"/>
      <c r="AP333" s="208"/>
      <c r="AQ333" s="200"/>
      <c r="AR333" s="208"/>
      <c r="AS333" s="208"/>
      <c r="AT333" s="208"/>
      <c r="AU333" s="208"/>
      <c r="AV333" s="208"/>
      <c r="AW333" s="200"/>
      <c r="AX333" s="200"/>
      <c r="AY333" s="208"/>
      <c r="AZ333" s="200"/>
      <c r="BA333" s="200"/>
      <c r="BB333" s="208"/>
      <c r="BC333" s="208"/>
      <c r="BD333" s="199"/>
      <c r="BE333" s="200"/>
      <c r="BF333" s="199"/>
      <c r="BG333" s="199"/>
      <c r="BH333" s="199"/>
      <c r="BI333" s="208"/>
      <c r="BJ333" s="199"/>
      <c r="BK333" s="200"/>
      <c r="BL333" s="8"/>
      <c r="BM333" s="8"/>
      <c r="BN333" s="8"/>
      <c r="BO333" s="376"/>
      <c r="BP333" s="468" t="str">
        <f>CONCATENATE(AB351,",",AC351,",",AG351,",",AH351,",",AI351,",",AL351,",",AP351,",",AR351,",",AS351,",",AT351,",",AU351,",",AV351,",",AY351,",",BB351,",",BC351,",",BI351)</f>
        <v>67,66,96,97,98,100,70,73,69,75,71,77,86,90,88,91</v>
      </c>
      <c r="BQ333" s="225"/>
      <c r="BR333" s="225"/>
      <c r="BS333" s="225"/>
      <c r="BT333" s="225"/>
      <c r="BU333" s="225"/>
      <c r="BV333" s="225"/>
      <c r="BW333" s="225"/>
      <c r="BX333" s="206"/>
      <c r="BY333" s="206"/>
      <c r="BZ333" s="206"/>
      <c r="CA333" s="206"/>
      <c r="CB333" s="206"/>
      <c r="CC333" s="206"/>
      <c r="CD333" s="206"/>
      <c r="CE333" s="206"/>
      <c r="CF333" s="206"/>
      <c r="CG333" s="206"/>
      <c r="CH333" s="206"/>
      <c r="CI333" s="206"/>
      <c r="CJ333" s="206"/>
      <c r="CK333" s="206"/>
      <c r="CL333" s="206"/>
      <c r="CM333" s="206"/>
      <c r="CN333" s="206"/>
      <c r="CO333" s="206"/>
      <c r="CP333" s="206"/>
      <c r="CQ333" s="206"/>
      <c r="CR333" s="206"/>
    </row>
    <row r="334" spans="3:96" x14ac:dyDescent="0.75">
      <c r="C334" s="504"/>
      <c r="D334" s="499"/>
      <c r="E334" s="456"/>
      <c r="F334" s="175"/>
      <c r="G334" s="99"/>
      <c r="H334" s="141"/>
      <c r="I334" s="37" t="s">
        <v>3854</v>
      </c>
      <c r="J334" s="14"/>
      <c r="K334" s="127"/>
      <c r="M334" s="67"/>
      <c r="X334" s="59" t="str">
        <f>CONCATENATE(E$333," ",I334,"")</f>
        <v>BD mini Perf bd1</v>
      </c>
      <c r="Y334" s="59" t="s">
        <v>3926</v>
      </c>
      <c r="Z334" s="199"/>
      <c r="AA334" s="199"/>
      <c r="AB334" s="208"/>
      <c r="AC334" s="208"/>
      <c r="AD334" s="199"/>
      <c r="AE334" s="199"/>
      <c r="AF334" s="199"/>
      <c r="AG334" s="208"/>
      <c r="AH334" s="208"/>
      <c r="AI334" s="208"/>
      <c r="AJ334" s="199"/>
      <c r="AK334" s="199"/>
      <c r="AL334" s="208"/>
      <c r="AM334" s="199"/>
      <c r="AN334" s="210"/>
      <c r="AO334" s="210"/>
      <c r="AP334" s="208"/>
      <c r="AQ334" s="200"/>
      <c r="AR334" s="208"/>
      <c r="AS334" s="208"/>
      <c r="AT334" s="208"/>
      <c r="AU334" s="208"/>
      <c r="AV334" s="208"/>
      <c r="AW334" s="200"/>
      <c r="AX334" s="200"/>
      <c r="AY334" s="208"/>
      <c r="AZ334" s="200"/>
      <c r="BA334" s="200"/>
      <c r="BB334" s="208"/>
      <c r="BC334" s="208"/>
      <c r="BD334" s="199"/>
      <c r="BE334" s="200"/>
      <c r="BF334" s="199"/>
      <c r="BG334" s="199"/>
      <c r="BH334" s="199"/>
      <c r="BI334" s="208"/>
      <c r="BJ334" s="199"/>
      <c r="BK334" s="200"/>
      <c r="BL334" s="8"/>
      <c r="BM334" s="8"/>
      <c r="BN334" s="8"/>
      <c r="BO334" s="261"/>
      <c r="BP334" s="469"/>
      <c r="BQ334" s="225"/>
      <c r="BR334" s="225"/>
      <c r="BS334" s="225"/>
      <c r="BT334" s="225"/>
      <c r="BU334" s="225"/>
      <c r="BV334" s="225"/>
      <c r="BW334" s="225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  <c r="CL334" s="206"/>
      <c r="CM334" s="206"/>
      <c r="CN334" s="206"/>
      <c r="CO334" s="206"/>
      <c r="CP334" s="206"/>
      <c r="CQ334" s="206"/>
      <c r="CR334" s="206"/>
    </row>
    <row r="335" spans="3:96" x14ac:dyDescent="0.75">
      <c r="C335" s="504"/>
      <c r="D335" s="499"/>
      <c r="E335" s="456" t="s">
        <v>128</v>
      </c>
      <c r="F335" s="176"/>
      <c r="G335" s="98"/>
      <c r="H335" s="132"/>
      <c r="I335" s="37" t="s">
        <v>3853</v>
      </c>
      <c r="J335" s="14"/>
      <c r="K335" s="127"/>
      <c r="M335" s="67"/>
      <c r="X335" s="59" t="str">
        <f>CONCATENATE(E$335," ",I335,"")</f>
        <v>BD midi 1 Soft bd1</v>
      </c>
      <c r="Y335" s="59" t="s">
        <v>3927</v>
      </c>
      <c r="Z335" s="199"/>
      <c r="AA335" s="199"/>
      <c r="AB335" s="208"/>
      <c r="AC335" s="208"/>
      <c r="AD335" s="37"/>
      <c r="AE335" s="199"/>
      <c r="AF335" s="199"/>
      <c r="AG335" s="208"/>
      <c r="AH335" s="208"/>
      <c r="AI335" s="208"/>
      <c r="AJ335" s="199"/>
      <c r="AK335" s="199"/>
      <c r="AL335" s="208"/>
      <c r="AM335" s="199"/>
      <c r="AN335" s="210"/>
      <c r="AO335" s="210"/>
      <c r="AP335" s="208"/>
      <c r="AQ335" s="200"/>
      <c r="AR335" s="208"/>
      <c r="AS335" s="208"/>
      <c r="AT335" s="208"/>
      <c r="AU335" s="208"/>
      <c r="AV335" s="208"/>
      <c r="AW335" s="200"/>
      <c r="AX335" s="200"/>
      <c r="AY335" s="208"/>
      <c r="AZ335" s="200"/>
      <c r="BA335" s="200"/>
      <c r="BB335" s="208"/>
      <c r="BC335" s="208"/>
      <c r="BD335" s="199"/>
      <c r="BE335" s="200"/>
      <c r="BF335" s="199"/>
      <c r="BG335" s="199"/>
      <c r="BH335" s="199"/>
      <c r="BI335" s="208"/>
      <c r="BJ335" s="199"/>
      <c r="BK335" s="200"/>
      <c r="BL335" s="8"/>
      <c r="BM335" s="8"/>
      <c r="BN335" s="8"/>
      <c r="BO335" s="376"/>
      <c r="BP335" s="469"/>
      <c r="BQ335" s="225"/>
      <c r="BR335" s="225"/>
      <c r="BS335" s="225"/>
      <c r="BT335" s="225"/>
      <c r="BU335" s="225"/>
      <c r="BV335" s="225"/>
      <c r="BW335" s="225"/>
      <c r="BX335" s="206"/>
      <c r="BY335" s="206"/>
      <c r="BZ335" s="206"/>
      <c r="CA335" s="206"/>
      <c r="CB335" s="206"/>
      <c r="CC335" s="206"/>
      <c r="CD335" s="206"/>
      <c r="CE335" s="206"/>
      <c r="CF335" s="206"/>
      <c r="CG335" s="206"/>
      <c r="CH335" s="206"/>
      <c r="CI335" s="206"/>
      <c r="CJ335" s="206"/>
      <c r="CK335" s="206"/>
      <c r="CL335" s="206"/>
      <c r="CM335" s="206"/>
      <c r="CN335" s="206"/>
      <c r="CO335" s="206"/>
      <c r="CP335" s="206"/>
      <c r="CQ335" s="206"/>
      <c r="CR335" s="206"/>
    </row>
    <row r="336" spans="3:96" x14ac:dyDescent="0.75">
      <c r="C336" s="504"/>
      <c r="D336" s="499"/>
      <c r="E336" s="456"/>
      <c r="F336" s="175"/>
      <c r="G336" s="99"/>
      <c r="H336" s="141"/>
      <c r="I336" s="37" t="s">
        <v>3854</v>
      </c>
      <c r="J336" s="14"/>
      <c r="K336" s="127"/>
      <c r="M336" s="67"/>
      <c r="X336" s="59" t="str">
        <f>CONCATENATE(E$335," ",I336,"")</f>
        <v>BD midi 1 Perf bd1</v>
      </c>
      <c r="Y336" s="59" t="s">
        <v>3928</v>
      </c>
      <c r="Z336" s="199"/>
      <c r="AA336" s="199"/>
      <c r="AB336" s="208"/>
      <c r="AC336" s="208"/>
      <c r="AD336" s="199"/>
      <c r="AE336" s="199"/>
      <c r="AF336" s="199"/>
      <c r="AG336" s="208"/>
      <c r="AH336" s="208"/>
      <c r="AI336" s="208"/>
      <c r="AJ336" s="199"/>
      <c r="AK336" s="199"/>
      <c r="AL336" s="208"/>
      <c r="AM336" s="199"/>
      <c r="AN336" s="210"/>
      <c r="AO336" s="210"/>
      <c r="AP336" s="208"/>
      <c r="AQ336" s="200"/>
      <c r="AR336" s="208"/>
      <c r="AS336" s="208"/>
      <c r="AT336" s="208"/>
      <c r="AU336" s="208"/>
      <c r="AV336" s="208"/>
      <c r="AW336" s="200"/>
      <c r="AX336" s="200"/>
      <c r="AY336" s="208"/>
      <c r="AZ336" s="200"/>
      <c r="BA336" s="200"/>
      <c r="BB336" s="208"/>
      <c r="BC336" s="208"/>
      <c r="BD336" s="199"/>
      <c r="BE336" s="200"/>
      <c r="BF336" s="199"/>
      <c r="BG336" s="199"/>
      <c r="BH336" s="199"/>
      <c r="BI336" s="208"/>
      <c r="BJ336" s="199"/>
      <c r="BK336" s="200"/>
      <c r="BL336" s="8"/>
      <c r="BM336" s="8"/>
      <c r="BN336" s="8"/>
      <c r="BO336" s="261"/>
      <c r="BP336" s="469"/>
      <c r="BQ336" s="225"/>
      <c r="BR336" s="225"/>
      <c r="BS336" s="225"/>
      <c r="BT336" s="225"/>
      <c r="BU336" s="225"/>
      <c r="BV336" s="225"/>
      <c r="BW336" s="225"/>
      <c r="BX336" s="206"/>
      <c r="BY336" s="206"/>
      <c r="BZ336" s="206"/>
      <c r="CA336" s="206"/>
      <c r="CB336" s="206"/>
      <c r="CC336" s="206"/>
      <c r="CD336" s="206"/>
      <c r="CE336" s="206"/>
      <c r="CF336" s="206"/>
      <c r="CG336" s="206"/>
      <c r="CH336" s="206"/>
      <c r="CI336" s="206"/>
      <c r="CJ336" s="206"/>
      <c r="CK336" s="206"/>
      <c r="CL336" s="206"/>
      <c r="CM336" s="206"/>
      <c r="CN336" s="206"/>
      <c r="CO336" s="206"/>
      <c r="CP336" s="206"/>
      <c r="CQ336" s="206"/>
      <c r="CR336" s="206"/>
    </row>
    <row r="337" spans="3:96" x14ac:dyDescent="0.75">
      <c r="C337" s="504"/>
      <c r="D337" s="499"/>
      <c r="E337" s="456" t="s">
        <v>129</v>
      </c>
      <c r="F337" s="176"/>
      <c r="G337" s="98"/>
      <c r="H337" s="132"/>
      <c r="I337" s="37" t="s">
        <v>3853</v>
      </c>
      <c r="J337" s="14"/>
      <c r="K337" s="127"/>
      <c r="M337" s="67"/>
      <c r="X337" s="59" t="str">
        <f>CONCATENATE(E$337," ",I337,"")</f>
        <v>BD maxi 1 Soft bd1</v>
      </c>
      <c r="Y337" s="59" t="s">
        <v>3929</v>
      </c>
      <c r="Z337" s="199"/>
      <c r="AA337" s="199"/>
      <c r="AB337" s="208"/>
      <c r="AC337" s="208"/>
      <c r="AD337" s="37"/>
      <c r="AE337" s="199"/>
      <c r="AF337" s="199"/>
      <c r="AG337" s="208"/>
      <c r="AH337" s="208"/>
      <c r="AI337" s="208"/>
      <c r="AJ337" s="199"/>
      <c r="AK337" s="199"/>
      <c r="AL337" s="208"/>
      <c r="AM337" s="199"/>
      <c r="AN337" s="210"/>
      <c r="AO337" s="210"/>
      <c r="AP337" s="208"/>
      <c r="AQ337" s="200"/>
      <c r="AR337" s="208"/>
      <c r="AS337" s="208"/>
      <c r="AT337" s="208"/>
      <c r="AU337" s="208"/>
      <c r="AV337" s="208"/>
      <c r="AW337" s="200"/>
      <c r="AX337" s="200"/>
      <c r="AY337" s="208"/>
      <c r="AZ337" s="200"/>
      <c r="BA337" s="200"/>
      <c r="BB337" s="208"/>
      <c r="BC337" s="208"/>
      <c r="BD337" s="199"/>
      <c r="BE337" s="200"/>
      <c r="BF337" s="199"/>
      <c r="BG337" s="199"/>
      <c r="BH337" s="199"/>
      <c r="BI337" s="208"/>
      <c r="BJ337" s="199"/>
      <c r="BK337" s="200"/>
      <c r="BL337" s="270"/>
      <c r="BM337" s="225"/>
      <c r="BN337" s="8"/>
      <c r="BO337" s="376"/>
      <c r="BP337" s="469"/>
      <c r="BQ337" s="225"/>
      <c r="BR337" s="225"/>
      <c r="BS337" s="225"/>
      <c r="BT337" s="225"/>
      <c r="BU337" s="225"/>
      <c r="BV337" s="225"/>
      <c r="BW337" s="225"/>
      <c r="BX337" s="206"/>
      <c r="BY337" s="206"/>
      <c r="BZ337" s="206"/>
      <c r="CA337" s="206"/>
      <c r="CB337" s="206"/>
      <c r="CC337" s="206"/>
      <c r="CD337" s="206"/>
      <c r="CE337" s="206"/>
      <c r="CF337" s="206"/>
      <c r="CG337" s="206"/>
      <c r="CH337" s="206"/>
      <c r="CI337" s="206"/>
      <c r="CJ337" s="206"/>
      <c r="CK337" s="206"/>
      <c r="CL337" s="206"/>
      <c r="CM337" s="206"/>
      <c r="CN337" s="206"/>
      <c r="CO337" s="206"/>
      <c r="CP337" s="206"/>
      <c r="CQ337" s="206"/>
      <c r="CR337" s="206"/>
    </row>
    <row r="338" spans="3:96" ht="15.5" thickBot="1" x14ac:dyDescent="0.9">
      <c r="C338" s="504"/>
      <c r="D338" s="501"/>
      <c r="E338" s="502"/>
      <c r="F338" s="350"/>
      <c r="G338" s="351"/>
      <c r="H338" s="352"/>
      <c r="I338" s="353" t="s">
        <v>3854</v>
      </c>
      <c r="J338" s="341"/>
      <c r="K338" s="339"/>
      <c r="L338" s="340"/>
      <c r="M338" s="354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2" t="str">
        <f>CONCATENATE(E$337," ",I338,"")</f>
        <v>BD maxi 1 Perf bd1</v>
      </c>
      <c r="Y338" s="342" t="s">
        <v>3930</v>
      </c>
      <c r="Z338" s="343"/>
      <c r="AA338" s="343"/>
      <c r="AB338" s="355"/>
      <c r="AC338" s="355"/>
      <c r="AD338" s="343"/>
      <c r="AE338" s="343"/>
      <c r="AF338" s="343"/>
      <c r="AG338" s="355"/>
      <c r="AH338" s="355"/>
      <c r="AI338" s="355"/>
      <c r="AJ338" s="343"/>
      <c r="AK338" s="343"/>
      <c r="AL338" s="355"/>
      <c r="AM338" s="343"/>
      <c r="AN338" s="345"/>
      <c r="AO338" s="345"/>
      <c r="AP338" s="355"/>
      <c r="AQ338" s="346"/>
      <c r="AR338" s="355"/>
      <c r="AS338" s="355"/>
      <c r="AT338" s="355"/>
      <c r="AU338" s="355"/>
      <c r="AV338" s="355"/>
      <c r="AW338" s="346"/>
      <c r="AX338" s="346"/>
      <c r="AY338" s="355"/>
      <c r="AZ338" s="346"/>
      <c r="BA338" s="346"/>
      <c r="BB338" s="355"/>
      <c r="BC338" s="355"/>
      <c r="BD338" s="343"/>
      <c r="BE338" s="346"/>
      <c r="BF338" s="343"/>
      <c r="BG338" s="343"/>
      <c r="BH338" s="343"/>
      <c r="BI338" s="355"/>
      <c r="BJ338" s="343"/>
      <c r="BK338" s="346"/>
      <c r="BL338" s="348"/>
      <c r="BM338" s="348"/>
      <c r="BN338" s="348"/>
      <c r="BO338" s="379"/>
      <c r="BP338" s="470"/>
      <c r="BQ338" s="225"/>
      <c r="BR338" s="225"/>
      <c r="BS338" s="225"/>
      <c r="BT338" s="225"/>
      <c r="BU338" s="225"/>
      <c r="BV338" s="225"/>
      <c r="BW338" s="225"/>
      <c r="BX338" s="206"/>
      <c r="BY338" s="206"/>
      <c r="BZ338" s="206"/>
      <c r="CA338" s="206"/>
      <c r="CB338" s="206"/>
      <c r="CC338" s="206"/>
      <c r="CD338" s="206"/>
      <c r="CE338" s="206"/>
      <c r="CF338" s="206"/>
      <c r="CG338" s="206"/>
      <c r="CH338" s="206"/>
      <c r="CI338" s="206"/>
      <c r="CJ338" s="206"/>
      <c r="CK338" s="206"/>
      <c r="CL338" s="206"/>
      <c r="CM338" s="206"/>
      <c r="CN338" s="206"/>
      <c r="CO338" s="206"/>
      <c r="CP338" s="206"/>
      <c r="CQ338" s="206"/>
      <c r="CR338" s="206"/>
    </row>
    <row r="339" spans="3:96" ht="15.5" thickTop="1" x14ac:dyDescent="0.75">
      <c r="C339" s="504"/>
      <c r="D339" s="505" t="s">
        <v>130</v>
      </c>
      <c r="E339" s="506" t="s">
        <v>131</v>
      </c>
      <c r="F339" s="356"/>
      <c r="G339" s="357"/>
      <c r="H339" s="358"/>
      <c r="I339" s="359" t="s">
        <v>3855</v>
      </c>
      <c r="J339" s="448"/>
      <c r="K339" s="360"/>
      <c r="L339" s="361"/>
      <c r="M339" s="362"/>
      <c r="N339" s="361"/>
      <c r="O339" s="361"/>
      <c r="P339" s="361"/>
      <c r="Q339" s="361"/>
      <c r="R339" s="361"/>
      <c r="S339" s="361"/>
      <c r="T339" s="361"/>
      <c r="U339" s="361"/>
      <c r="V339" s="361"/>
      <c r="W339" s="361"/>
      <c r="X339" s="363" t="str">
        <f>CONCATENATE(E$339," ",I339,"")</f>
        <v>BD midi 2 Soft bd2</v>
      </c>
      <c r="Y339" s="160" t="s">
        <v>3927</v>
      </c>
      <c r="Z339" s="364"/>
      <c r="AA339" s="364"/>
      <c r="AB339" s="365"/>
      <c r="AC339" s="365"/>
      <c r="AD339" s="359"/>
      <c r="AE339" s="364"/>
      <c r="AF339" s="364"/>
      <c r="AG339" s="365"/>
      <c r="AH339" s="365"/>
      <c r="AI339" s="365"/>
      <c r="AJ339" s="364"/>
      <c r="AK339" s="364"/>
      <c r="AL339" s="365"/>
      <c r="AM339" s="364"/>
      <c r="AN339" s="366"/>
      <c r="AO339" s="366"/>
      <c r="AP339" s="365"/>
      <c r="AQ339" s="367"/>
      <c r="AR339" s="365"/>
      <c r="AS339" s="365"/>
      <c r="AT339" s="365"/>
      <c r="AU339" s="365"/>
      <c r="AV339" s="365"/>
      <c r="AW339" s="367"/>
      <c r="AX339" s="367"/>
      <c r="AY339" s="365"/>
      <c r="AZ339" s="367"/>
      <c r="BA339" s="367"/>
      <c r="BB339" s="365"/>
      <c r="BC339" s="365"/>
      <c r="BD339" s="364"/>
      <c r="BE339" s="367"/>
      <c r="BF339" s="364"/>
      <c r="BG339" s="364"/>
      <c r="BH339" s="364"/>
      <c r="BI339" s="365"/>
      <c r="BJ339" s="364"/>
      <c r="BK339" s="367"/>
      <c r="BL339" s="368"/>
      <c r="BM339" s="368"/>
      <c r="BN339" s="368"/>
      <c r="BO339" s="380"/>
      <c r="BP339" s="468" t="str">
        <f>CONCATENATE(AB351,",",AC351,",",AG351,",",AH351,",",AI351,",",AL351,",",AP351,",",AR351,",",AS351,",",AT351,",",AU351,",",AV351,",",AY351,",",BB351,",",BC351,",",BI351)</f>
        <v>67,66,96,97,98,100,70,73,69,75,71,77,86,90,88,91</v>
      </c>
      <c r="BQ339" s="225"/>
      <c r="BR339" s="225"/>
      <c r="BS339" s="225"/>
      <c r="BT339" s="225"/>
      <c r="BU339" s="225"/>
      <c r="BV339" s="225"/>
      <c r="BW339" s="225"/>
      <c r="BX339" s="206"/>
      <c r="BY339" s="206"/>
      <c r="BZ339" s="206"/>
      <c r="CA339" s="206"/>
      <c r="CB339" s="206"/>
      <c r="CC339" s="206"/>
      <c r="CD339" s="206"/>
      <c r="CE339" s="206"/>
      <c r="CF339" s="206"/>
      <c r="CG339" s="206"/>
      <c r="CH339" s="206"/>
      <c r="CI339" s="206"/>
      <c r="CJ339" s="206"/>
      <c r="CK339" s="206"/>
      <c r="CL339" s="206"/>
      <c r="CM339" s="206"/>
      <c r="CN339" s="206"/>
      <c r="CO339" s="206"/>
      <c r="CP339" s="206"/>
      <c r="CQ339" s="206"/>
      <c r="CR339" s="206"/>
    </row>
    <row r="340" spans="3:96" ht="15.5" thickBot="1" x14ac:dyDescent="0.9">
      <c r="C340" s="504"/>
      <c r="D340" s="499"/>
      <c r="E340" s="456"/>
      <c r="F340" s="175"/>
      <c r="G340" s="99"/>
      <c r="H340" s="141"/>
      <c r="I340" s="37" t="s">
        <v>3856</v>
      </c>
      <c r="J340" s="14"/>
      <c r="K340" s="127"/>
      <c r="M340" s="67"/>
      <c r="X340" s="59" t="str">
        <f>CONCATENATE(E$339," ",I340,"")</f>
        <v>BD midi 2 Perf bd2</v>
      </c>
      <c r="Y340" s="59" t="s">
        <v>3928</v>
      </c>
      <c r="Z340" s="199"/>
      <c r="AA340" s="199"/>
      <c r="AB340" s="208"/>
      <c r="AC340" s="208"/>
      <c r="AD340" s="199"/>
      <c r="AE340" s="199"/>
      <c r="AF340" s="199"/>
      <c r="AG340" s="208"/>
      <c r="AH340" s="208"/>
      <c r="AI340" s="208"/>
      <c r="AJ340" s="199"/>
      <c r="AK340" s="199"/>
      <c r="AL340" s="208"/>
      <c r="AM340" s="199"/>
      <c r="AN340" s="210"/>
      <c r="AO340" s="210"/>
      <c r="AP340" s="208"/>
      <c r="AQ340" s="200"/>
      <c r="AR340" s="208"/>
      <c r="AS340" s="208"/>
      <c r="AT340" s="208"/>
      <c r="AU340" s="208"/>
      <c r="AV340" s="208"/>
      <c r="AW340" s="200"/>
      <c r="AX340" s="200"/>
      <c r="AY340" s="208"/>
      <c r="AZ340" s="200"/>
      <c r="BA340" s="200"/>
      <c r="BB340" s="208"/>
      <c r="BC340" s="208"/>
      <c r="BD340" s="199"/>
      <c r="BE340" s="200"/>
      <c r="BF340" s="199"/>
      <c r="BG340" s="199"/>
      <c r="BH340" s="199"/>
      <c r="BI340" s="208"/>
      <c r="BJ340" s="199"/>
      <c r="BK340" s="200"/>
      <c r="BL340" s="8"/>
      <c r="BM340" s="8"/>
      <c r="BN340" s="8"/>
      <c r="BO340" s="261"/>
      <c r="BP340" s="469"/>
      <c r="BQ340" s="225"/>
      <c r="BR340" s="225"/>
      <c r="BS340" s="225"/>
      <c r="BT340" s="225"/>
      <c r="BU340" s="225"/>
      <c r="BV340" s="225"/>
      <c r="BW340" s="225"/>
      <c r="BX340" s="206"/>
      <c r="BY340" s="206"/>
      <c r="BZ340" s="206"/>
      <c r="CA340" s="206"/>
      <c r="CB340" s="206"/>
      <c r="CC340" s="206"/>
      <c r="CD340" s="206"/>
      <c r="CE340" s="206"/>
      <c r="CF340" s="206"/>
      <c r="CG340" s="206"/>
      <c r="CH340" s="206"/>
      <c r="CI340" s="206"/>
      <c r="CJ340" s="206"/>
      <c r="CK340" s="206"/>
      <c r="CL340" s="206"/>
      <c r="CM340" s="206"/>
      <c r="CN340" s="206"/>
      <c r="CO340" s="206"/>
      <c r="CP340" s="206"/>
      <c r="CQ340" s="206"/>
      <c r="CR340" s="206"/>
    </row>
    <row r="341" spans="3:96" ht="15.5" thickTop="1" x14ac:dyDescent="0.75">
      <c r="C341" s="504"/>
      <c r="D341" s="499"/>
      <c r="E341" s="456" t="s">
        <v>132</v>
      </c>
      <c r="F341" s="176"/>
      <c r="G341" s="98"/>
      <c r="H341" s="131"/>
      <c r="I341" s="359" t="s">
        <v>3855</v>
      </c>
      <c r="J341" s="22"/>
      <c r="K341" s="127"/>
      <c r="M341" s="67"/>
      <c r="X341" s="59" t="str">
        <f>CONCATENATE(E$341," ",I341,"")</f>
        <v>BD maxi 2 Soft bd2</v>
      </c>
      <c r="Y341" s="59" t="s">
        <v>3929</v>
      </c>
      <c r="Z341" s="199"/>
      <c r="AA341" s="199"/>
      <c r="AB341" s="208"/>
      <c r="AC341" s="208"/>
      <c r="AD341" s="37"/>
      <c r="AE341" s="199"/>
      <c r="AF341" s="199"/>
      <c r="AG341" s="208"/>
      <c r="AH341" s="208"/>
      <c r="AI341" s="208"/>
      <c r="AJ341" s="199"/>
      <c r="AK341" s="199"/>
      <c r="AL341" s="208"/>
      <c r="AM341" s="199"/>
      <c r="AN341" s="210"/>
      <c r="AO341" s="210"/>
      <c r="AP341" s="208"/>
      <c r="AQ341" s="200"/>
      <c r="AR341" s="208"/>
      <c r="AS341" s="208"/>
      <c r="AT341" s="208"/>
      <c r="AU341" s="208"/>
      <c r="AV341" s="208"/>
      <c r="AW341" s="200"/>
      <c r="AX341" s="200"/>
      <c r="AY341" s="208"/>
      <c r="AZ341" s="200"/>
      <c r="BA341" s="200"/>
      <c r="BB341" s="208"/>
      <c r="BC341" s="208"/>
      <c r="BD341" s="199"/>
      <c r="BE341" s="200"/>
      <c r="BF341" s="199"/>
      <c r="BG341" s="199"/>
      <c r="BH341" s="199"/>
      <c r="BI341" s="208"/>
      <c r="BJ341" s="199"/>
      <c r="BK341" s="200"/>
      <c r="BL341" s="8"/>
      <c r="BM341" s="8"/>
      <c r="BN341" s="8"/>
      <c r="BO341" s="376"/>
      <c r="BP341" s="469"/>
      <c r="BQ341" s="225"/>
      <c r="BR341" s="225"/>
      <c r="BS341" s="225"/>
      <c r="BT341" s="225"/>
      <c r="BU341" s="225"/>
      <c r="BV341" s="225"/>
      <c r="BW341" s="225"/>
      <c r="BX341" s="206"/>
      <c r="BY341" s="206"/>
      <c r="BZ341" s="206"/>
      <c r="CA341" s="206"/>
      <c r="CB341" s="206"/>
      <c r="CC341" s="206"/>
      <c r="CD341" s="206"/>
      <c r="CE341" s="206"/>
      <c r="CF341" s="206"/>
      <c r="CG341" s="206"/>
      <c r="CH341" s="206"/>
      <c r="CI341" s="206"/>
      <c r="CJ341" s="206"/>
      <c r="CK341" s="206"/>
      <c r="CL341" s="206"/>
      <c r="CM341" s="206"/>
      <c r="CN341" s="206"/>
      <c r="CO341" s="206"/>
      <c r="CP341" s="206"/>
      <c r="CQ341" s="206"/>
      <c r="CR341" s="206"/>
    </row>
    <row r="342" spans="3:96" ht="15.5" thickBot="1" x14ac:dyDescent="0.9">
      <c r="C342" s="504"/>
      <c r="D342" s="499"/>
      <c r="E342" s="456"/>
      <c r="F342" s="175"/>
      <c r="G342" s="99"/>
      <c r="H342" s="130"/>
      <c r="I342" s="37" t="s">
        <v>3856</v>
      </c>
      <c r="J342" s="14"/>
      <c r="K342" s="127"/>
      <c r="M342" s="67"/>
      <c r="X342" s="59" t="str">
        <f>CONCATENATE(E$341," ",I342,"")</f>
        <v>BD maxi 2 Perf bd2</v>
      </c>
      <c r="Y342" s="59" t="s">
        <v>3930</v>
      </c>
      <c r="Z342" s="199"/>
      <c r="AA342" s="199"/>
      <c r="AB342" s="208"/>
      <c r="AC342" s="208"/>
      <c r="AD342" s="199"/>
      <c r="AE342" s="199"/>
      <c r="AF342" s="199"/>
      <c r="AG342" s="208"/>
      <c r="AH342" s="208"/>
      <c r="AI342" s="208"/>
      <c r="AJ342" s="199"/>
      <c r="AK342" s="199"/>
      <c r="AL342" s="208"/>
      <c r="AM342" s="199"/>
      <c r="AN342" s="210"/>
      <c r="AO342" s="210"/>
      <c r="AP342" s="208"/>
      <c r="AQ342" s="200"/>
      <c r="AR342" s="208"/>
      <c r="AS342" s="208"/>
      <c r="AT342" s="208"/>
      <c r="AU342" s="208"/>
      <c r="AV342" s="208"/>
      <c r="AW342" s="200"/>
      <c r="AX342" s="200"/>
      <c r="AY342" s="208"/>
      <c r="AZ342" s="200"/>
      <c r="BA342" s="200"/>
      <c r="BB342" s="208"/>
      <c r="BC342" s="208"/>
      <c r="BD342" s="199"/>
      <c r="BE342" s="200"/>
      <c r="BF342" s="199"/>
      <c r="BG342" s="199"/>
      <c r="BH342" s="199"/>
      <c r="BI342" s="208"/>
      <c r="BJ342" s="199"/>
      <c r="BK342" s="200"/>
      <c r="BL342" s="8"/>
      <c r="BM342" s="8"/>
      <c r="BN342" s="8"/>
      <c r="BO342" s="261"/>
      <c r="BP342" s="469"/>
      <c r="BQ342" s="225"/>
      <c r="BR342" s="225"/>
      <c r="BS342" s="225"/>
      <c r="BT342" s="225"/>
      <c r="BU342" s="225"/>
      <c r="BV342" s="225"/>
      <c r="BW342" s="225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  <c r="CL342" s="206"/>
      <c r="CM342" s="206"/>
      <c r="CN342" s="206"/>
      <c r="CO342" s="206"/>
      <c r="CP342" s="206"/>
      <c r="CQ342" s="206"/>
      <c r="CR342" s="206"/>
    </row>
    <row r="343" spans="3:96" ht="15.5" thickTop="1" x14ac:dyDescent="0.75">
      <c r="C343" s="504"/>
      <c r="D343" s="499"/>
      <c r="E343" s="457" t="s">
        <v>133</v>
      </c>
      <c r="F343" s="174"/>
      <c r="G343" s="103"/>
      <c r="H343" s="139"/>
      <c r="I343" s="359" t="s">
        <v>3855</v>
      </c>
      <c r="J343" s="22"/>
      <c r="K343" s="127"/>
      <c r="M343" s="67"/>
      <c r="X343" s="59" t="str">
        <f>CONCATENATE(E$343," ",I343,"")</f>
        <v>BD junior 2 Soft bd2</v>
      </c>
      <c r="Y343" s="59" t="s">
        <v>3931</v>
      </c>
      <c r="Z343" s="199"/>
      <c r="AA343" s="199"/>
      <c r="AB343" s="208"/>
      <c r="AC343" s="208"/>
      <c r="AD343" s="37"/>
      <c r="AE343" s="199"/>
      <c r="AF343" s="199"/>
      <c r="AG343" s="208"/>
      <c r="AH343" s="208"/>
      <c r="AI343" s="208"/>
      <c r="AJ343" s="199"/>
      <c r="AK343" s="199"/>
      <c r="AL343" s="208"/>
      <c r="AM343" s="199"/>
      <c r="AN343" s="210"/>
      <c r="AO343" s="210"/>
      <c r="AP343" s="208"/>
      <c r="AQ343" s="200"/>
      <c r="AR343" s="208"/>
      <c r="AS343" s="208"/>
      <c r="AT343" s="208"/>
      <c r="AU343" s="208"/>
      <c r="AV343" s="208"/>
      <c r="AW343" s="200"/>
      <c r="AX343" s="200"/>
      <c r="AY343" s="208"/>
      <c r="AZ343" s="200"/>
      <c r="BA343" s="200"/>
      <c r="BB343" s="208"/>
      <c r="BC343" s="208"/>
      <c r="BD343" s="199"/>
      <c r="BE343" s="200"/>
      <c r="BF343" s="199"/>
      <c r="BG343" s="199"/>
      <c r="BH343" s="199"/>
      <c r="BI343" s="208"/>
      <c r="BJ343" s="199"/>
      <c r="BK343" s="200"/>
      <c r="BL343" s="8"/>
      <c r="BM343" s="8"/>
      <c r="BN343" s="8"/>
      <c r="BO343" s="376"/>
      <c r="BP343" s="469"/>
      <c r="BQ343" s="225"/>
      <c r="BR343" s="225"/>
      <c r="BS343" s="225"/>
      <c r="BT343" s="225"/>
      <c r="BU343" s="225"/>
      <c r="BV343" s="225"/>
      <c r="BW343" s="225"/>
      <c r="BX343" s="206"/>
      <c r="BY343" s="206"/>
      <c r="BZ343" s="206"/>
      <c r="CA343" s="206"/>
      <c r="CB343" s="206"/>
      <c r="CC343" s="206"/>
      <c r="CD343" s="206"/>
      <c r="CE343" s="206"/>
      <c r="CF343" s="206"/>
      <c r="CG343" s="206"/>
      <c r="CH343" s="206"/>
      <c r="CI343" s="206"/>
      <c r="CJ343" s="206"/>
      <c r="CK343" s="206"/>
      <c r="CL343" s="206"/>
      <c r="CM343" s="206"/>
      <c r="CN343" s="206"/>
      <c r="CO343" s="206"/>
      <c r="CP343" s="206"/>
      <c r="CQ343" s="206"/>
      <c r="CR343" s="206"/>
    </row>
    <row r="344" spans="3:96" ht="15.5" thickBot="1" x14ac:dyDescent="0.9">
      <c r="C344" s="504"/>
      <c r="D344" s="501"/>
      <c r="E344" s="507"/>
      <c r="F344" s="350"/>
      <c r="G344" s="351"/>
      <c r="H344" s="352"/>
      <c r="I344" s="37" t="s">
        <v>3856</v>
      </c>
      <c r="J344" s="15"/>
      <c r="K344" s="339"/>
      <c r="L344" s="340"/>
      <c r="M344" s="354"/>
      <c r="N344" s="340"/>
      <c r="O344" s="340"/>
      <c r="P344" s="340"/>
      <c r="Q344" s="340"/>
      <c r="R344" s="340"/>
      <c r="S344" s="340"/>
      <c r="T344" s="340"/>
      <c r="U344" s="340"/>
      <c r="V344" s="340"/>
      <c r="W344" s="340"/>
      <c r="X344" s="342" t="str">
        <f>CONCATENATE(E$343," ",I344,"")</f>
        <v>BD junior 2 Perf bd2</v>
      </c>
      <c r="Y344" s="342" t="s">
        <v>3932</v>
      </c>
      <c r="Z344" s="343"/>
      <c r="AA344" s="343"/>
      <c r="AB344" s="355"/>
      <c r="AC344" s="355"/>
      <c r="AD344" s="343"/>
      <c r="AE344" s="343"/>
      <c r="AF344" s="343"/>
      <c r="AG344" s="355"/>
      <c r="AH344" s="355"/>
      <c r="AI344" s="355"/>
      <c r="AJ344" s="343"/>
      <c r="AK344" s="343"/>
      <c r="AL344" s="355"/>
      <c r="AM344" s="343"/>
      <c r="AN344" s="345"/>
      <c r="AO344" s="345"/>
      <c r="AP344" s="355"/>
      <c r="AQ344" s="346"/>
      <c r="AR344" s="355"/>
      <c r="AS344" s="355"/>
      <c r="AT344" s="355"/>
      <c r="AU344" s="355"/>
      <c r="AV344" s="355"/>
      <c r="AW344" s="346"/>
      <c r="AX344" s="346"/>
      <c r="AY344" s="355"/>
      <c r="AZ344" s="346"/>
      <c r="BA344" s="346"/>
      <c r="BB344" s="355"/>
      <c r="BC344" s="355"/>
      <c r="BD344" s="343"/>
      <c r="BE344" s="346"/>
      <c r="BF344" s="343"/>
      <c r="BG344" s="343"/>
      <c r="BH344" s="343"/>
      <c r="BI344" s="355"/>
      <c r="BJ344" s="343"/>
      <c r="BK344" s="346"/>
      <c r="BL344" s="348"/>
      <c r="BM344" s="348"/>
      <c r="BN344" s="348"/>
      <c r="BO344" s="379"/>
      <c r="BP344" s="470"/>
      <c r="BQ344" s="225"/>
      <c r="BR344" s="225"/>
      <c r="BS344" s="225"/>
      <c r="BT344" s="225"/>
      <c r="BU344" s="225"/>
      <c r="BV344" s="225"/>
      <c r="BW344" s="225"/>
      <c r="BX344" s="206"/>
      <c r="BY344" s="206"/>
      <c r="BZ344" s="206"/>
      <c r="CA344" s="206"/>
      <c r="CB344" s="206"/>
      <c r="CC344" s="206"/>
      <c r="CD344" s="206"/>
      <c r="CE344" s="206"/>
      <c r="CF344" s="206"/>
      <c r="CG344" s="206"/>
      <c r="CH344" s="206"/>
      <c r="CI344" s="206"/>
      <c r="CJ344" s="206"/>
      <c r="CK344" s="206"/>
      <c r="CL344" s="206"/>
      <c r="CM344" s="206"/>
      <c r="CN344" s="206"/>
      <c r="CO344" s="206"/>
      <c r="CP344" s="206"/>
      <c r="CQ344" s="206"/>
      <c r="CR344" s="206"/>
    </row>
    <row r="345" spans="3:96" ht="15.5" thickTop="1" x14ac:dyDescent="0.75">
      <c r="C345" s="504"/>
      <c r="D345" s="503" t="s">
        <v>134</v>
      </c>
      <c r="E345" s="457" t="s">
        <v>135</v>
      </c>
      <c r="F345" s="177"/>
      <c r="G345" s="97"/>
      <c r="H345" s="129"/>
      <c r="I345" s="145" t="s">
        <v>3857</v>
      </c>
      <c r="J345" s="22"/>
      <c r="K345" s="159"/>
      <c r="X345" s="160" t="str">
        <f>CONCATENATE(E$345," ",I345,"")</f>
        <v>BD maxi 3 Soft bd3</v>
      </c>
      <c r="Y345" s="59" t="s">
        <v>3929</v>
      </c>
      <c r="Z345" s="198"/>
      <c r="AA345" s="198"/>
      <c r="AB345" s="212"/>
      <c r="AC345" s="212"/>
      <c r="AD345" s="145"/>
      <c r="AE345" s="198"/>
      <c r="AF345" s="198"/>
      <c r="AG345" s="212"/>
      <c r="AH345" s="212"/>
      <c r="AI345" s="212"/>
      <c r="AJ345" s="198"/>
      <c r="AK345" s="198"/>
      <c r="AL345" s="212"/>
      <c r="AM345" s="198"/>
      <c r="AN345" s="330"/>
      <c r="AO345" s="330"/>
      <c r="AP345" s="212"/>
      <c r="AQ345" s="269"/>
      <c r="AR345" s="212"/>
      <c r="AS345" s="212"/>
      <c r="AT345" s="212"/>
      <c r="AU345" s="212"/>
      <c r="AV345" s="212"/>
      <c r="AW345" s="269"/>
      <c r="AX345" s="269"/>
      <c r="AY345" s="212"/>
      <c r="AZ345" s="269"/>
      <c r="BA345" s="269"/>
      <c r="BB345" s="212"/>
      <c r="BC345" s="212"/>
      <c r="BD345" s="198"/>
      <c r="BE345" s="269"/>
      <c r="BF345" s="198"/>
      <c r="BG345" s="198"/>
      <c r="BH345" s="198"/>
      <c r="BI345" s="212"/>
      <c r="BJ345" s="198"/>
      <c r="BK345" s="269"/>
      <c r="BL345" s="332"/>
      <c r="BM345" s="332"/>
      <c r="BN345" s="332"/>
      <c r="BO345" s="378"/>
      <c r="BP345" s="468" t="str">
        <f>CONCATENATE(AB351,",",AC351,",",AG351,",",AH351,",",AI351,",",AL351,",",AP351,",",AR351,",",AS351,",",AT351,",",AU351,",",AV351,",",AY351,",",BB351,",",BC351,",",BI351)</f>
        <v>67,66,96,97,98,100,70,73,69,75,71,77,86,90,88,91</v>
      </c>
      <c r="BQ345" s="225"/>
      <c r="BR345" s="225"/>
      <c r="BS345" s="225"/>
      <c r="BT345" s="225"/>
      <c r="BU345" s="225"/>
      <c r="BV345" s="225"/>
      <c r="BW345" s="225"/>
      <c r="BX345" s="206"/>
      <c r="BY345" s="206"/>
      <c r="BZ345" s="206"/>
      <c r="CA345" s="206"/>
      <c r="CB345" s="206"/>
      <c r="CC345" s="206"/>
      <c r="CD345" s="206"/>
      <c r="CE345" s="206"/>
      <c r="CF345" s="206"/>
      <c r="CG345" s="206"/>
      <c r="CH345" s="206"/>
      <c r="CI345" s="206"/>
      <c r="CJ345" s="206"/>
      <c r="CK345" s="206"/>
      <c r="CL345" s="206"/>
      <c r="CM345" s="206"/>
      <c r="CN345" s="206"/>
      <c r="CO345" s="206"/>
      <c r="CP345" s="206"/>
      <c r="CQ345" s="206"/>
      <c r="CR345" s="206"/>
    </row>
    <row r="346" spans="3:96" x14ac:dyDescent="0.75">
      <c r="C346" s="504"/>
      <c r="D346" s="499"/>
      <c r="E346" s="456"/>
      <c r="F346" s="177"/>
      <c r="G346" s="97"/>
      <c r="H346" s="129"/>
      <c r="I346" s="154" t="s">
        <v>3858</v>
      </c>
      <c r="J346" s="15"/>
      <c r="K346" s="127"/>
      <c r="X346" s="59" t="str">
        <f>CONCATENATE(E$345," ",I346,"")</f>
        <v>BD maxi 3 Perf bd3</v>
      </c>
      <c r="Y346" s="59" t="s">
        <v>3930</v>
      </c>
      <c r="Z346" s="199"/>
      <c r="AA346" s="199"/>
      <c r="AB346" s="208"/>
      <c r="AC346" s="208"/>
      <c r="AD346" s="199"/>
      <c r="AE346" s="199"/>
      <c r="AF346" s="199"/>
      <c r="AG346" s="208"/>
      <c r="AH346" s="208"/>
      <c r="AI346" s="208"/>
      <c r="AJ346" s="199"/>
      <c r="AK346" s="199"/>
      <c r="AL346" s="208"/>
      <c r="AM346" s="199"/>
      <c r="AN346" s="210"/>
      <c r="AO346" s="210"/>
      <c r="AP346" s="208"/>
      <c r="AQ346" s="200"/>
      <c r="AR346" s="208"/>
      <c r="AS346" s="208"/>
      <c r="AT346" s="208"/>
      <c r="AU346" s="208"/>
      <c r="AV346" s="208"/>
      <c r="AW346" s="200"/>
      <c r="AX346" s="200"/>
      <c r="AY346" s="208"/>
      <c r="AZ346" s="200"/>
      <c r="BA346" s="200"/>
      <c r="BB346" s="208"/>
      <c r="BC346" s="208"/>
      <c r="BD346" s="199"/>
      <c r="BE346" s="200"/>
      <c r="BF346" s="199"/>
      <c r="BG346" s="199"/>
      <c r="BH346" s="199"/>
      <c r="BI346" s="208"/>
      <c r="BJ346" s="199"/>
      <c r="BK346" s="200"/>
      <c r="BL346" s="8"/>
      <c r="BM346" s="8"/>
      <c r="BN346" s="8"/>
      <c r="BO346" s="261"/>
      <c r="BP346" s="469"/>
      <c r="BQ346" s="225"/>
      <c r="BR346" s="225"/>
      <c r="BS346" s="225"/>
      <c r="BT346" s="225"/>
      <c r="BU346" s="225"/>
      <c r="BV346" s="225"/>
      <c r="BW346" s="225"/>
      <c r="BX346" s="206"/>
      <c r="BY346" s="206"/>
      <c r="BZ346" s="206"/>
      <c r="CA346" s="206"/>
      <c r="CB346" s="206"/>
      <c r="CC346" s="206"/>
      <c r="CD346" s="206"/>
      <c r="CE346" s="206"/>
      <c r="CF346" s="206"/>
      <c r="CG346" s="206"/>
      <c r="CH346" s="206"/>
      <c r="CI346" s="206"/>
      <c r="CJ346" s="206"/>
      <c r="CK346" s="206"/>
      <c r="CL346" s="206"/>
      <c r="CM346" s="206"/>
      <c r="CN346" s="206"/>
      <c r="CO346" s="206"/>
      <c r="CP346" s="206"/>
      <c r="CQ346" s="206"/>
      <c r="CR346" s="206"/>
    </row>
    <row r="347" spans="3:96" x14ac:dyDescent="0.75">
      <c r="C347" s="504"/>
      <c r="D347" s="499"/>
      <c r="E347" s="457" t="s">
        <v>136</v>
      </c>
      <c r="F347" s="176"/>
      <c r="G347" s="98"/>
      <c r="H347" s="132"/>
      <c r="I347" s="145" t="s">
        <v>3857</v>
      </c>
      <c r="J347" s="22"/>
      <c r="K347" s="127"/>
      <c r="X347" s="59" t="str">
        <f>CONCATENATE(E$347," ",I347,"")</f>
        <v>BD junior 3 Soft bd3</v>
      </c>
      <c r="Y347" s="59" t="s">
        <v>3931</v>
      </c>
      <c r="Z347" s="199"/>
      <c r="AA347" s="199"/>
      <c r="AB347" s="208"/>
      <c r="AC347" s="208"/>
      <c r="AD347" s="37"/>
      <c r="AE347" s="199"/>
      <c r="AF347" s="199"/>
      <c r="AG347" s="208"/>
      <c r="AH347" s="208"/>
      <c r="AI347" s="208"/>
      <c r="AJ347" s="199"/>
      <c r="AK347" s="199"/>
      <c r="AL347" s="208"/>
      <c r="AM347" s="199"/>
      <c r="AN347" s="210"/>
      <c r="AO347" s="210"/>
      <c r="AP347" s="208"/>
      <c r="AQ347" s="200"/>
      <c r="AR347" s="208"/>
      <c r="AS347" s="208"/>
      <c r="AT347" s="208"/>
      <c r="AU347" s="208"/>
      <c r="AV347" s="208"/>
      <c r="AW347" s="200"/>
      <c r="AX347" s="200"/>
      <c r="AY347" s="208"/>
      <c r="AZ347" s="200"/>
      <c r="BA347" s="200"/>
      <c r="BB347" s="208"/>
      <c r="BC347" s="208"/>
      <c r="BD347" s="199"/>
      <c r="BE347" s="200"/>
      <c r="BF347" s="199"/>
      <c r="BG347" s="199"/>
      <c r="BH347" s="199"/>
      <c r="BI347" s="208"/>
      <c r="BJ347" s="199"/>
      <c r="BK347" s="200"/>
      <c r="BL347" s="8"/>
      <c r="BM347" s="8"/>
      <c r="BN347" s="8"/>
      <c r="BO347" s="376"/>
      <c r="BP347" s="469"/>
      <c r="BQ347" s="225"/>
      <c r="BR347" s="225"/>
      <c r="BS347" s="225"/>
      <c r="BT347" s="225"/>
      <c r="BU347" s="225"/>
      <c r="BV347" s="225"/>
      <c r="BW347" s="225"/>
      <c r="BX347" s="206"/>
      <c r="BY347" s="206"/>
      <c r="BZ347" s="206"/>
      <c r="CA347" s="206"/>
      <c r="CB347" s="206"/>
      <c r="CC347" s="206"/>
      <c r="CD347" s="206"/>
      <c r="CE347" s="206"/>
      <c r="CF347" s="206"/>
      <c r="CG347" s="206"/>
      <c r="CH347" s="206"/>
      <c r="CI347" s="206"/>
      <c r="CJ347" s="206"/>
      <c r="CK347" s="206"/>
      <c r="CL347" s="206"/>
      <c r="CM347" s="206"/>
      <c r="CN347" s="206"/>
      <c r="CO347" s="206"/>
      <c r="CP347" s="206"/>
      <c r="CQ347" s="206"/>
      <c r="CR347" s="206"/>
    </row>
    <row r="348" spans="3:96" ht="15.5" thickBot="1" x14ac:dyDescent="0.9">
      <c r="C348" s="504"/>
      <c r="D348" s="499"/>
      <c r="E348" s="457"/>
      <c r="F348" s="175"/>
      <c r="G348" s="99"/>
      <c r="H348" s="141"/>
      <c r="I348" s="37" t="s">
        <v>3858</v>
      </c>
      <c r="J348" s="14"/>
      <c r="K348" s="127"/>
      <c r="X348" s="59" t="str">
        <f>CONCATENATE(E$347," ",I348,"")</f>
        <v>BD junior 3 Perf bd3</v>
      </c>
      <c r="Y348" s="342" t="s">
        <v>3932</v>
      </c>
      <c r="Z348" s="199"/>
      <c r="AA348" s="199"/>
      <c r="AB348" s="208"/>
      <c r="AC348" s="208"/>
      <c r="AD348" s="199"/>
      <c r="AE348" s="199"/>
      <c r="AF348" s="199"/>
      <c r="AG348" s="208"/>
      <c r="AH348" s="208"/>
      <c r="AI348" s="208"/>
      <c r="AJ348" s="199"/>
      <c r="AK348" s="199"/>
      <c r="AL348" s="208"/>
      <c r="AM348" s="199"/>
      <c r="AN348" s="210"/>
      <c r="AO348" s="210"/>
      <c r="AP348" s="208"/>
      <c r="AQ348" s="200"/>
      <c r="AR348" s="208"/>
      <c r="AS348" s="208"/>
      <c r="AT348" s="208"/>
      <c r="AU348" s="208"/>
      <c r="AV348" s="208"/>
      <c r="AW348" s="200"/>
      <c r="AX348" s="200"/>
      <c r="AY348" s="208"/>
      <c r="AZ348" s="200"/>
      <c r="BA348" s="200"/>
      <c r="BB348" s="208"/>
      <c r="BC348" s="208"/>
      <c r="BD348" s="199"/>
      <c r="BE348" s="200"/>
      <c r="BF348" s="199"/>
      <c r="BG348" s="199"/>
      <c r="BH348" s="199"/>
      <c r="BI348" s="208"/>
      <c r="BJ348" s="199"/>
      <c r="BK348" s="200"/>
      <c r="BL348" s="8"/>
      <c r="BM348" s="8"/>
      <c r="BN348" s="8"/>
      <c r="BO348" s="261"/>
      <c r="BP348" s="469"/>
      <c r="BQ348" s="225"/>
      <c r="BR348" s="225"/>
      <c r="BS348" s="225"/>
      <c r="BT348" s="225"/>
      <c r="BU348" s="225"/>
      <c r="BV348" s="225"/>
      <c r="BW348" s="225"/>
      <c r="BX348" s="206"/>
      <c r="BY348" s="206"/>
      <c r="BZ348" s="206"/>
      <c r="CA348" s="206"/>
      <c r="CB348" s="206"/>
      <c r="CC348" s="206"/>
      <c r="CD348" s="206"/>
      <c r="CE348" s="206"/>
      <c r="CF348" s="206"/>
      <c r="CG348" s="206"/>
      <c r="CH348" s="206"/>
      <c r="CI348" s="206"/>
      <c r="CJ348" s="206"/>
      <c r="CK348" s="206"/>
      <c r="CL348" s="206"/>
      <c r="CM348" s="206"/>
      <c r="CN348" s="206"/>
      <c r="CO348" s="206"/>
      <c r="CP348" s="206"/>
      <c r="CQ348" s="206"/>
      <c r="CR348" s="206"/>
    </row>
    <row r="349" spans="3:96" ht="15.5" thickTop="1" x14ac:dyDescent="0.75">
      <c r="C349" s="504"/>
      <c r="D349" s="499"/>
      <c r="E349" s="457" t="s">
        <v>137</v>
      </c>
      <c r="F349" s="177"/>
      <c r="G349" s="97"/>
      <c r="H349" s="129"/>
      <c r="I349" s="145" t="s">
        <v>3857</v>
      </c>
      <c r="J349" s="22"/>
      <c r="K349" s="127"/>
      <c r="X349" s="59" t="str">
        <f>CONCATENATE(E$349," ",I349,"")</f>
        <v>BD xl Soft bd3</v>
      </c>
      <c r="Y349" s="59" t="s">
        <v>3933</v>
      </c>
      <c r="Z349" s="199"/>
      <c r="AA349" s="199"/>
      <c r="AB349" s="208"/>
      <c r="AC349" s="208"/>
      <c r="AD349" s="37"/>
      <c r="AE349" s="199"/>
      <c r="AF349" s="199"/>
      <c r="AG349" s="208"/>
      <c r="AH349" s="208"/>
      <c r="AI349" s="208"/>
      <c r="AJ349" s="199"/>
      <c r="AK349" s="199"/>
      <c r="AL349" s="208"/>
      <c r="AM349" s="199"/>
      <c r="AN349" s="210"/>
      <c r="AO349" s="210"/>
      <c r="AP349" s="208"/>
      <c r="AQ349" s="200"/>
      <c r="AR349" s="208"/>
      <c r="AS349" s="208"/>
      <c r="AT349" s="208"/>
      <c r="AU349" s="208"/>
      <c r="AV349" s="208"/>
      <c r="AW349" s="200"/>
      <c r="AX349" s="200"/>
      <c r="AY349" s="208"/>
      <c r="AZ349" s="200"/>
      <c r="BA349" s="200"/>
      <c r="BB349" s="208"/>
      <c r="BC349" s="208"/>
      <c r="BD349" s="199"/>
      <c r="BE349" s="200"/>
      <c r="BF349" s="199"/>
      <c r="BG349" s="199"/>
      <c r="BH349" s="199"/>
      <c r="BI349" s="208"/>
      <c r="BJ349" s="199"/>
      <c r="BK349" s="200"/>
      <c r="BL349" s="8"/>
      <c r="BM349" s="8"/>
      <c r="BN349" s="8"/>
      <c r="BO349" s="376"/>
      <c r="BP349" s="469"/>
      <c r="BQ349" s="225"/>
      <c r="BR349" s="225"/>
      <c r="BS349" s="225"/>
      <c r="BT349" s="225"/>
      <c r="BU349" s="225"/>
      <c r="BV349" s="225"/>
      <c r="BW349" s="225"/>
      <c r="BX349" s="206"/>
      <c r="BY349" s="206"/>
      <c r="BZ349" s="206"/>
      <c r="CA349" s="206"/>
      <c r="CB349" s="206"/>
      <c r="CC349" s="206"/>
      <c r="CD349" s="206"/>
      <c r="CE349" s="206"/>
      <c r="CF349" s="206"/>
      <c r="CG349" s="206"/>
      <c r="CH349" s="206"/>
      <c r="CI349" s="206"/>
      <c r="CJ349" s="206"/>
      <c r="CK349" s="206"/>
      <c r="CL349" s="206"/>
      <c r="CM349" s="206"/>
      <c r="CN349" s="206"/>
      <c r="CO349" s="206"/>
      <c r="CP349" s="206"/>
      <c r="CQ349" s="206"/>
      <c r="CR349" s="206"/>
    </row>
    <row r="350" spans="3:96" ht="15.5" thickBot="1" x14ac:dyDescent="0.9">
      <c r="C350" s="504"/>
      <c r="D350" s="499"/>
      <c r="E350" s="457"/>
      <c r="F350" s="175"/>
      <c r="G350" s="99"/>
      <c r="H350" s="141"/>
      <c r="I350" s="37" t="s">
        <v>3858</v>
      </c>
      <c r="J350" s="14"/>
      <c r="K350" s="127"/>
      <c r="X350" s="59" t="str">
        <f>CONCATENATE(E$349," ",I350,"")</f>
        <v>BD xl Perf bd3</v>
      </c>
      <c r="Y350" s="59" t="s">
        <v>3934</v>
      </c>
      <c r="Z350" s="199"/>
      <c r="AA350" s="199"/>
      <c r="AB350" s="208"/>
      <c r="AC350" s="208"/>
      <c r="AD350" s="199"/>
      <c r="AE350" s="199"/>
      <c r="AF350" s="199"/>
      <c r="AG350" s="208"/>
      <c r="AH350" s="208"/>
      <c r="AI350" s="208"/>
      <c r="AJ350" s="199"/>
      <c r="AK350" s="199"/>
      <c r="AL350" s="208"/>
      <c r="AM350" s="199"/>
      <c r="AN350" s="210"/>
      <c r="AO350" s="210"/>
      <c r="AP350" s="208"/>
      <c r="AQ350" s="200"/>
      <c r="AR350" s="208"/>
      <c r="AS350" s="208"/>
      <c r="AT350" s="208"/>
      <c r="AU350" s="208"/>
      <c r="AV350" s="208"/>
      <c r="AW350" s="200"/>
      <c r="AX350" s="200"/>
      <c r="AY350" s="208"/>
      <c r="AZ350" s="200"/>
      <c r="BA350" s="200"/>
      <c r="BB350" s="208"/>
      <c r="BC350" s="208"/>
      <c r="BD350" s="199"/>
      <c r="BE350" s="200"/>
      <c r="BF350" s="199"/>
      <c r="BG350" s="199"/>
      <c r="BH350" s="199"/>
      <c r="BI350" s="208"/>
      <c r="BJ350" s="199"/>
      <c r="BK350" s="200"/>
      <c r="BL350" s="8"/>
      <c r="BM350" s="8"/>
      <c r="BN350" s="8"/>
      <c r="BO350" s="261"/>
      <c r="BP350" s="470"/>
      <c r="BQ350" s="225"/>
      <c r="BR350" s="225"/>
      <c r="BS350" s="225"/>
      <c r="BT350" s="225"/>
      <c r="BU350" s="225"/>
      <c r="BV350" s="225"/>
      <c r="BW350" s="225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  <c r="CL350" s="206"/>
      <c r="CM350" s="206"/>
      <c r="CN350" s="206"/>
      <c r="CO350" s="206"/>
      <c r="CP350" s="206"/>
      <c r="CQ350" s="206"/>
      <c r="CR350" s="206"/>
    </row>
    <row r="351" spans="3:96" s="162" customFormat="1" ht="15.25" thickBot="1" x14ac:dyDescent="0.85">
      <c r="J351" s="437"/>
      <c r="Y351" s="266"/>
      <c r="AA351" s="162">
        <f>VLOOKUP(AA$3,Лист2!$F$4:$G$54,2,FALSE)</f>
        <v>68</v>
      </c>
      <c r="AB351" s="326">
        <f>VLOOKUP(AB$3,Лист2!$F$4:$G$54,2,FALSE)</f>
        <v>67</v>
      </c>
      <c r="AC351" s="326">
        <f>VLOOKUP(AC$3,Лист2!$F$4:$G$54,2,FALSE)</f>
        <v>66</v>
      </c>
      <c r="AD351" s="162">
        <f>VLOOKUP(AD$3,Лист2!$F$4:$G$54,2,FALSE)</f>
        <v>93</v>
      </c>
      <c r="AE351" s="162">
        <f>VLOOKUP(AE$3,Лист2!$F$4:$G$54,2,FALSE)</f>
        <v>99</v>
      </c>
      <c r="AF351" s="162">
        <f>VLOOKUP(AF$3,Лист2!$F$4:$G$54,2,FALSE)</f>
        <v>94</v>
      </c>
      <c r="AG351" s="326">
        <f>VLOOKUP(AG$3,Лист2!$F$4:$G$54,2,FALSE)</f>
        <v>96</v>
      </c>
      <c r="AH351" s="326">
        <f>VLOOKUP(AH$3,Лист2!$F$4:$G$54,2,FALSE)</f>
        <v>97</v>
      </c>
      <c r="AI351" s="326">
        <f>VLOOKUP(AI$3,Лист2!$F$4:$G$54,2,FALSE)</f>
        <v>98</v>
      </c>
      <c r="AJ351" s="162">
        <f>VLOOKUP(AJ$3,Лист2!$F$4:$G$54,2,FALSE)</f>
        <v>92</v>
      </c>
      <c r="AK351" s="162">
        <f>VLOOKUP(AK$3,Лист2!$F$4:$G$54,2,FALSE)</f>
        <v>101</v>
      </c>
      <c r="AL351" s="326">
        <f>VLOOKUP(AL$3,Лист2!$F$4:$G$54,2,FALSE)</f>
        <v>100</v>
      </c>
      <c r="AM351" s="162">
        <f>VLOOKUP(AM$3,Лист2!$F$4:$G$54,2,FALSE)</f>
        <v>95</v>
      </c>
      <c r="AN351" s="162">
        <f>VLOOKUP(AN$3,Лист2!$F$4:$G$54,2,FALSE)</f>
        <v>76</v>
      </c>
      <c r="AO351" s="162">
        <f>VLOOKUP(AO$3,Лист2!$F$4:$G$54,2,FALSE)</f>
        <v>72</v>
      </c>
      <c r="AP351" s="326">
        <f>VLOOKUP(AP$3,Лист2!$F$4:$G$54,2,FALSE)</f>
        <v>70</v>
      </c>
      <c r="AQ351" s="162">
        <f>VLOOKUP(AQ$3,Лист2!$F$4:$G$54,2,FALSE)</f>
        <v>74</v>
      </c>
      <c r="AR351" s="326">
        <f>VLOOKUP(AR$3,Лист2!$F$4:$G$54,2,FALSE)</f>
        <v>73</v>
      </c>
      <c r="AS351" s="326">
        <f>VLOOKUP(AS$3,Лист2!$F$4:$G$54,2,FALSE)</f>
        <v>69</v>
      </c>
      <c r="AT351" s="326">
        <f>VLOOKUP(AT$3,Лист2!$F$4:$G$54,2,FALSE)</f>
        <v>75</v>
      </c>
      <c r="AU351" s="326">
        <f>VLOOKUP(AU$3,Лист2!$F$4:$G$54,2,FALSE)</f>
        <v>71</v>
      </c>
      <c r="AV351" s="326">
        <f>VLOOKUP(AV$3,Лист2!$F$4:$G$54,2,FALSE)</f>
        <v>77</v>
      </c>
      <c r="AW351" s="162">
        <f>VLOOKUP(AW$3,Лист2!$F$4:$G$54,2,FALSE)</f>
        <v>78</v>
      </c>
      <c r="AX351" s="162">
        <f>VLOOKUP(AX$3,Лист2!$F$4:$G$54,2,FALSE)</f>
        <v>79</v>
      </c>
      <c r="AY351" s="326">
        <f>VLOOKUP(AY$3,Лист2!$F$4:$G$54,2,FALSE)</f>
        <v>86</v>
      </c>
      <c r="AZ351" s="162">
        <f>VLOOKUP(AZ$3,Лист2!$F$4:$G$54,2,FALSE)</f>
        <v>87</v>
      </c>
      <c r="BA351" s="162">
        <f>VLOOKUP(BA$3,Лист2!$F$4:$G$54,2,FALSE)</f>
        <v>89</v>
      </c>
      <c r="BB351" s="326">
        <f>VLOOKUP(BB$3,Лист2!$F$4:$G$54,2,FALSE)</f>
        <v>90</v>
      </c>
      <c r="BC351" s="326">
        <f>VLOOKUP(BC$3,Лист2!$F$4:$G$54,2,FALSE)</f>
        <v>88</v>
      </c>
      <c r="BD351" s="162">
        <f>VLOOKUP(BD$3,Лист2!$F$4:$G$54,2,FALSE)</f>
        <v>83</v>
      </c>
      <c r="BE351" s="162">
        <f>VLOOKUP(BE$3,Лист2!$F$4:$G$54,2,FALSE)</f>
        <v>82</v>
      </c>
      <c r="BF351" s="162">
        <f>VLOOKUP(BF$3,Лист2!$F$4:$G$54,2,FALSE)</f>
        <v>85</v>
      </c>
      <c r="BG351" s="162">
        <f>VLOOKUP(BG$3,Лист2!$F$4:$G$54,2,FALSE)</f>
        <v>81</v>
      </c>
      <c r="BH351" s="162">
        <f>VLOOKUP(BH$3,Лист2!$F$4:$G$54,2,FALSE)</f>
        <v>84</v>
      </c>
      <c r="BI351" s="326">
        <f>VLOOKUP(BI$3,Лист2!$F$4:$G$54,2,FALSE)</f>
        <v>91</v>
      </c>
      <c r="BJ351" s="162">
        <f>VLOOKUP(BJ$3,Лист2!$F$4:$G$54,2,FALSE)</f>
        <v>105</v>
      </c>
      <c r="BK351" s="162">
        <f>VLOOKUP(BK$3,Лист2!$F$4:$G$54,2,FALSE)</f>
        <v>103</v>
      </c>
      <c r="BL351" s="162">
        <f>VLOOKUP(BL$3,Лист2!$F$4:$G$54,2,FALSE)</f>
        <v>115</v>
      </c>
      <c r="BM351" s="162">
        <f>VLOOKUP(BM$3,Лист2!$F$4:$G$54,2,FALSE)</f>
        <v>112</v>
      </c>
      <c r="BN351" s="162">
        <f>VLOOKUP(BN$3,Лист2!$F$4:$G$54,2,FALSE)</f>
        <v>113</v>
      </c>
      <c r="BO351" s="162">
        <f>VLOOKUP(BO$3,Лист2!$F$4:$G$54,2,FALSE)</f>
        <v>116</v>
      </c>
      <c r="BP351" s="215"/>
      <c r="BQ351" s="215"/>
      <c r="BR351" s="215"/>
      <c r="BS351" s="215"/>
      <c r="BT351" s="215"/>
      <c r="BU351" s="215"/>
      <c r="BV351" s="215"/>
      <c r="BW351" s="215"/>
      <c r="BX351" s="215"/>
      <c r="BY351" s="215"/>
      <c r="BZ351" s="215"/>
      <c r="CA351" s="215"/>
      <c r="CB351" s="215"/>
      <c r="CC351" s="215"/>
      <c r="CD351" s="215"/>
      <c r="CE351" s="215"/>
      <c r="CF351" s="215"/>
      <c r="CG351" s="215"/>
      <c r="CH351" s="215"/>
      <c r="CI351" s="215"/>
      <c r="CJ351" s="215"/>
      <c r="CK351" s="215"/>
      <c r="CL351" s="215"/>
      <c r="CM351" s="215"/>
      <c r="CN351" s="215"/>
      <c r="CO351" s="215"/>
      <c r="CP351" s="215"/>
      <c r="CQ351" s="215"/>
      <c r="CR351" s="215"/>
    </row>
    <row r="352" spans="3:96" x14ac:dyDescent="0.75">
      <c r="C352" s="500" t="s">
        <v>138</v>
      </c>
      <c r="D352" s="499" t="s">
        <v>139</v>
      </c>
      <c r="E352" s="456" t="s">
        <v>140</v>
      </c>
      <c r="F352" s="178"/>
      <c r="G352" s="105"/>
      <c r="H352" s="142"/>
      <c r="I352" s="37" t="s">
        <v>3859</v>
      </c>
      <c r="J352" s="14"/>
      <c r="K352" s="127"/>
      <c r="L352" s="12"/>
      <c r="M352" s="2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59" t="str">
        <f>CONCATENATE(E$352," ",I352,"")</f>
        <v>BP midi Soft bp1</v>
      </c>
      <c r="Y352" s="59" t="s">
        <v>3935</v>
      </c>
      <c r="Z352" s="199"/>
      <c r="AA352" s="199"/>
      <c r="AB352" s="208"/>
      <c r="AC352" s="208"/>
      <c r="AD352" s="37"/>
      <c r="AE352" s="199"/>
      <c r="AF352" s="199"/>
      <c r="AG352" s="208"/>
      <c r="AH352" s="208"/>
      <c r="AI352" s="208"/>
      <c r="AJ352" s="208"/>
      <c r="AK352" s="208"/>
      <c r="AL352" s="199"/>
      <c r="AM352" s="199"/>
      <c r="AN352" s="210"/>
      <c r="AO352" s="210"/>
      <c r="AP352" s="200"/>
      <c r="AQ352" s="200"/>
      <c r="AR352" s="200"/>
      <c r="AS352" s="200"/>
      <c r="AT352" s="200"/>
      <c r="AU352" s="208"/>
      <c r="AV352" s="208"/>
      <c r="AW352" s="208">
        <v>2</v>
      </c>
      <c r="AX352" s="200"/>
      <c r="AY352" s="208"/>
      <c r="AZ352" s="200"/>
      <c r="BA352" s="200"/>
      <c r="BB352" s="208"/>
      <c r="BC352" s="208"/>
      <c r="BD352" s="199"/>
      <c r="BE352" s="200"/>
      <c r="BF352" s="199"/>
      <c r="BG352" s="199"/>
      <c r="BH352" s="199"/>
      <c r="BI352" s="208"/>
      <c r="BJ352" s="199"/>
      <c r="BK352" s="200"/>
      <c r="BL352" s="8"/>
      <c r="BM352" s="8"/>
      <c r="BN352" s="8"/>
      <c r="BO352" s="376"/>
      <c r="BP352" s="468" t="str">
        <f>CONCATENATE(AB362,",",AC362,",",AG362,",",AH362,",",AI362,",",AJ362,",",AK362,",",AU362,",",AV362,",",AW362,",",AY362,",",BB362,",",BC362,",",BI362)</f>
        <v>67,66,96,97,98,92,101,71,77,78,86,90,88,91</v>
      </c>
      <c r="BQ352" s="225"/>
      <c r="BR352" s="225"/>
      <c r="BS352" s="225"/>
      <c r="BT352" s="225"/>
      <c r="BU352" s="225"/>
      <c r="BV352" s="225"/>
      <c r="BW352" s="225"/>
      <c r="BX352" s="206"/>
      <c r="BY352" s="206"/>
      <c r="BZ352" s="206"/>
      <c r="CA352" s="206"/>
      <c r="CB352" s="206"/>
      <c r="CC352" s="206"/>
      <c r="CD352" s="206"/>
      <c r="CE352" s="206"/>
      <c r="CF352" s="206"/>
      <c r="CG352" s="206"/>
      <c r="CH352" s="206"/>
      <c r="CI352" s="206"/>
      <c r="CJ352" s="206"/>
      <c r="CK352" s="206"/>
      <c r="CL352" s="206"/>
      <c r="CM352" s="206"/>
      <c r="CN352" s="206"/>
      <c r="CO352" s="206"/>
      <c r="CP352" s="206"/>
      <c r="CQ352" s="206"/>
      <c r="CR352" s="206"/>
    </row>
    <row r="353" spans="1:100" x14ac:dyDescent="0.75">
      <c r="C353" s="500"/>
      <c r="D353" s="499"/>
      <c r="E353" s="456"/>
      <c r="F353" s="179"/>
      <c r="G353" s="369"/>
      <c r="H353" s="143"/>
      <c r="I353" s="37" t="s">
        <v>3861</v>
      </c>
      <c r="J353" s="14"/>
      <c r="K353" s="127"/>
      <c r="M353" s="67"/>
      <c r="X353" s="59" t="str">
        <f>CONCATENATE(E$352," ",I353,"")</f>
        <v>BP midi Perf bp1</v>
      </c>
      <c r="Y353" s="59" t="s">
        <v>3936</v>
      </c>
      <c r="Z353" s="199"/>
      <c r="AA353" s="199"/>
      <c r="AB353" s="208"/>
      <c r="AC353" s="208"/>
      <c r="AD353" s="199"/>
      <c r="AE353" s="199"/>
      <c r="AF353" s="199"/>
      <c r="AG353" s="208"/>
      <c r="AH353" s="208"/>
      <c r="AI353" s="208"/>
      <c r="AJ353" s="208"/>
      <c r="AK353" s="208"/>
      <c r="AL353" s="199"/>
      <c r="AM353" s="199"/>
      <c r="AN353" s="210"/>
      <c r="AO353" s="210"/>
      <c r="AP353" s="200"/>
      <c r="AQ353" s="200"/>
      <c r="AR353" s="200"/>
      <c r="AS353" s="200"/>
      <c r="AT353" s="200"/>
      <c r="AU353" s="208"/>
      <c r="AV353" s="208"/>
      <c r="AW353" s="208">
        <v>2</v>
      </c>
      <c r="AX353" s="200"/>
      <c r="AY353" s="208"/>
      <c r="AZ353" s="200"/>
      <c r="BA353" s="200"/>
      <c r="BB353" s="208"/>
      <c r="BC353" s="208"/>
      <c r="BD353" s="199"/>
      <c r="BE353" s="200"/>
      <c r="BF353" s="199"/>
      <c r="BG353" s="199"/>
      <c r="BH353" s="199"/>
      <c r="BI353" s="208"/>
      <c r="BJ353" s="199"/>
      <c r="BK353" s="200"/>
      <c r="BL353" s="8"/>
      <c r="BM353" s="8"/>
      <c r="BN353" s="8"/>
      <c r="BO353" s="261"/>
      <c r="BP353" s="469"/>
      <c r="BQ353" s="225"/>
      <c r="BR353" s="225"/>
      <c r="BS353" s="225"/>
      <c r="BT353" s="225"/>
      <c r="BU353" s="225"/>
      <c r="BV353" s="225"/>
      <c r="BW353" s="225"/>
      <c r="BX353" s="206"/>
      <c r="BY353" s="206"/>
      <c r="BZ353" s="206"/>
      <c r="CA353" s="206"/>
      <c r="CB353" s="206"/>
      <c r="CC353" s="206"/>
      <c r="CD353" s="206"/>
      <c r="CE353" s="206"/>
      <c r="CF353" s="206"/>
      <c r="CG353" s="206"/>
      <c r="CH353" s="206"/>
      <c r="CI353" s="206"/>
      <c r="CJ353" s="206"/>
      <c r="CK353" s="206"/>
      <c r="CL353" s="206"/>
      <c r="CM353" s="206"/>
      <c r="CN353" s="206"/>
      <c r="CO353" s="206"/>
      <c r="CP353" s="206"/>
      <c r="CQ353" s="206"/>
      <c r="CR353" s="206"/>
    </row>
    <row r="354" spans="1:100" x14ac:dyDescent="0.75">
      <c r="C354" s="500"/>
      <c r="D354" s="499"/>
      <c r="E354" s="456" t="s">
        <v>141</v>
      </c>
      <c r="F354" s="176"/>
      <c r="G354" s="98"/>
      <c r="H354" s="132"/>
      <c r="I354" s="37" t="s">
        <v>3859</v>
      </c>
      <c r="J354" s="14"/>
      <c r="K354" s="127"/>
      <c r="M354" s="67"/>
      <c r="X354" s="59" t="str">
        <f>CONCATENATE(E$354," ",I354,"")</f>
        <v>BP maxi 1 Soft bp1</v>
      </c>
      <c r="Y354" s="59" t="s">
        <v>3937</v>
      </c>
      <c r="Z354" s="199"/>
      <c r="AA354" s="199"/>
      <c r="AB354" s="208"/>
      <c r="AC354" s="208"/>
      <c r="AD354" s="37"/>
      <c r="AE354" s="199"/>
      <c r="AF354" s="199"/>
      <c r="AG354" s="208"/>
      <c r="AH354" s="208"/>
      <c r="AI354" s="208"/>
      <c r="AJ354" s="208"/>
      <c r="AK354" s="208"/>
      <c r="AL354" s="199"/>
      <c r="AM354" s="199"/>
      <c r="AN354" s="210"/>
      <c r="AO354" s="210"/>
      <c r="AP354" s="200"/>
      <c r="AQ354" s="200"/>
      <c r="AR354" s="200"/>
      <c r="AS354" s="200"/>
      <c r="AT354" s="200"/>
      <c r="AU354" s="208"/>
      <c r="AV354" s="208"/>
      <c r="AW354" s="208">
        <v>2</v>
      </c>
      <c r="AX354" s="200"/>
      <c r="AY354" s="208"/>
      <c r="AZ354" s="200"/>
      <c r="BA354" s="200"/>
      <c r="BB354" s="208"/>
      <c r="BC354" s="208"/>
      <c r="BD354" s="199"/>
      <c r="BE354" s="200"/>
      <c r="BF354" s="199"/>
      <c r="BG354" s="199"/>
      <c r="BH354" s="199"/>
      <c r="BI354" s="208"/>
      <c r="BJ354" s="199"/>
      <c r="BK354" s="200"/>
      <c r="BL354" s="8"/>
      <c r="BM354" s="8"/>
      <c r="BN354" s="8"/>
      <c r="BO354" s="376"/>
      <c r="BP354" s="469"/>
      <c r="BQ354" s="225"/>
      <c r="BR354" s="225"/>
      <c r="BS354" s="225"/>
      <c r="BT354" s="225"/>
      <c r="BU354" s="225"/>
      <c r="BV354" s="225"/>
      <c r="BW354" s="225"/>
      <c r="BX354" s="206"/>
      <c r="BY354" s="206"/>
      <c r="BZ354" s="206"/>
      <c r="CA354" s="206"/>
      <c r="CB354" s="206"/>
      <c r="CC354" s="206"/>
      <c r="CD354" s="206"/>
      <c r="CE354" s="206"/>
      <c r="CF354" s="206"/>
      <c r="CG354" s="206"/>
      <c r="CH354" s="206"/>
      <c r="CI354" s="206"/>
      <c r="CJ354" s="206"/>
      <c r="CK354" s="206"/>
      <c r="CL354" s="206"/>
      <c r="CM354" s="206"/>
      <c r="CN354" s="206"/>
      <c r="CO354" s="206"/>
      <c r="CP354" s="206"/>
      <c r="CQ354" s="206"/>
      <c r="CR354" s="206"/>
    </row>
    <row r="355" spans="1:100" ht="15.5" thickBot="1" x14ac:dyDescent="0.9">
      <c r="C355" s="500"/>
      <c r="D355" s="501"/>
      <c r="E355" s="502"/>
      <c r="F355" s="350"/>
      <c r="G355" s="351"/>
      <c r="H355" s="352"/>
      <c r="I355" s="37" t="s">
        <v>3861</v>
      </c>
      <c r="J355" s="15"/>
      <c r="K355" s="339"/>
      <c r="L355" s="340"/>
      <c r="M355" s="354"/>
      <c r="N355" s="340"/>
      <c r="O355" s="340"/>
      <c r="P355" s="340"/>
      <c r="Q355" s="340"/>
      <c r="R355" s="340"/>
      <c r="S355" s="340"/>
      <c r="T355" s="340"/>
      <c r="U355" s="340"/>
      <c r="V355" s="340"/>
      <c r="W355" s="340"/>
      <c r="X355" s="342" t="str">
        <f>CONCATENATE(E$354," ",I355,"")</f>
        <v>BP maxi 1 Perf bp1</v>
      </c>
      <c r="Y355" s="342" t="s">
        <v>3938</v>
      </c>
      <c r="Z355" s="343"/>
      <c r="AA355" s="343"/>
      <c r="AB355" s="355"/>
      <c r="AC355" s="355"/>
      <c r="AD355" s="343"/>
      <c r="AE355" s="343"/>
      <c r="AF355" s="343"/>
      <c r="AG355" s="355"/>
      <c r="AH355" s="355"/>
      <c r="AI355" s="355"/>
      <c r="AJ355" s="355"/>
      <c r="AK355" s="355"/>
      <c r="AL355" s="343"/>
      <c r="AM355" s="343"/>
      <c r="AN355" s="345"/>
      <c r="AO355" s="345"/>
      <c r="AP355" s="346"/>
      <c r="AQ355" s="346"/>
      <c r="AR355" s="346"/>
      <c r="AS355" s="346"/>
      <c r="AT355" s="346"/>
      <c r="AU355" s="355"/>
      <c r="AV355" s="355"/>
      <c r="AW355" s="355">
        <v>2</v>
      </c>
      <c r="AX355" s="346"/>
      <c r="AY355" s="355"/>
      <c r="AZ355" s="346"/>
      <c r="BA355" s="346"/>
      <c r="BB355" s="355"/>
      <c r="BC355" s="355"/>
      <c r="BD355" s="343"/>
      <c r="BE355" s="346"/>
      <c r="BF355" s="343"/>
      <c r="BG355" s="343"/>
      <c r="BH355" s="343"/>
      <c r="BI355" s="355"/>
      <c r="BJ355" s="343"/>
      <c r="BK355" s="346"/>
      <c r="BL355" s="348"/>
      <c r="BM355" s="348"/>
      <c r="BN355" s="348"/>
      <c r="BO355" s="379"/>
      <c r="BP355" s="470"/>
      <c r="BQ355" s="225"/>
      <c r="BR355" s="225"/>
      <c r="BS355" s="225"/>
      <c r="BT355" s="225"/>
      <c r="BU355" s="225"/>
      <c r="BV355" s="225"/>
      <c r="BW355" s="225"/>
      <c r="BX355" s="206"/>
      <c r="BY355" s="206"/>
      <c r="BZ355" s="206"/>
      <c r="CA355" s="206"/>
      <c r="CB355" s="206"/>
      <c r="CC355" s="206"/>
      <c r="CD355" s="206"/>
      <c r="CE355" s="206"/>
      <c r="CF355" s="206"/>
      <c r="CG355" s="206"/>
      <c r="CH355" s="206"/>
      <c r="CI355" s="206"/>
      <c r="CJ355" s="206"/>
      <c r="CK355" s="206"/>
      <c r="CL355" s="206"/>
      <c r="CM355" s="206"/>
      <c r="CN355" s="206"/>
      <c r="CO355" s="206"/>
      <c r="CP355" s="206"/>
      <c r="CQ355" s="206"/>
      <c r="CR355" s="206"/>
    </row>
    <row r="356" spans="1:100" ht="15.5" thickTop="1" x14ac:dyDescent="0.75">
      <c r="C356" s="500"/>
      <c r="D356" s="503" t="s">
        <v>142</v>
      </c>
      <c r="E356" s="457" t="s">
        <v>143</v>
      </c>
      <c r="F356" s="177"/>
      <c r="G356" s="97"/>
      <c r="H356" s="129"/>
      <c r="I356" s="145" t="s">
        <v>3860</v>
      </c>
      <c r="J356" s="22"/>
      <c r="K356" s="159"/>
      <c r="X356" s="160" t="str">
        <f>CONCATENATE(E$356," ",I356,"")</f>
        <v>BP maxi 2 Soft bp2</v>
      </c>
      <c r="Y356" s="160" t="s">
        <v>3937</v>
      </c>
      <c r="Z356" s="198"/>
      <c r="AA356" s="198"/>
      <c r="AB356" s="212"/>
      <c r="AC356" s="212"/>
      <c r="AD356" s="145"/>
      <c r="AE356" s="198"/>
      <c r="AF356" s="198"/>
      <c r="AG356" s="212"/>
      <c r="AH356" s="212"/>
      <c r="AI356" s="212"/>
      <c r="AJ356" s="212"/>
      <c r="AK356" s="212"/>
      <c r="AL356" s="198"/>
      <c r="AM356" s="198"/>
      <c r="AN356" s="330"/>
      <c r="AO356" s="330"/>
      <c r="AP356" s="269"/>
      <c r="AQ356" s="269"/>
      <c r="AR356" s="269"/>
      <c r="AS356" s="269"/>
      <c r="AT356" s="269"/>
      <c r="AU356" s="212"/>
      <c r="AV356" s="212"/>
      <c r="AW356" s="212">
        <v>2</v>
      </c>
      <c r="AX356" s="269"/>
      <c r="AY356" s="212"/>
      <c r="AZ356" s="269"/>
      <c r="BA356" s="269"/>
      <c r="BB356" s="212"/>
      <c r="BC356" s="212"/>
      <c r="BD356" s="198"/>
      <c r="BE356" s="269"/>
      <c r="BF356" s="198"/>
      <c r="BG356" s="198"/>
      <c r="BH356" s="198"/>
      <c r="BI356" s="212"/>
      <c r="BJ356" s="198"/>
      <c r="BK356" s="269"/>
      <c r="BL356" s="332"/>
      <c r="BM356" s="332"/>
      <c r="BN356" s="332"/>
      <c r="BO356" s="378"/>
      <c r="BP356" s="468" t="str">
        <f>CONCATENATE(AB362,",",AC362,",",AG362,",",AH362,",",AI362,",",AJ362,",",AK362,",",AU362,",",AV362,",",AW362,",",AY362,",",BB362,",",BC362,",",BI362)</f>
        <v>67,66,96,97,98,92,101,71,77,78,86,90,88,91</v>
      </c>
      <c r="BQ356" s="225"/>
      <c r="BR356" s="225"/>
      <c r="BS356" s="225"/>
      <c r="BT356" s="225"/>
      <c r="BU356" s="225"/>
      <c r="BV356" s="225"/>
      <c r="BW356" s="225"/>
      <c r="BX356" s="206"/>
      <c r="BY356" s="206"/>
      <c r="BZ356" s="206"/>
      <c r="CA356" s="206"/>
      <c r="CB356" s="206"/>
      <c r="CC356" s="206"/>
      <c r="CD356" s="206"/>
      <c r="CE356" s="206"/>
      <c r="CF356" s="206"/>
      <c r="CG356" s="206"/>
      <c r="CH356" s="206"/>
      <c r="CI356" s="206"/>
      <c r="CJ356" s="206"/>
      <c r="CK356" s="206"/>
      <c r="CL356" s="206"/>
      <c r="CM356" s="206"/>
      <c r="CN356" s="206"/>
      <c r="CO356" s="206"/>
      <c r="CP356" s="206"/>
      <c r="CQ356" s="206"/>
      <c r="CR356" s="206"/>
    </row>
    <row r="357" spans="1:100" x14ac:dyDescent="0.75">
      <c r="C357" s="500"/>
      <c r="D357" s="499"/>
      <c r="E357" s="456"/>
      <c r="F357" s="177"/>
      <c r="G357" s="97"/>
      <c r="H357" s="129"/>
      <c r="I357" s="154" t="s">
        <v>3862</v>
      </c>
      <c r="J357" s="15"/>
      <c r="K357" s="127"/>
      <c r="X357" s="59" t="str">
        <f>CONCATENATE(E$356," ",I357,"")</f>
        <v>BP maxi 2 Perf bp2</v>
      </c>
      <c r="Y357" s="59" t="s">
        <v>3938</v>
      </c>
      <c r="Z357" s="199"/>
      <c r="AA357" s="199"/>
      <c r="AB357" s="208"/>
      <c r="AC357" s="208"/>
      <c r="AD357" s="199"/>
      <c r="AE357" s="199"/>
      <c r="AF357" s="199"/>
      <c r="AG357" s="208"/>
      <c r="AH357" s="208"/>
      <c r="AI357" s="208"/>
      <c r="AJ357" s="208"/>
      <c r="AK357" s="208"/>
      <c r="AL357" s="199"/>
      <c r="AM357" s="199"/>
      <c r="AN357" s="210"/>
      <c r="AO357" s="210"/>
      <c r="AP357" s="200"/>
      <c r="AQ357" s="200"/>
      <c r="AR357" s="200"/>
      <c r="AS357" s="200"/>
      <c r="AT357" s="200"/>
      <c r="AU357" s="208"/>
      <c r="AV357" s="208"/>
      <c r="AW357" s="208">
        <v>2</v>
      </c>
      <c r="AX357" s="200"/>
      <c r="AY357" s="208"/>
      <c r="AZ357" s="200"/>
      <c r="BA357" s="200"/>
      <c r="BB357" s="208"/>
      <c r="BC357" s="208"/>
      <c r="BD357" s="199"/>
      <c r="BE357" s="200"/>
      <c r="BF357" s="199"/>
      <c r="BG357" s="199"/>
      <c r="BH357" s="199"/>
      <c r="BI357" s="208"/>
      <c r="BJ357" s="199"/>
      <c r="BK357" s="200"/>
      <c r="BL357" s="8"/>
      <c r="BM357" s="8"/>
      <c r="BN357" s="8"/>
      <c r="BO357" s="261"/>
      <c r="BP357" s="469"/>
      <c r="BQ357" s="225"/>
      <c r="BR357" s="225"/>
      <c r="BS357" s="225"/>
      <c r="BT357" s="225"/>
      <c r="BU357" s="225"/>
      <c r="BV357" s="225"/>
      <c r="BW357" s="225"/>
      <c r="BX357" s="206"/>
      <c r="BY357" s="206"/>
      <c r="BZ357" s="206"/>
      <c r="CA357" s="206"/>
      <c r="CB357" s="206"/>
      <c r="CC357" s="206"/>
      <c r="CD357" s="206"/>
      <c r="CE357" s="206"/>
      <c r="CF357" s="206"/>
      <c r="CG357" s="206"/>
      <c r="CH357" s="206"/>
      <c r="CI357" s="206"/>
      <c r="CJ357" s="206"/>
      <c r="CK357" s="206"/>
      <c r="CL357" s="206"/>
      <c r="CM357" s="206"/>
      <c r="CN357" s="206"/>
      <c r="CO357" s="206"/>
      <c r="CP357" s="206"/>
      <c r="CQ357" s="206"/>
      <c r="CR357" s="206"/>
    </row>
    <row r="358" spans="1:100" x14ac:dyDescent="0.75">
      <c r="C358" s="500"/>
      <c r="D358" s="499"/>
      <c r="E358" s="456" t="s">
        <v>144</v>
      </c>
      <c r="F358" s="176"/>
      <c r="G358" s="98"/>
      <c r="H358" s="132"/>
      <c r="I358" s="145" t="s">
        <v>3860</v>
      </c>
      <c r="J358" s="22"/>
      <c r="K358" s="127"/>
      <c r="X358" s="59" t="str">
        <f>CONCATENATE(E$358," ",I358,"")</f>
        <v>BP junior  Soft bp2</v>
      </c>
      <c r="Y358" s="59" t="s">
        <v>3939</v>
      </c>
      <c r="Z358" s="199"/>
      <c r="AA358" s="199"/>
      <c r="AB358" s="208"/>
      <c r="AC358" s="208"/>
      <c r="AD358" s="37"/>
      <c r="AE358" s="199"/>
      <c r="AF358" s="199"/>
      <c r="AG358" s="208"/>
      <c r="AH358" s="208"/>
      <c r="AI358" s="208"/>
      <c r="AJ358" s="208"/>
      <c r="AK358" s="208"/>
      <c r="AL358" s="199"/>
      <c r="AM358" s="199"/>
      <c r="AN358" s="210"/>
      <c r="AO358" s="210"/>
      <c r="AP358" s="200"/>
      <c r="AQ358" s="200"/>
      <c r="AR358" s="200"/>
      <c r="AS358" s="200"/>
      <c r="AT358" s="200"/>
      <c r="AU358" s="208"/>
      <c r="AV358" s="208"/>
      <c r="AW358" s="208">
        <v>2</v>
      </c>
      <c r="AX358" s="200"/>
      <c r="AY358" s="208"/>
      <c r="AZ358" s="200"/>
      <c r="BA358" s="200"/>
      <c r="BB358" s="208"/>
      <c r="BC358" s="208"/>
      <c r="BD358" s="199"/>
      <c r="BE358" s="200"/>
      <c r="BF358" s="199"/>
      <c r="BG358" s="199"/>
      <c r="BH358" s="199"/>
      <c r="BI358" s="208"/>
      <c r="BJ358" s="199"/>
      <c r="BK358" s="200"/>
      <c r="BL358" s="8"/>
      <c r="BM358" s="8"/>
      <c r="BN358" s="8"/>
      <c r="BO358" s="376"/>
      <c r="BP358" s="469"/>
      <c r="BQ358" s="225"/>
      <c r="BR358" s="225"/>
      <c r="BS358" s="225"/>
      <c r="BT358" s="225"/>
      <c r="BU358" s="225"/>
      <c r="BV358" s="225"/>
      <c r="BW358" s="225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  <c r="CL358" s="206"/>
      <c r="CM358" s="206"/>
      <c r="CN358" s="206"/>
      <c r="CO358" s="206"/>
      <c r="CP358" s="206"/>
      <c r="CQ358" s="206"/>
      <c r="CR358" s="206"/>
    </row>
    <row r="359" spans="1:100" x14ac:dyDescent="0.75">
      <c r="C359" s="500"/>
      <c r="D359" s="499"/>
      <c r="E359" s="456"/>
      <c r="F359" s="175"/>
      <c r="G359" s="99"/>
      <c r="H359" s="141"/>
      <c r="I359" s="154" t="s">
        <v>3862</v>
      </c>
      <c r="J359" s="15"/>
      <c r="K359" s="127"/>
      <c r="X359" s="59" t="str">
        <f>CONCATENATE(E$358," ",I359,"")</f>
        <v>BP junior  Perf bp2</v>
      </c>
      <c r="Y359" s="59" t="s">
        <v>3940</v>
      </c>
      <c r="Z359" s="199"/>
      <c r="AA359" s="199"/>
      <c r="AB359" s="208"/>
      <c r="AC359" s="208"/>
      <c r="AD359" s="199"/>
      <c r="AE359" s="199"/>
      <c r="AF359" s="199"/>
      <c r="AG359" s="208"/>
      <c r="AH359" s="208"/>
      <c r="AI359" s="208"/>
      <c r="AJ359" s="208"/>
      <c r="AK359" s="208"/>
      <c r="AL359" s="199"/>
      <c r="AM359" s="199"/>
      <c r="AN359" s="210"/>
      <c r="AO359" s="210"/>
      <c r="AP359" s="200"/>
      <c r="AQ359" s="200"/>
      <c r="AR359" s="200"/>
      <c r="AS359" s="200"/>
      <c r="AT359" s="200"/>
      <c r="AU359" s="208"/>
      <c r="AV359" s="208"/>
      <c r="AW359" s="208">
        <v>2</v>
      </c>
      <c r="AX359" s="200"/>
      <c r="AY359" s="208"/>
      <c r="AZ359" s="200"/>
      <c r="BA359" s="200"/>
      <c r="BB359" s="208"/>
      <c r="BC359" s="208"/>
      <c r="BD359" s="199"/>
      <c r="BE359" s="200"/>
      <c r="BF359" s="199"/>
      <c r="BG359" s="199"/>
      <c r="BH359" s="199"/>
      <c r="BI359" s="208"/>
      <c r="BJ359" s="199"/>
      <c r="BK359" s="200"/>
      <c r="BL359" s="8"/>
      <c r="BM359" s="8"/>
      <c r="BN359" s="8"/>
      <c r="BO359" s="261"/>
      <c r="BP359" s="469"/>
      <c r="BQ359" s="225"/>
      <c r="BR359" s="225"/>
      <c r="BS359" s="225"/>
      <c r="BT359" s="225"/>
      <c r="BU359" s="225"/>
      <c r="BV359" s="225"/>
      <c r="BW359" s="225"/>
      <c r="BX359" s="206"/>
      <c r="BY359" s="206"/>
      <c r="BZ359" s="206"/>
      <c r="CA359" s="206"/>
      <c r="CB359" s="206"/>
      <c r="CC359" s="206"/>
      <c r="CD359" s="206"/>
      <c r="CE359" s="206"/>
      <c r="CF359" s="206"/>
      <c r="CG359" s="206"/>
      <c r="CH359" s="206"/>
      <c r="CI359" s="206"/>
      <c r="CJ359" s="206"/>
      <c r="CK359" s="206"/>
      <c r="CL359" s="206"/>
      <c r="CM359" s="206"/>
      <c r="CN359" s="206"/>
      <c r="CO359" s="206"/>
      <c r="CP359" s="206"/>
      <c r="CQ359" s="206"/>
      <c r="CR359" s="206"/>
    </row>
    <row r="360" spans="1:100" x14ac:dyDescent="0.75">
      <c r="C360" s="500"/>
      <c r="D360" s="499"/>
      <c r="E360" s="457" t="s">
        <v>145</v>
      </c>
      <c r="F360" s="177"/>
      <c r="G360" s="97"/>
      <c r="H360" s="129"/>
      <c r="I360" s="145" t="s">
        <v>3860</v>
      </c>
      <c r="J360" s="22"/>
      <c r="K360" s="127"/>
      <c r="X360" s="59" t="str">
        <f>CONCATENATE(E$360," ",I360,"")</f>
        <v>BP xl Soft bp2</v>
      </c>
      <c r="Y360" s="59" t="s">
        <v>3941</v>
      </c>
      <c r="Z360" s="199"/>
      <c r="AA360" s="199"/>
      <c r="AB360" s="208"/>
      <c r="AC360" s="208"/>
      <c r="AD360" s="37"/>
      <c r="AE360" s="199"/>
      <c r="AF360" s="199"/>
      <c r="AG360" s="208"/>
      <c r="AH360" s="208"/>
      <c r="AI360" s="208"/>
      <c r="AJ360" s="208"/>
      <c r="AK360" s="208"/>
      <c r="AL360" s="199"/>
      <c r="AM360" s="199"/>
      <c r="AN360" s="210"/>
      <c r="AO360" s="210"/>
      <c r="AP360" s="200"/>
      <c r="AQ360" s="200"/>
      <c r="AR360" s="200"/>
      <c r="AS360" s="200"/>
      <c r="AT360" s="200"/>
      <c r="AU360" s="208"/>
      <c r="AV360" s="208"/>
      <c r="AW360" s="208">
        <v>2</v>
      </c>
      <c r="AX360" s="200"/>
      <c r="AY360" s="208"/>
      <c r="AZ360" s="200"/>
      <c r="BA360" s="200"/>
      <c r="BB360" s="208"/>
      <c r="BC360" s="208"/>
      <c r="BD360" s="199"/>
      <c r="BE360" s="200"/>
      <c r="BF360" s="199"/>
      <c r="BG360" s="199"/>
      <c r="BH360" s="199"/>
      <c r="BI360" s="208"/>
      <c r="BJ360" s="199"/>
      <c r="BK360" s="200"/>
      <c r="BL360" s="8"/>
      <c r="BM360" s="8"/>
      <c r="BN360" s="8"/>
      <c r="BO360" s="376"/>
      <c r="BP360" s="469"/>
      <c r="BQ360" s="225"/>
      <c r="BR360" s="225"/>
      <c r="BS360" s="225"/>
      <c r="BT360" s="225"/>
      <c r="BU360" s="225"/>
      <c r="BV360" s="225"/>
      <c r="BW360" s="225"/>
      <c r="BX360" s="206"/>
      <c r="BY360" s="206"/>
      <c r="BZ360" s="206"/>
      <c r="CA360" s="206"/>
      <c r="CB360" s="206"/>
      <c r="CC360" s="206"/>
      <c r="CD360" s="206"/>
      <c r="CE360" s="206"/>
      <c r="CF360" s="206"/>
      <c r="CG360" s="206"/>
      <c r="CH360" s="206"/>
      <c r="CI360" s="206"/>
      <c r="CJ360" s="206"/>
      <c r="CK360" s="206"/>
      <c r="CL360" s="206"/>
      <c r="CM360" s="206"/>
      <c r="CN360" s="206"/>
      <c r="CO360" s="206"/>
      <c r="CP360" s="206"/>
      <c r="CQ360" s="206"/>
      <c r="CR360" s="206"/>
    </row>
    <row r="361" spans="1:100" ht="15.5" thickBot="1" x14ac:dyDescent="0.9">
      <c r="C361" s="500"/>
      <c r="D361" s="499"/>
      <c r="E361" s="457"/>
      <c r="F361" s="175"/>
      <c r="G361" s="99"/>
      <c r="H361" s="141"/>
      <c r="I361" s="154" t="s">
        <v>3862</v>
      </c>
      <c r="J361" s="15"/>
      <c r="K361" s="127"/>
      <c r="X361" s="59" t="str">
        <f>CONCATENATE(E$360," ",I361,"")</f>
        <v>BP xl Perf bp2</v>
      </c>
      <c r="Y361" s="59" t="s">
        <v>3942</v>
      </c>
      <c r="Z361" s="199"/>
      <c r="AA361" s="199"/>
      <c r="AB361" s="208"/>
      <c r="AC361" s="208"/>
      <c r="AD361" s="199"/>
      <c r="AE361" s="199"/>
      <c r="AF361" s="199"/>
      <c r="AG361" s="208"/>
      <c r="AH361" s="208"/>
      <c r="AI361" s="208"/>
      <c r="AJ361" s="208"/>
      <c r="AK361" s="208"/>
      <c r="AL361" s="199"/>
      <c r="AM361" s="199"/>
      <c r="AN361" s="210"/>
      <c r="AO361" s="210"/>
      <c r="AP361" s="200"/>
      <c r="AQ361" s="200"/>
      <c r="AR361" s="200"/>
      <c r="AS361" s="200"/>
      <c r="AT361" s="200"/>
      <c r="AU361" s="208"/>
      <c r="AV361" s="208"/>
      <c r="AW361" s="208">
        <v>2</v>
      </c>
      <c r="AX361" s="200"/>
      <c r="AY361" s="208"/>
      <c r="AZ361" s="200"/>
      <c r="BA361" s="200"/>
      <c r="BB361" s="208"/>
      <c r="BC361" s="208"/>
      <c r="BD361" s="199"/>
      <c r="BE361" s="200"/>
      <c r="BF361" s="199"/>
      <c r="BG361" s="199"/>
      <c r="BH361" s="199"/>
      <c r="BI361" s="208"/>
      <c r="BJ361" s="199"/>
      <c r="BK361" s="200"/>
      <c r="BL361" s="8"/>
      <c r="BM361" s="8"/>
      <c r="BN361" s="8"/>
      <c r="BO361" s="261"/>
      <c r="BP361" s="470"/>
      <c r="BQ361" s="225"/>
      <c r="BR361" s="225"/>
      <c r="BS361" s="225"/>
      <c r="BT361" s="225"/>
      <c r="BU361" s="225"/>
      <c r="BV361" s="225"/>
      <c r="BW361" s="225"/>
      <c r="BX361" s="206"/>
      <c r="BY361" s="206"/>
      <c r="BZ361" s="206"/>
      <c r="CA361" s="206"/>
      <c r="CB361" s="206"/>
      <c r="CC361" s="206"/>
      <c r="CD361" s="206"/>
      <c r="CE361" s="206"/>
      <c r="CF361" s="206"/>
      <c r="CG361" s="206"/>
      <c r="CH361" s="206"/>
      <c r="CI361" s="206"/>
      <c r="CJ361" s="206"/>
      <c r="CK361" s="206"/>
      <c r="CL361" s="206"/>
      <c r="CM361" s="206"/>
      <c r="CN361" s="206"/>
      <c r="CO361" s="206"/>
      <c r="CP361" s="206"/>
      <c r="CQ361" s="206"/>
      <c r="CR361" s="206"/>
    </row>
    <row r="362" spans="1:100" s="162" customFormat="1" ht="15.25" thickBot="1" x14ac:dyDescent="0.85">
      <c r="J362" s="437"/>
      <c r="AA362" s="162">
        <f>VLOOKUP(AA$3,Лист2!$F$4:$G$54,2,FALSE)</f>
        <v>68</v>
      </c>
      <c r="AB362" s="326">
        <f>VLOOKUP(AB$3,Лист2!$F$4:$G$54,2,FALSE)</f>
        <v>67</v>
      </c>
      <c r="AC362" s="326">
        <f>VLOOKUP(AC$3,Лист2!$F$4:$G$54,2,FALSE)</f>
        <v>66</v>
      </c>
      <c r="AD362" s="162">
        <f>VLOOKUP(AD$3,Лист2!$F$4:$G$54,2,FALSE)</f>
        <v>93</v>
      </c>
      <c r="AE362" s="162">
        <f>VLOOKUP(AE$3,Лист2!$F$4:$G$54,2,FALSE)</f>
        <v>99</v>
      </c>
      <c r="AF362" s="162">
        <f>VLOOKUP(AF$3,Лист2!$F$4:$G$54,2,FALSE)</f>
        <v>94</v>
      </c>
      <c r="AG362" s="326">
        <f>VLOOKUP(AG$3,Лист2!$F$4:$G$54,2,FALSE)</f>
        <v>96</v>
      </c>
      <c r="AH362" s="326">
        <f>VLOOKUP(AH$3,Лист2!$F$4:$G$54,2,FALSE)</f>
        <v>97</v>
      </c>
      <c r="AI362" s="326">
        <f>VLOOKUP(AI$3,Лист2!$F$4:$G$54,2,FALSE)</f>
        <v>98</v>
      </c>
      <c r="AJ362" s="326">
        <f>VLOOKUP(AJ$3,Лист2!$F$4:$G$54,2,FALSE)</f>
        <v>92</v>
      </c>
      <c r="AK362" s="326">
        <f>VLOOKUP(AK$3,Лист2!$F$4:$G$54,2,FALSE)</f>
        <v>101</v>
      </c>
      <c r="AL362" s="162">
        <f>VLOOKUP(AL$3,Лист2!$F$4:$G$54,2,FALSE)</f>
        <v>100</v>
      </c>
      <c r="AM362" s="162">
        <f>VLOOKUP(AM$3,Лист2!$F$4:$G$54,2,FALSE)</f>
        <v>95</v>
      </c>
      <c r="AN362" s="162">
        <f>VLOOKUP(AN$3,Лист2!$F$4:$G$54,2,FALSE)</f>
        <v>76</v>
      </c>
      <c r="AO362" s="162">
        <f>VLOOKUP(AO$3,Лист2!$F$4:$G$54,2,FALSE)</f>
        <v>72</v>
      </c>
      <c r="AP362" s="162">
        <f>VLOOKUP(AP$3,Лист2!$F$4:$G$54,2,FALSE)</f>
        <v>70</v>
      </c>
      <c r="AQ362" s="162">
        <f>VLOOKUP(AQ$3,Лист2!$F$4:$G$54,2,FALSE)</f>
        <v>74</v>
      </c>
      <c r="AR362" s="162">
        <f>VLOOKUP(AR$3,Лист2!$F$4:$G$54,2,FALSE)</f>
        <v>73</v>
      </c>
      <c r="AS362" s="162">
        <f>VLOOKUP(AS$3,Лист2!$F$4:$G$54,2,FALSE)</f>
        <v>69</v>
      </c>
      <c r="AT362" s="162">
        <f>VLOOKUP(AT$3,Лист2!$F$4:$G$54,2,FALSE)</f>
        <v>75</v>
      </c>
      <c r="AU362" s="326">
        <f>VLOOKUP(AU$3,Лист2!$F$4:$G$54,2,FALSE)</f>
        <v>71</v>
      </c>
      <c r="AV362" s="326">
        <f>VLOOKUP(AV$3,Лист2!$F$4:$G$54,2,FALSE)</f>
        <v>77</v>
      </c>
      <c r="AW362" s="326">
        <f>VLOOKUP(AW$3,Лист2!$F$4:$G$54,2,FALSE)</f>
        <v>78</v>
      </c>
      <c r="AX362" s="162">
        <f>VLOOKUP(AX$3,Лист2!$F$4:$G$54,2,FALSE)</f>
        <v>79</v>
      </c>
      <c r="AY362" s="326">
        <f>VLOOKUP(AY$3,Лист2!$F$4:$G$54,2,FALSE)</f>
        <v>86</v>
      </c>
      <c r="AZ362" s="162">
        <f>VLOOKUP(AZ$3,Лист2!$F$4:$G$54,2,FALSE)</f>
        <v>87</v>
      </c>
      <c r="BA362" s="162">
        <f>VLOOKUP(BA$3,Лист2!$F$4:$G$54,2,FALSE)</f>
        <v>89</v>
      </c>
      <c r="BB362" s="326">
        <f>VLOOKUP(BB$3,Лист2!$F$4:$G$54,2,FALSE)</f>
        <v>90</v>
      </c>
      <c r="BC362" s="326">
        <f>VLOOKUP(BC$3,Лист2!$F$4:$G$54,2,FALSE)</f>
        <v>88</v>
      </c>
      <c r="BD362" s="162">
        <f>VLOOKUP(BD$3,Лист2!$F$4:$G$54,2,FALSE)</f>
        <v>83</v>
      </c>
      <c r="BE362" s="162">
        <f>VLOOKUP(BE$3,Лист2!$F$4:$G$54,2,FALSE)</f>
        <v>82</v>
      </c>
      <c r="BF362" s="162">
        <f>VLOOKUP(BF$3,Лист2!$F$4:$G$54,2,FALSE)</f>
        <v>85</v>
      </c>
      <c r="BG362" s="162">
        <f>VLOOKUP(BG$3,Лист2!$F$4:$G$54,2,FALSE)</f>
        <v>81</v>
      </c>
      <c r="BH362" s="162">
        <f>VLOOKUP(BH$3,Лист2!$F$4:$G$54,2,FALSE)</f>
        <v>84</v>
      </c>
      <c r="BI362" s="326">
        <f>VLOOKUP(BI$3,Лист2!$F$4:$G$54,2,FALSE)</f>
        <v>91</v>
      </c>
      <c r="BJ362" s="162">
        <f>VLOOKUP(BJ$3,Лист2!$F$4:$G$54,2,FALSE)</f>
        <v>105</v>
      </c>
      <c r="BK362" s="162">
        <f>VLOOKUP(BK$3,Лист2!$F$4:$G$54,2,FALSE)</f>
        <v>103</v>
      </c>
      <c r="BL362" s="162">
        <f>VLOOKUP(BL$3,Лист2!$F$4:$G$54,2,FALSE)</f>
        <v>115</v>
      </c>
      <c r="BM362" s="162">
        <f>VLOOKUP(BM$3,Лист2!$F$4:$G$54,2,FALSE)</f>
        <v>112</v>
      </c>
      <c r="BN362" s="162">
        <f>VLOOKUP(BN$3,Лист2!$F$4:$G$54,2,FALSE)</f>
        <v>113</v>
      </c>
      <c r="BO362" s="162">
        <f>VLOOKUP(BO$3,Лист2!$F$4:$G$54,2,FALSE)</f>
        <v>116</v>
      </c>
      <c r="BP362" s="215"/>
      <c r="BQ362" s="215"/>
      <c r="BR362" s="215"/>
      <c r="BS362" s="215"/>
      <c r="BT362" s="215"/>
      <c r="BU362" s="215"/>
      <c r="BV362" s="215"/>
      <c r="BW362" s="215"/>
      <c r="BX362" s="215"/>
      <c r="BY362" s="215"/>
      <c r="BZ362" s="215"/>
      <c r="CA362" s="215"/>
      <c r="CB362" s="215"/>
      <c r="CC362" s="215"/>
      <c r="CD362" s="215"/>
      <c r="CE362" s="215"/>
      <c r="CF362" s="215"/>
      <c r="CG362" s="215"/>
      <c r="CH362" s="215"/>
      <c r="CI362" s="215"/>
      <c r="CJ362" s="215"/>
      <c r="CK362" s="215"/>
      <c r="CL362" s="215"/>
      <c r="CM362" s="215"/>
      <c r="CN362" s="215"/>
      <c r="CO362" s="215"/>
      <c r="CP362" s="215"/>
      <c r="CQ362" s="215"/>
      <c r="CR362" s="215"/>
    </row>
    <row r="363" spans="1:100" ht="15" customHeight="1" x14ac:dyDescent="0.75">
      <c r="C363" s="497" t="s">
        <v>146</v>
      </c>
      <c r="D363" s="499" t="s">
        <v>147</v>
      </c>
      <c r="E363" s="292" t="s">
        <v>148</v>
      </c>
      <c r="F363" s="180"/>
      <c r="G363" s="98"/>
      <c r="H363" s="131"/>
      <c r="I363" s="149"/>
      <c r="J363" s="12"/>
      <c r="K363" s="127"/>
      <c r="L363" s="12"/>
      <c r="M363" s="2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59" t="str">
        <f>CONCATENATE(E363," ",I363,"")</f>
        <v xml:space="preserve">NW85 </v>
      </c>
      <c r="Y363" s="59" t="str">
        <f>X363</f>
        <v xml:space="preserve">NW85 </v>
      </c>
      <c r="Z363" s="199"/>
      <c r="AA363" s="199"/>
      <c r="AB363" s="199"/>
      <c r="AC363" s="199"/>
      <c r="AD363" s="208"/>
      <c r="AE363" s="199"/>
      <c r="AF363" s="199"/>
      <c r="AG363" s="199"/>
      <c r="AH363" s="199"/>
      <c r="AI363" s="199"/>
      <c r="AJ363" s="199"/>
      <c r="AK363" s="199"/>
      <c r="AL363" s="199"/>
      <c r="AM363" s="199"/>
      <c r="AN363" s="210"/>
      <c r="AO363" s="210"/>
      <c r="AP363" s="200"/>
      <c r="AQ363" s="200"/>
      <c r="AR363" s="200"/>
      <c r="AS363" s="200"/>
      <c r="AT363" s="200"/>
      <c r="AU363" s="200"/>
      <c r="AV363" s="200"/>
      <c r="AW363" s="200"/>
      <c r="AX363" s="200"/>
      <c r="AY363" s="200"/>
      <c r="AZ363" s="200"/>
      <c r="BA363" s="200"/>
      <c r="BB363" s="200"/>
      <c r="BC363" s="200"/>
      <c r="BD363" s="199"/>
      <c r="BE363" s="200"/>
      <c r="BF363" s="199"/>
      <c r="BG363" s="199"/>
      <c r="BH363" s="199"/>
      <c r="BI363" s="200"/>
      <c r="BJ363" s="199"/>
      <c r="BK363" s="200"/>
      <c r="BL363" s="301"/>
      <c r="BM363" s="8"/>
      <c r="BN363" s="8"/>
      <c r="BO363" s="376"/>
      <c r="BP363" s="471">
        <v>93.113</v>
      </c>
      <c r="BQ363" s="225"/>
      <c r="BR363" s="225"/>
      <c r="BS363" s="225"/>
      <c r="BT363" s="225"/>
      <c r="BU363" s="225"/>
      <c r="BV363" s="225"/>
      <c r="BW363" s="225"/>
      <c r="BX363" s="206"/>
      <c r="BY363" s="206"/>
      <c r="BZ363" s="206"/>
      <c r="CA363" s="206"/>
      <c r="CB363" s="206"/>
      <c r="CC363" s="206"/>
      <c r="CD363" s="206"/>
      <c r="CE363" s="206"/>
      <c r="CF363" s="206"/>
      <c r="CG363" s="206"/>
      <c r="CH363" s="206"/>
      <c r="CI363" s="206"/>
      <c r="CJ363" s="206"/>
      <c r="CK363" s="206"/>
      <c r="CL363" s="206"/>
      <c r="CM363" s="206"/>
      <c r="CN363" s="206"/>
      <c r="CO363" s="206"/>
      <c r="CP363" s="206"/>
      <c r="CQ363" s="206"/>
      <c r="CR363" s="206"/>
    </row>
    <row r="364" spans="1:100" x14ac:dyDescent="0.75">
      <c r="C364" s="498"/>
      <c r="D364" s="499"/>
      <c r="E364" s="292" t="s">
        <v>149</v>
      </c>
      <c r="F364" s="181"/>
      <c r="G364" s="103"/>
      <c r="H364" s="144"/>
      <c r="I364" s="149"/>
      <c r="J364" s="12"/>
      <c r="K364" s="127"/>
      <c r="M364" s="67"/>
      <c r="X364" s="59" t="str">
        <f>CONCATENATE(E364," ",I364,"")</f>
        <v xml:space="preserve">NW170 </v>
      </c>
      <c r="Y364" s="59" t="str">
        <f>X364</f>
        <v xml:space="preserve">NW170 </v>
      </c>
      <c r="Z364" s="199"/>
      <c r="AA364" s="199"/>
      <c r="AB364" s="199"/>
      <c r="AC364" s="199"/>
      <c r="AD364" s="208"/>
      <c r="AE364" s="199"/>
      <c r="AF364" s="199"/>
      <c r="AG364" s="199"/>
      <c r="AH364" s="199"/>
      <c r="AI364" s="199"/>
      <c r="AJ364" s="199"/>
      <c r="AK364" s="199"/>
      <c r="AL364" s="199"/>
      <c r="AM364" s="199"/>
      <c r="AN364" s="210"/>
      <c r="AO364" s="210"/>
      <c r="AP364" s="200"/>
      <c r="AQ364" s="200"/>
      <c r="AR364" s="200"/>
      <c r="AS364" s="200"/>
      <c r="AT364" s="200"/>
      <c r="AU364" s="200"/>
      <c r="AV364" s="200"/>
      <c r="AW364" s="200"/>
      <c r="AX364" s="200"/>
      <c r="AY364" s="200"/>
      <c r="AZ364" s="200"/>
      <c r="BA364" s="200"/>
      <c r="BB364" s="200"/>
      <c r="BC364" s="200"/>
      <c r="BD364" s="199"/>
      <c r="BE364" s="200"/>
      <c r="BF364" s="199"/>
      <c r="BG364" s="199"/>
      <c r="BH364" s="199"/>
      <c r="BI364" s="200"/>
      <c r="BJ364" s="199"/>
      <c r="BK364" s="200"/>
      <c r="BL364" s="301"/>
      <c r="BM364" s="8"/>
      <c r="BN364" s="8"/>
      <c r="BO364" s="376"/>
      <c r="BP364" s="472"/>
      <c r="BQ364" s="225"/>
      <c r="BR364" s="225"/>
      <c r="BS364" s="225"/>
      <c r="BT364" s="225"/>
      <c r="BU364" s="225"/>
      <c r="BV364" s="225"/>
      <c r="BW364" s="225"/>
      <c r="BX364" s="206"/>
      <c r="BY364" s="206"/>
      <c r="BZ364" s="206"/>
      <c r="CA364" s="206"/>
      <c r="CB364" s="206"/>
      <c r="CC364" s="206"/>
      <c r="CD364" s="206"/>
      <c r="CE364" s="206"/>
      <c r="CF364" s="206"/>
      <c r="CG364" s="206"/>
      <c r="CH364" s="206"/>
      <c r="CI364" s="206"/>
      <c r="CJ364" s="206"/>
      <c r="CK364" s="206"/>
      <c r="CL364" s="206"/>
      <c r="CM364" s="206"/>
      <c r="CN364" s="206"/>
      <c r="CO364" s="206"/>
      <c r="CP364" s="206"/>
      <c r="CQ364" s="206"/>
      <c r="CR364" s="206"/>
    </row>
    <row r="365" spans="1:100" s="217" customFormat="1" ht="15.5" thickBot="1" x14ac:dyDescent="0.9">
      <c r="C365" s="498"/>
      <c r="D365" s="499"/>
      <c r="E365" s="292" t="s">
        <v>150</v>
      </c>
      <c r="F365" s="182"/>
      <c r="G365" s="99"/>
      <c r="H365" s="130"/>
      <c r="I365" s="149"/>
      <c r="J365" s="12"/>
      <c r="K365" s="127"/>
      <c r="L365" s="13"/>
      <c r="M365" s="24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59" t="str">
        <f>CONCATENATE(E365," ",I365,"")</f>
        <v xml:space="preserve">NW600 </v>
      </c>
      <c r="Y365" s="59" t="str">
        <f>X365</f>
        <v xml:space="preserve">NW600 </v>
      </c>
      <c r="Z365" s="199"/>
      <c r="AA365" s="199"/>
      <c r="AB365" s="199"/>
      <c r="AC365" s="199"/>
      <c r="AD365" s="208"/>
      <c r="AE365" s="199"/>
      <c r="AF365" s="199"/>
      <c r="AG365" s="199"/>
      <c r="AH365" s="199"/>
      <c r="AI365" s="199"/>
      <c r="AJ365" s="199"/>
      <c r="AK365" s="199"/>
      <c r="AL365" s="199"/>
      <c r="AM365" s="199"/>
      <c r="AN365" s="210"/>
      <c r="AO365" s="210"/>
      <c r="AP365" s="200"/>
      <c r="AQ365" s="200"/>
      <c r="AR365" s="200"/>
      <c r="AS365" s="200"/>
      <c r="AT365" s="200"/>
      <c r="AU365" s="200"/>
      <c r="AV365" s="200"/>
      <c r="AW365" s="200"/>
      <c r="AX365" s="200"/>
      <c r="AY365" s="200"/>
      <c r="AZ365" s="200"/>
      <c r="BA365" s="200"/>
      <c r="BB365" s="200"/>
      <c r="BC365" s="200"/>
      <c r="BD365" s="199"/>
      <c r="BE365" s="200"/>
      <c r="BF365" s="199"/>
      <c r="BG365" s="199"/>
      <c r="BH365" s="199"/>
      <c r="BI365" s="200"/>
      <c r="BJ365" s="199"/>
      <c r="BK365" s="200"/>
      <c r="BL365" s="301"/>
      <c r="BM365" s="8"/>
      <c r="BN365" s="8"/>
      <c r="BO365" s="376"/>
      <c r="BP365" s="473"/>
      <c r="BQ365" s="225"/>
      <c r="BR365" s="225"/>
      <c r="BS365" s="225"/>
      <c r="BT365" s="225"/>
      <c r="BU365" s="225"/>
      <c r="BV365" s="225"/>
      <c r="BW365" s="225"/>
      <c r="BX365" s="206"/>
      <c r="BY365" s="206"/>
      <c r="BZ365" s="206"/>
      <c r="CA365" s="206"/>
      <c r="CB365" s="206"/>
      <c r="CC365" s="206"/>
      <c r="CD365" s="206"/>
      <c r="CE365" s="206"/>
      <c r="CF365" s="206"/>
      <c r="CG365" s="206"/>
      <c r="CH365" s="206"/>
      <c r="CI365" s="206"/>
      <c r="CJ365" s="206"/>
      <c r="CK365" s="206"/>
      <c r="CL365" s="206"/>
      <c r="CM365" s="206"/>
      <c r="CN365" s="206"/>
      <c r="CO365" s="206"/>
      <c r="CP365" s="206"/>
      <c r="CQ365" s="206"/>
      <c r="CR365" s="206"/>
    </row>
    <row r="366" spans="1:100" x14ac:dyDescent="0.75">
      <c r="A366" s="206"/>
      <c r="B366" s="206"/>
      <c r="C366" s="214"/>
      <c r="D366" s="206"/>
      <c r="E366" s="206"/>
      <c r="F366" s="206"/>
      <c r="G366" s="206"/>
      <c r="H366" s="206"/>
      <c r="I366" s="206"/>
      <c r="J366" s="206"/>
      <c r="K366" s="206"/>
      <c r="L366" s="206"/>
      <c r="M366" s="206"/>
      <c r="N366" s="206"/>
      <c r="O366" s="206"/>
      <c r="P366" s="206"/>
      <c r="Q366" s="206"/>
      <c r="R366" s="206"/>
      <c r="S366" s="206"/>
      <c r="T366" s="206"/>
      <c r="U366" s="206"/>
      <c r="V366" s="206"/>
      <c r="W366" s="206"/>
      <c r="X366" s="206"/>
      <c r="Y366" s="206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06"/>
      <c r="AO366" s="206"/>
      <c r="AP366" s="206"/>
      <c r="AQ366" s="206"/>
      <c r="AR366" s="206"/>
      <c r="AS366" s="206"/>
      <c r="AT366" s="206"/>
      <c r="AU366" s="206"/>
      <c r="AV366" s="206"/>
      <c r="AW366" s="206"/>
      <c r="AX366" s="206"/>
      <c r="AY366" s="206"/>
      <c r="AZ366" s="206"/>
      <c r="BA366" s="206"/>
      <c r="BB366" s="206"/>
      <c r="BC366" s="206"/>
      <c r="BD366" s="215"/>
      <c r="BE366" s="206"/>
      <c r="BF366" s="215"/>
      <c r="BG366" s="215"/>
      <c r="BH366" s="225"/>
      <c r="BI366" s="206"/>
      <c r="BJ366" s="215"/>
      <c r="BK366" s="206"/>
      <c r="BL366" s="227"/>
      <c r="BO366" s="225"/>
      <c r="BP366" s="225"/>
      <c r="BQ366" s="225"/>
      <c r="BR366" s="225"/>
      <c r="BS366" s="225"/>
      <c r="BT366" s="225"/>
      <c r="BU366" s="225"/>
      <c r="BV366" s="225"/>
      <c r="BW366" s="225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  <c r="CL366" s="206"/>
      <c r="CM366" s="206"/>
      <c r="CN366" s="206"/>
      <c r="CO366" s="206"/>
      <c r="CP366" s="206"/>
      <c r="CQ366" s="206"/>
      <c r="CR366" s="206"/>
    </row>
    <row r="367" spans="1:100" x14ac:dyDescent="0.75">
      <c r="A367" s="206"/>
      <c r="B367" s="206"/>
      <c r="C367" s="214"/>
      <c r="D367" s="206"/>
      <c r="E367" s="206"/>
      <c r="F367" s="206"/>
      <c r="G367" s="206"/>
      <c r="H367" s="206"/>
      <c r="I367" s="206"/>
      <c r="J367" s="206"/>
      <c r="K367" s="206"/>
      <c r="L367" s="206"/>
      <c r="M367" s="206"/>
      <c r="N367" s="206"/>
      <c r="O367" s="206"/>
      <c r="P367" s="206"/>
      <c r="Q367" s="206"/>
      <c r="R367" s="206"/>
      <c r="S367" s="206"/>
      <c r="T367" s="206"/>
      <c r="U367" s="206"/>
      <c r="V367" s="206"/>
      <c r="W367" s="206"/>
      <c r="X367" s="206"/>
      <c r="Y367" s="206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06"/>
      <c r="AO367" s="206"/>
      <c r="AP367" s="206"/>
      <c r="AQ367" s="206"/>
      <c r="AR367" s="206"/>
      <c r="AS367" s="206"/>
      <c r="AT367" s="206"/>
      <c r="AU367" s="206"/>
      <c r="AV367" s="206"/>
      <c r="AW367" s="206"/>
      <c r="AX367" s="206"/>
      <c r="AY367" s="206"/>
      <c r="AZ367" s="206"/>
      <c r="BA367" s="206"/>
      <c r="BB367" s="206"/>
      <c r="BC367" s="206"/>
      <c r="BD367" s="215"/>
      <c r="BE367" s="206"/>
      <c r="BF367" s="215"/>
      <c r="BG367" s="215"/>
      <c r="BH367" s="5"/>
      <c r="BI367" s="206"/>
      <c r="BJ367" s="215"/>
      <c r="BK367" s="206"/>
      <c r="BL367" s="206"/>
      <c r="BO367" s="5"/>
      <c r="BP367" s="5"/>
      <c r="BQ367" s="5"/>
      <c r="BR367" s="5"/>
      <c r="BS367" s="5"/>
      <c r="BT367" s="5"/>
      <c r="BU367" s="5"/>
      <c r="BV367" s="5"/>
      <c r="BW367" s="5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</row>
    <row r="368" spans="1:100" x14ac:dyDescent="0.75">
      <c r="A368" s="206"/>
      <c r="B368" s="206"/>
      <c r="C368" s="214"/>
      <c r="D368" s="206"/>
      <c r="E368" s="206"/>
      <c r="F368" s="206"/>
      <c r="G368" s="206"/>
      <c r="H368" s="206"/>
      <c r="I368" s="206"/>
      <c r="J368" s="206"/>
      <c r="K368" s="206"/>
      <c r="L368" s="206"/>
      <c r="M368" s="206"/>
      <c r="N368" s="206"/>
      <c r="O368" s="206"/>
      <c r="P368" s="206"/>
      <c r="Q368" s="206"/>
      <c r="R368" s="206"/>
      <c r="S368" s="206"/>
      <c r="T368" s="206"/>
      <c r="U368" s="206"/>
      <c r="V368" s="206"/>
      <c r="W368" s="206"/>
      <c r="X368" s="206"/>
      <c r="Y368" s="206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06"/>
      <c r="AO368" s="206"/>
      <c r="AP368" s="206"/>
      <c r="AQ368" s="206"/>
      <c r="AR368" s="206"/>
      <c r="AS368" s="206"/>
      <c r="AT368" s="206"/>
      <c r="AU368" s="206"/>
      <c r="AV368" s="206"/>
      <c r="AW368" s="206"/>
      <c r="AX368" s="206"/>
      <c r="AY368" s="206"/>
      <c r="AZ368" s="206"/>
      <c r="BA368" s="206"/>
      <c r="BB368" s="206"/>
      <c r="BC368" s="206"/>
      <c r="BD368" s="215"/>
      <c r="BE368" s="206"/>
      <c r="BF368" s="215"/>
      <c r="BG368" s="215"/>
      <c r="BH368" s="5"/>
      <c r="BI368" s="206"/>
      <c r="BJ368" s="215"/>
      <c r="BK368" s="206"/>
      <c r="BL368" s="206"/>
      <c r="BO368" s="5"/>
      <c r="BP368" s="5"/>
      <c r="BQ368" s="5"/>
      <c r="BR368" s="5"/>
      <c r="BS368" s="5"/>
      <c r="BT368" s="5"/>
      <c r="BU368" s="5"/>
      <c r="BV368" s="5"/>
      <c r="BW368" s="5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</row>
    <row r="369" spans="1:100" x14ac:dyDescent="0.75">
      <c r="A369" s="206"/>
      <c r="B369" s="206"/>
      <c r="C369" s="214"/>
      <c r="D369" s="206"/>
      <c r="E369" s="206"/>
      <c r="F369" s="206"/>
      <c r="G369" s="206"/>
      <c r="H369" s="206"/>
      <c r="I369" s="206"/>
      <c r="J369" s="206"/>
      <c r="K369" s="206"/>
      <c r="L369" s="206"/>
      <c r="M369" s="206"/>
      <c r="N369" s="206"/>
      <c r="O369" s="206"/>
      <c r="P369" s="206"/>
      <c r="Q369" s="206"/>
      <c r="R369" s="206"/>
      <c r="S369" s="206"/>
      <c r="T369" s="206"/>
      <c r="U369" s="206"/>
      <c r="V369" s="206"/>
      <c r="W369" s="206"/>
      <c r="X369" s="206"/>
      <c r="Y369" s="206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06"/>
      <c r="AO369" s="206"/>
      <c r="AP369" s="206"/>
      <c r="AQ369" s="206"/>
      <c r="AR369" s="206"/>
      <c r="AS369" s="206"/>
      <c r="AT369" s="206"/>
      <c r="AU369" s="206"/>
      <c r="AV369" s="206"/>
      <c r="AW369" s="206"/>
      <c r="AX369" s="206"/>
      <c r="AY369" s="206"/>
      <c r="AZ369" s="206"/>
      <c r="BA369" s="206"/>
      <c r="BB369" s="206"/>
      <c r="BC369" s="206"/>
      <c r="BD369" s="215"/>
      <c r="BE369" s="206"/>
      <c r="BF369" s="215"/>
      <c r="BG369" s="215"/>
      <c r="BH369" s="5"/>
      <c r="BI369" s="206"/>
      <c r="BJ369" s="215"/>
      <c r="BK369" s="206"/>
      <c r="BL369" s="206"/>
      <c r="BO369" s="5"/>
      <c r="BP369" s="5"/>
      <c r="BQ369" s="5"/>
      <c r="BR369" s="5"/>
      <c r="BS369" s="5"/>
      <c r="BT369" s="5"/>
      <c r="BU369" s="5"/>
      <c r="BV369" s="5"/>
      <c r="BW369" s="5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</row>
    <row r="370" spans="1:100" x14ac:dyDescent="0.75">
      <c r="A370" s="206"/>
      <c r="B370" s="206"/>
      <c r="C370" s="214"/>
      <c r="D370" s="206"/>
      <c r="E370" s="206"/>
      <c r="F370" s="206"/>
      <c r="G370" s="206"/>
      <c r="H370" s="206"/>
      <c r="I370" s="206"/>
      <c r="J370" s="206"/>
      <c r="K370" s="206"/>
      <c r="L370" s="206"/>
      <c r="M370" s="206"/>
      <c r="N370" s="206"/>
      <c r="O370" s="206"/>
      <c r="P370" s="206"/>
      <c r="Q370" s="206"/>
      <c r="R370" s="206"/>
      <c r="S370" s="206"/>
      <c r="T370" s="206"/>
      <c r="U370" s="206"/>
      <c r="V370" s="206"/>
      <c r="W370" s="206"/>
      <c r="X370" s="206"/>
      <c r="Y370" s="206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06"/>
      <c r="AO370" s="206"/>
      <c r="AP370" s="206"/>
      <c r="AQ370" s="206"/>
      <c r="AR370" s="206"/>
      <c r="AS370" s="206"/>
      <c r="AT370" s="206"/>
      <c r="AU370" s="206"/>
      <c r="AV370" s="206"/>
      <c r="AW370" s="206"/>
      <c r="AX370" s="206"/>
      <c r="AY370" s="206"/>
      <c r="AZ370" s="206"/>
      <c r="BA370" s="206"/>
      <c r="BB370" s="206"/>
      <c r="BC370" s="206"/>
      <c r="BD370" s="215"/>
      <c r="BE370" s="206"/>
      <c r="BF370" s="215"/>
      <c r="BG370" s="215"/>
      <c r="BH370" s="5"/>
      <c r="BI370" s="206"/>
      <c r="BJ370" s="215"/>
      <c r="BK370" s="206"/>
      <c r="BL370" s="206"/>
      <c r="BO370" s="5"/>
      <c r="BP370" s="5"/>
      <c r="BQ370" s="5"/>
      <c r="BR370" s="5"/>
      <c r="BS370" s="5"/>
      <c r="BT370" s="5"/>
      <c r="BU370" s="5"/>
      <c r="BV370" s="5"/>
      <c r="BW370" s="5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</row>
    <row r="371" spans="1:100" x14ac:dyDescent="0.75">
      <c r="A371" s="206"/>
      <c r="B371" s="206"/>
      <c r="C371" s="214"/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06"/>
      <c r="AO371" s="206"/>
      <c r="AP371" s="206"/>
      <c r="AQ371" s="206"/>
      <c r="AR371" s="206"/>
      <c r="AS371" s="206"/>
      <c r="AT371" s="206"/>
      <c r="AU371" s="206"/>
      <c r="AV371" s="206"/>
      <c r="AW371" s="206"/>
      <c r="AX371" s="206"/>
      <c r="AY371" s="206"/>
      <c r="AZ371" s="206"/>
      <c r="BA371" s="206"/>
      <c r="BB371" s="206"/>
      <c r="BC371" s="206"/>
      <c r="BD371" s="215"/>
      <c r="BE371" s="206"/>
      <c r="BF371" s="215"/>
      <c r="BG371" s="215"/>
      <c r="BH371" s="5"/>
      <c r="BI371" s="206"/>
      <c r="BJ371" s="215"/>
      <c r="BK371" s="206"/>
      <c r="BL371" s="206"/>
      <c r="BO371" s="5"/>
      <c r="BP371" s="5"/>
      <c r="BQ371" s="5"/>
      <c r="BR371" s="5"/>
      <c r="BS371" s="5"/>
      <c r="BT371" s="5"/>
      <c r="BU371" s="5"/>
      <c r="BV371" s="5"/>
      <c r="BW371" s="5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</row>
    <row r="372" spans="1:100" x14ac:dyDescent="0.75">
      <c r="A372" s="206"/>
      <c r="B372" s="206"/>
      <c r="C372" s="214"/>
      <c r="D372" s="206"/>
      <c r="E372" s="206"/>
      <c r="F372" s="206"/>
      <c r="G372" s="206"/>
      <c r="H372" s="206"/>
      <c r="I372" s="206"/>
      <c r="J372" s="206"/>
      <c r="K372" s="206"/>
      <c r="L372" s="206"/>
      <c r="M372" s="206"/>
      <c r="N372" s="206"/>
      <c r="O372" s="206"/>
      <c r="P372" s="206"/>
      <c r="Q372" s="206"/>
      <c r="R372" s="206"/>
      <c r="S372" s="206"/>
      <c r="T372" s="206"/>
      <c r="U372" s="206"/>
      <c r="V372" s="206"/>
      <c r="W372" s="206"/>
      <c r="X372" s="206"/>
      <c r="Y372" s="206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06"/>
      <c r="AO372" s="206"/>
      <c r="AP372" s="206"/>
      <c r="AQ372" s="206"/>
      <c r="AR372" s="206"/>
      <c r="AS372" s="206"/>
      <c r="AT372" s="206"/>
      <c r="AU372" s="206"/>
      <c r="AV372" s="206"/>
      <c r="AW372" s="206"/>
      <c r="AX372" s="206"/>
      <c r="AY372" s="206"/>
      <c r="AZ372" s="206"/>
      <c r="BA372" s="206"/>
      <c r="BB372" s="206"/>
      <c r="BC372" s="206"/>
      <c r="BD372" s="215"/>
      <c r="BE372" s="206"/>
      <c r="BF372" s="215"/>
      <c r="BG372" s="215"/>
      <c r="BH372" s="5"/>
      <c r="BI372" s="206"/>
      <c r="BJ372" s="215"/>
      <c r="BK372" s="206"/>
      <c r="BL372" s="206"/>
      <c r="BO372" s="5"/>
      <c r="BP372" s="5"/>
      <c r="BQ372" s="5"/>
      <c r="BR372" s="5"/>
      <c r="BS372" s="5"/>
      <c r="BT372" s="5"/>
      <c r="BU372" s="5"/>
      <c r="BV372" s="5"/>
      <c r="BW372" s="5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</row>
    <row r="373" spans="1:100" x14ac:dyDescent="0.75">
      <c r="A373" s="206"/>
      <c r="B373" s="206"/>
      <c r="C373" s="214"/>
      <c r="D373" s="206"/>
      <c r="E373" s="206"/>
      <c r="F373" s="206"/>
      <c r="G373" s="206"/>
      <c r="H373" s="206"/>
      <c r="I373" s="206"/>
      <c r="J373" s="206"/>
      <c r="K373" s="206"/>
      <c r="L373" s="206"/>
      <c r="M373" s="206"/>
      <c r="N373" s="206"/>
      <c r="O373" s="206"/>
      <c r="P373" s="206"/>
      <c r="Q373" s="206"/>
      <c r="R373" s="206"/>
      <c r="S373" s="206"/>
      <c r="T373" s="206"/>
      <c r="U373" s="206"/>
      <c r="V373" s="206"/>
      <c r="W373" s="206"/>
      <c r="X373" s="206"/>
      <c r="Y373" s="206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06"/>
      <c r="AO373" s="206"/>
      <c r="AP373" s="206"/>
      <c r="AQ373" s="206"/>
      <c r="AR373" s="206"/>
      <c r="AS373" s="206"/>
      <c r="AT373" s="206"/>
      <c r="AU373" s="206"/>
      <c r="AV373" s="206"/>
      <c r="AW373" s="206"/>
      <c r="AX373" s="206"/>
      <c r="AY373" s="206"/>
      <c r="AZ373" s="206"/>
      <c r="BA373" s="206"/>
      <c r="BB373" s="206"/>
      <c r="BC373" s="206"/>
      <c r="BD373" s="215"/>
      <c r="BE373" s="206"/>
      <c r="BF373" s="215"/>
      <c r="BG373" s="215"/>
      <c r="BH373" s="5"/>
      <c r="BI373" s="206"/>
      <c r="BJ373" s="215"/>
      <c r="BK373" s="206"/>
      <c r="BL373" s="206"/>
      <c r="BO373" s="5"/>
      <c r="BP373" s="5"/>
      <c r="BQ373" s="5"/>
      <c r="BR373" s="5"/>
      <c r="BS373" s="5"/>
      <c r="BT373" s="5"/>
      <c r="BU373" s="5"/>
      <c r="BV373" s="5"/>
      <c r="BW373" s="5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</row>
    <row r="374" spans="1:100" x14ac:dyDescent="0.75">
      <c r="A374" s="206"/>
      <c r="B374" s="206"/>
      <c r="C374" s="214"/>
      <c r="D374" s="206"/>
      <c r="E374" s="206"/>
      <c r="F374" s="206"/>
      <c r="G374" s="206"/>
      <c r="H374" s="206"/>
      <c r="I374" s="206"/>
      <c r="J374" s="206"/>
      <c r="K374" s="206"/>
      <c r="L374" s="206"/>
      <c r="M374" s="206"/>
      <c r="N374" s="206"/>
      <c r="O374" s="206"/>
      <c r="P374" s="206"/>
      <c r="Q374" s="206"/>
      <c r="R374" s="206"/>
      <c r="S374" s="206"/>
      <c r="T374" s="206"/>
      <c r="U374" s="206"/>
      <c r="V374" s="206"/>
      <c r="W374" s="206"/>
      <c r="X374" s="206"/>
      <c r="Y374" s="206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06"/>
      <c r="AO374" s="206"/>
      <c r="AP374" s="206"/>
      <c r="AQ374" s="206"/>
      <c r="AR374" s="206"/>
      <c r="AS374" s="206"/>
      <c r="AT374" s="206"/>
      <c r="AU374" s="206"/>
      <c r="AV374" s="206"/>
      <c r="AW374" s="206"/>
      <c r="AX374" s="206"/>
      <c r="AY374" s="206"/>
      <c r="AZ374" s="206"/>
      <c r="BA374" s="206"/>
      <c r="BB374" s="206"/>
      <c r="BC374" s="206"/>
      <c r="BD374" s="215"/>
      <c r="BE374" s="206"/>
      <c r="BF374" s="215"/>
      <c r="BG374" s="215"/>
      <c r="BH374" s="5"/>
      <c r="BI374" s="206"/>
      <c r="BJ374" s="215"/>
      <c r="BK374" s="206"/>
      <c r="BL374" s="206"/>
      <c r="BO374" s="5"/>
      <c r="BP374" s="5"/>
      <c r="BQ374" s="5"/>
      <c r="BR374" s="5"/>
      <c r="BS374" s="5"/>
      <c r="BT374" s="5"/>
      <c r="BU374" s="5"/>
      <c r="BV374" s="5"/>
      <c r="BW374" s="5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</row>
    <row r="375" spans="1:100" x14ac:dyDescent="0.75">
      <c r="A375" s="206"/>
      <c r="B375" s="206"/>
      <c r="C375" s="214"/>
      <c r="D375" s="206"/>
      <c r="E375" s="206"/>
      <c r="F375" s="206"/>
      <c r="G375" s="206"/>
      <c r="H375" s="206"/>
      <c r="I375" s="206"/>
      <c r="J375" s="206"/>
      <c r="K375" s="206"/>
      <c r="L375" s="206"/>
      <c r="M375" s="206"/>
      <c r="N375" s="206"/>
      <c r="O375" s="206"/>
      <c r="P375" s="206"/>
      <c r="Q375" s="206"/>
      <c r="R375" s="206"/>
      <c r="S375" s="206"/>
      <c r="T375" s="206"/>
      <c r="U375" s="206"/>
      <c r="V375" s="206"/>
      <c r="W375" s="206"/>
      <c r="X375" s="206"/>
      <c r="Y375" s="206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06"/>
      <c r="AO375" s="206"/>
      <c r="AP375" s="206"/>
      <c r="AQ375" s="206"/>
      <c r="AR375" s="206"/>
      <c r="AS375" s="206"/>
      <c r="AT375" s="206"/>
      <c r="AU375" s="206"/>
      <c r="AV375" s="206"/>
      <c r="AW375" s="206"/>
      <c r="AX375" s="206"/>
      <c r="AY375" s="206"/>
      <c r="AZ375" s="206"/>
      <c r="BA375" s="206"/>
      <c r="BB375" s="206"/>
      <c r="BC375" s="206"/>
      <c r="BD375" s="215"/>
      <c r="BE375" s="206"/>
      <c r="BF375" s="215"/>
      <c r="BG375" s="215"/>
      <c r="BH375" s="5"/>
      <c r="BI375" s="206"/>
      <c r="BJ375" s="215"/>
      <c r="BK375" s="206"/>
      <c r="BL375" s="206"/>
      <c r="BO375" s="5"/>
      <c r="BP375" s="5"/>
      <c r="BQ375" s="5"/>
      <c r="BR375" s="5"/>
      <c r="BS375" s="5"/>
      <c r="BT375" s="5"/>
      <c r="BU375" s="5"/>
      <c r="BV375" s="5"/>
      <c r="BW375" s="5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</row>
    <row r="376" spans="1:100" x14ac:dyDescent="0.75">
      <c r="A376" s="206"/>
      <c r="B376" s="206"/>
      <c r="C376" s="214"/>
      <c r="D376" s="206"/>
      <c r="E376" s="206"/>
      <c r="F376" s="206"/>
      <c r="G376" s="206"/>
      <c r="H376" s="206"/>
      <c r="I376" s="206"/>
      <c r="J376" s="206"/>
      <c r="K376" s="206"/>
      <c r="L376" s="206"/>
      <c r="M376" s="206"/>
      <c r="N376" s="206"/>
      <c r="O376" s="206"/>
      <c r="P376" s="206"/>
      <c r="Q376" s="206"/>
      <c r="R376" s="206"/>
      <c r="S376" s="206"/>
      <c r="T376" s="206"/>
      <c r="U376" s="206"/>
      <c r="V376" s="206"/>
      <c r="W376" s="206"/>
      <c r="X376" s="206"/>
      <c r="Y376" s="206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06"/>
      <c r="AO376" s="206"/>
      <c r="AP376" s="206"/>
      <c r="AQ376" s="206"/>
      <c r="AR376" s="206"/>
      <c r="AS376" s="206"/>
      <c r="AT376" s="206"/>
      <c r="AU376" s="206"/>
      <c r="AV376" s="206"/>
      <c r="AW376" s="206"/>
      <c r="AX376" s="206"/>
      <c r="AY376" s="206"/>
      <c r="AZ376" s="206"/>
      <c r="BA376" s="206"/>
      <c r="BB376" s="206"/>
      <c r="BC376" s="206"/>
      <c r="BD376" s="215"/>
      <c r="BE376" s="206"/>
      <c r="BF376" s="215"/>
      <c r="BG376" s="215"/>
      <c r="BH376" s="5"/>
      <c r="BI376" s="206"/>
      <c r="BJ376" s="215"/>
      <c r="BK376" s="206"/>
      <c r="BL376" s="206"/>
      <c r="BO376" s="5"/>
      <c r="BP376" s="5"/>
      <c r="BQ376" s="5"/>
      <c r="BR376" s="5"/>
      <c r="BS376" s="5"/>
      <c r="BT376" s="5"/>
      <c r="BU376" s="5"/>
      <c r="BV376" s="5"/>
      <c r="BW376" s="5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</row>
    <row r="377" spans="1:100" x14ac:dyDescent="0.75">
      <c r="A377" s="206"/>
      <c r="B377" s="206"/>
      <c r="C377" s="214"/>
      <c r="D377" s="206"/>
      <c r="E377" s="206"/>
      <c r="F377" s="206"/>
      <c r="G377" s="206"/>
      <c r="H377" s="206"/>
      <c r="I377" s="206"/>
      <c r="J377" s="206"/>
      <c r="K377" s="206"/>
      <c r="L377" s="206"/>
      <c r="M377" s="206"/>
      <c r="N377" s="206"/>
      <c r="O377" s="206"/>
      <c r="P377" s="206"/>
      <c r="Q377" s="206"/>
      <c r="R377" s="206"/>
      <c r="S377" s="206"/>
      <c r="T377" s="206"/>
      <c r="U377" s="206"/>
      <c r="V377" s="206"/>
      <c r="W377" s="206"/>
      <c r="X377" s="206"/>
      <c r="Y377" s="206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06"/>
      <c r="AO377" s="206"/>
      <c r="AP377" s="206"/>
      <c r="AQ377" s="206"/>
      <c r="AR377" s="206"/>
      <c r="AS377" s="206"/>
      <c r="AT377" s="206"/>
      <c r="AU377" s="206"/>
      <c r="AV377" s="206"/>
      <c r="AW377" s="206"/>
      <c r="AX377" s="206"/>
      <c r="AY377" s="206"/>
      <c r="AZ377" s="206"/>
      <c r="BA377" s="206"/>
      <c r="BB377" s="206"/>
      <c r="BC377" s="206"/>
      <c r="BD377" s="215"/>
      <c r="BE377" s="206"/>
      <c r="BF377" s="215"/>
      <c r="BG377" s="215"/>
      <c r="BH377" s="5"/>
      <c r="BI377" s="206"/>
      <c r="BJ377" s="215"/>
      <c r="BK377" s="206"/>
      <c r="BL377" s="206"/>
      <c r="BO377" s="5"/>
      <c r="BP377" s="5"/>
      <c r="BQ377" s="5"/>
      <c r="BR377" s="5"/>
      <c r="BS377" s="5"/>
      <c r="BT377" s="5"/>
      <c r="BU377" s="5"/>
      <c r="BV377" s="5"/>
      <c r="BW377" s="5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</row>
    <row r="378" spans="1:100" x14ac:dyDescent="0.75">
      <c r="A378" s="206"/>
      <c r="B378" s="206"/>
      <c r="C378" s="214"/>
      <c r="D378" s="206"/>
      <c r="E378" s="206"/>
      <c r="F378" s="206"/>
      <c r="G378" s="206"/>
      <c r="H378" s="206"/>
      <c r="I378" s="206"/>
      <c r="J378" s="206"/>
      <c r="K378" s="206"/>
      <c r="L378" s="206"/>
      <c r="M378" s="206"/>
      <c r="N378" s="206"/>
      <c r="O378" s="206"/>
      <c r="P378" s="206"/>
      <c r="Q378" s="206"/>
      <c r="R378" s="206"/>
      <c r="S378" s="206"/>
      <c r="T378" s="206"/>
      <c r="U378" s="206"/>
      <c r="V378" s="206"/>
      <c r="W378" s="206"/>
      <c r="X378" s="206"/>
      <c r="Y378" s="206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06"/>
      <c r="AO378" s="206"/>
      <c r="AP378" s="206"/>
      <c r="AQ378" s="206"/>
      <c r="AR378" s="206"/>
      <c r="AS378" s="206"/>
      <c r="AT378" s="206"/>
      <c r="AU378" s="206"/>
      <c r="AV378" s="206"/>
      <c r="AW378" s="206"/>
      <c r="AX378" s="206"/>
      <c r="AY378" s="206"/>
      <c r="AZ378" s="206"/>
      <c r="BA378" s="206"/>
      <c r="BB378" s="206"/>
      <c r="BC378" s="206"/>
      <c r="BD378" s="215"/>
      <c r="BE378" s="206"/>
      <c r="BF378" s="215"/>
      <c r="BG378" s="215"/>
      <c r="BH378" s="5"/>
      <c r="BI378" s="206"/>
      <c r="BJ378" s="215"/>
      <c r="BK378" s="206"/>
      <c r="BL378" s="206"/>
      <c r="BO378" s="5"/>
      <c r="BP378" s="5"/>
      <c r="BQ378" s="5"/>
      <c r="BR378" s="5"/>
      <c r="BS378" s="5"/>
      <c r="BT378" s="5"/>
      <c r="BU378" s="5"/>
      <c r="BV378" s="5"/>
      <c r="BW378" s="5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</row>
    <row r="379" spans="1:100" x14ac:dyDescent="0.75">
      <c r="A379" s="206"/>
      <c r="B379" s="206"/>
      <c r="C379" s="214"/>
      <c r="D379" s="206"/>
      <c r="E379" s="206"/>
      <c r="F379" s="206"/>
      <c r="G379" s="206"/>
      <c r="H379" s="206"/>
      <c r="I379" s="206"/>
      <c r="J379" s="206"/>
      <c r="K379" s="206"/>
      <c r="L379" s="206"/>
      <c r="M379" s="206"/>
      <c r="N379" s="206"/>
      <c r="O379" s="206"/>
      <c r="P379" s="206"/>
      <c r="Q379" s="206"/>
      <c r="R379" s="206"/>
      <c r="S379" s="206"/>
      <c r="T379" s="206"/>
      <c r="U379" s="206"/>
      <c r="V379" s="206"/>
      <c r="W379" s="206"/>
      <c r="X379" s="206"/>
      <c r="Y379" s="206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06"/>
      <c r="AO379" s="206"/>
      <c r="AP379" s="206"/>
      <c r="AQ379" s="206"/>
      <c r="AR379" s="206"/>
      <c r="AS379" s="206"/>
      <c r="AT379" s="206"/>
      <c r="AU379" s="206"/>
      <c r="AV379" s="206"/>
      <c r="AW379" s="206"/>
      <c r="AX379" s="206"/>
      <c r="AY379" s="206"/>
      <c r="AZ379" s="206"/>
      <c r="BA379" s="206"/>
      <c r="BB379" s="206"/>
      <c r="BC379" s="206"/>
      <c r="BD379" s="215"/>
      <c r="BE379" s="206"/>
      <c r="BF379" s="215"/>
      <c r="BG379" s="215"/>
      <c r="BH379" s="5"/>
      <c r="BI379" s="206"/>
      <c r="BJ379" s="215"/>
      <c r="BK379" s="206"/>
      <c r="BL379" s="206"/>
      <c r="BO379" s="5"/>
      <c r="BP379" s="5"/>
      <c r="BQ379" s="5"/>
      <c r="BR379" s="5"/>
      <c r="BS379" s="5"/>
      <c r="BT379" s="5"/>
      <c r="BU379" s="5"/>
      <c r="BV379" s="5"/>
      <c r="BW379" s="5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</row>
    <row r="380" spans="1:100" x14ac:dyDescent="0.75">
      <c r="A380" s="206"/>
      <c r="B380" s="206"/>
      <c r="C380" s="214"/>
      <c r="D380" s="206"/>
      <c r="E380" s="206"/>
      <c r="F380" s="206"/>
      <c r="G380" s="206"/>
      <c r="H380" s="206"/>
      <c r="I380" s="206"/>
      <c r="J380" s="206"/>
      <c r="K380" s="206"/>
      <c r="L380" s="206"/>
      <c r="M380" s="206"/>
      <c r="N380" s="206"/>
      <c r="O380" s="206"/>
      <c r="P380" s="206"/>
      <c r="Q380" s="206"/>
      <c r="R380" s="206"/>
      <c r="S380" s="206"/>
      <c r="T380" s="206"/>
      <c r="U380" s="206"/>
      <c r="V380" s="206"/>
      <c r="W380" s="206"/>
      <c r="X380" s="206"/>
      <c r="Y380" s="206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06"/>
      <c r="AO380" s="206"/>
      <c r="AP380" s="206"/>
      <c r="AQ380" s="206"/>
      <c r="AR380" s="206"/>
      <c r="AS380" s="206"/>
      <c r="AT380" s="206"/>
      <c r="AU380" s="206"/>
      <c r="AV380" s="206"/>
      <c r="AW380" s="206"/>
      <c r="AX380" s="206"/>
      <c r="AY380" s="206"/>
      <c r="AZ380" s="206"/>
      <c r="BA380" s="206"/>
      <c r="BB380" s="206"/>
      <c r="BC380" s="206"/>
      <c r="BD380" s="215"/>
      <c r="BE380" s="206"/>
      <c r="BF380" s="215"/>
      <c r="BG380" s="215"/>
      <c r="BH380" s="5"/>
      <c r="BI380" s="206"/>
      <c r="BJ380" s="215"/>
      <c r="BK380" s="206"/>
      <c r="BL380" s="206"/>
      <c r="BO380" s="5"/>
      <c r="BP380" s="5"/>
      <c r="BQ380" s="5"/>
      <c r="BR380" s="5"/>
      <c r="BS380" s="5"/>
      <c r="BT380" s="5"/>
      <c r="BU380" s="5"/>
      <c r="BV380" s="5"/>
      <c r="BW380" s="5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</row>
    <row r="381" spans="1:100" x14ac:dyDescent="0.75">
      <c r="A381" s="206"/>
      <c r="B381" s="206"/>
      <c r="C381" s="214"/>
      <c r="D381" s="206"/>
      <c r="E381" s="206"/>
      <c r="F381" s="206"/>
      <c r="G381" s="206"/>
      <c r="H381" s="206"/>
      <c r="I381" s="206"/>
      <c r="J381" s="206"/>
      <c r="K381" s="206"/>
      <c r="L381" s="206"/>
      <c r="M381" s="206"/>
      <c r="N381" s="206"/>
      <c r="O381" s="206"/>
      <c r="P381" s="206"/>
      <c r="Q381" s="206"/>
      <c r="R381" s="206"/>
      <c r="S381" s="206"/>
      <c r="T381" s="206"/>
      <c r="U381" s="206"/>
      <c r="V381" s="206"/>
      <c r="W381" s="206"/>
      <c r="X381" s="206"/>
      <c r="Y381" s="206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06"/>
      <c r="AO381" s="206"/>
      <c r="AP381" s="206"/>
      <c r="AQ381" s="206"/>
      <c r="AR381" s="206"/>
      <c r="AS381" s="206"/>
      <c r="AT381" s="206"/>
      <c r="AU381" s="206"/>
      <c r="AV381" s="206"/>
      <c r="AW381" s="206"/>
      <c r="AX381" s="206"/>
      <c r="AY381" s="206"/>
      <c r="AZ381" s="206"/>
      <c r="BA381" s="206"/>
      <c r="BB381" s="206"/>
      <c r="BC381" s="206"/>
      <c r="BD381" s="215"/>
      <c r="BE381" s="206"/>
      <c r="BF381" s="215"/>
      <c r="BG381" s="215"/>
      <c r="BH381" s="5"/>
      <c r="BI381" s="206"/>
      <c r="BJ381" s="215"/>
      <c r="BK381" s="206"/>
      <c r="BL381" s="206"/>
      <c r="BO381" s="5"/>
      <c r="BP381" s="5"/>
      <c r="BQ381" s="5"/>
      <c r="BR381" s="5"/>
      <c r="BS381" s="5"/>
      <c r="BT381" s="5"/>
      <c r="BU381" s="5"/>
      <c r="BV381" s="5"/>
      <c r="BW381" s="5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</row>
    <row r="382" spans="1:100" x14ac:dyDescent="0.75">
      <c r="A382" s="206"/>
      <c r="B382" s="206"/>
      <c r="C382" s="214"/>
      <c r="D382" s="206"/>
      <c r="E382" s="206"/>
      <c r="F382" s="206"/>
      <c r="G382" s="206"/>
      <c r="H382" s="206"/>
      <c r="I382" s="206"/>
      <c r="J382" s="206"/>
      <c r="K382" s="206"/>
      <c r="L382" s="206"/>
      <c r="M382" s="206"/>
      <c r="N382" s="206"/>
      <c r="O382" s="206"/>
      <c r="P382" s="206"/>
      <c r="Q382" s="206"/>
      <c r="R382" s="206"/>
      <c r="S382" s="206"/>
      <c r="T382" s="206"/>
      <c r="U382" s="206"/>
      <c r="V382" s="206"/>
      <c r="W382" s="206"/>
      <c r="X382" s="206"/>
      <c r="Y382" s="206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06"/>
      <c r="AO382" s="206"/>
      <c r="AP382" s="206"/>
      <c r="AQ382" s="206"/>
      <c r="AR382" s="206"/>
      <c r="AS382" s="206"/>
      <c r="AT382" s="206"/>
      <c r="AU382" s="206"/>
      <c r="AV382" s="206"/>
      <c r="AW382" s="206"/>
      <c r="AX382" s="206"/>
      <c r="AY382" s="206"/>
      <c r="AZ382" s="206"/>
      <c r="BA382" s="206"/>
      <c r="BB382" s="206"/>
      <c r="BC382" s="206"/>
      <c r="BD382" s="215"/>
      <c r="BE382" s="206"/>
      <c r="BF382" s="215"/>
      <c r="BG382" s="215"/>
      <c r="BH382" s="5"/>
      <c r="BI382" s="206"/>
      <c r="BJ382" s="215"/>
      <c r="BK382" s="206"/>
      <c r="BL382" s="206"/>
      <c r="BO382" s="5"/>
      <c r="BP382" s="5"/>
      <c r="BQ382" s="5"/>
      <c r="BR382" s="5"/>
      <c r="BS382" s="5"/>
      <c r="BT382" s="5"/>
      <c r="BU382" s="5"/>
      <c r="BV382" s="5"/>
      <c r="BW382" s="5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</row>
    <row r="383" spans="1:100" x14ac:dyDescent="0.75">
      <c r="A383" s="206"/>
      <c r="B383" s="206"/>
      <c r="C383" s="214"/>
      <c r="D383" s="206"/>
      <c r="E383" s="206"/>
      <c r="F383" s="206"/>
      <c r="G383" s="206"/>
      <c r="H383" s="206"/>
      <c r="I383" s="206"/>
      <c r="J383" s="206"/>
      <c r="K383" s="206"/>
      <c r="L383" s="206"/>
      <c r="M383" s="206"/>
      <c r="N383" s="206"/>
      <c r="O383" s="206"/>
      <c r="P383" s="206"/>
      <c r="Q383" s="206"/>
      <c r="R383" s="206"/>
      <c r="S383" s="206"/>
      <c r="T383" s="206"/>
      <c r="U383" s="206"/>
      <c r="V383" s="206"/>
      <c r="W383" s="206"/>
      <c r="X383" s="206"/>
      <c r="Y383" s="206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06"/>
      <c r="AO383" s="206"/>
      <c r="AP383" s="206"/>
      <c r="AQ383" s="206"/>
      <c r="AR383" s="206"/>
      <c r="AS383" s="206"/>
      <c r="AT383" s="206"/>
      <c r="AU383" s="206"/>
      <c r="AV383" s="206"/>
      <c r="AW383" s="206"/>
      <c r="AX383" s="206"/>
      <c r="AY383" s="206"/>
      <c r="AZ383" s="206"/>
      <c r="BA383" s="206"/>
      <c r="BB383" s="206"/>
      <c r="BC383" s="206"/>
      <c r="BD383" s="215"/>
      <c r="BE383" s="206"/>
      <c r="BF383" s="215"/>
      <c r="BG383" s="215"/>
      <c r="BH383" s="5"/>
      <c r="BI383" s="206"/>
      <c r="BJ383" s="215"/>
      <c r="BK383" s="206"/>
      <c r="BL383" s="206"/>
      <c r="BO383" s="5"/>
      <c r="BP383" s="5"/>
      <c r="BQ383" s="5"/>
      <c r="BR383" s="5"/>
      <c r="BS383" s="5"/>
      <c r="BT383" s="5"/>
      <c r="BU383" s="5"/>
      <c r="BV383" s="5"/>
      <c r="BW383" s="5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</row>
    <row r="384" spans="1:100" x14ac:dyDescent="0.75">
      <c r="A384" s="206"/>
      <c r="B384" s="206"/>
      <c r="C384" s="214"/>
      <c r="D384" s="206"/>
      <c r="E384" s="206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06"/>
      <c r="AO384" s="206"/>
      <c r="AP384" s="206"/>
      <c r="AQ384" s="206"/>
      <c r="AR384" s="206"/>
      <c r="AS384" s="206"/>
      <c r="AT384" s="206"/>
      <c r="AU384" s="206"/>
      <c r="AV384" s="206"/>
      <c r="AW384" s="206"/>
      <c r="AX384" s="206"/>
      <c r="AY384" s="206"/>
      <c r="AZ384" s="206"/>
      <c r="BA384" s="206"/>
      <c r="BB384" s="206"/>
      <c r="BC384" s="206"/>
      <c r="BD384" s="215"/>
      <c r="BE384" s="206"/>
      <c r="BF384" s="215"/>
      <c r="BG384" s="215"/>
      <c r="BH384" s="5"/>
      <c r="BI384" s="206"/>
      <c r="BJ384" s="215"/>
      <c r="BK384" s="206"/>
      <c r="BL384" s="206"/>
      <c r="BO384" s="5"/>
      <c r="BP384" s="5"/>
      <c r="BQ384" s="5"/>
      <c r="BR384" s="5"/>
      <c r="BS384" s="5"/>
      <c r="BT384" s="5"/>
      <c r="BU384" s="5"/>
      <c r="BV384" s="5"/>
      <c r="BW384" s="5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</row>
    <row r="385" spans="1:100" x14ac:dyDescent="0.75">
      <c r="A385" s="206"/>
      <c r="B385" s="206"/>
      <c r="C385" s="214"/>
      <c r="D385" s="206"/>
      <c r="E385" s="206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06"/>
      <c r="AO385" s="206"/>
      <c r="AP385" s="206"/>
      <c r="AQ385" s="206"/>
      <c r="AR385" s="206"/>
      <c r="AS385" s="206"/>
      <c r="AT385" s="206"/>
      <c r="AU385" s="206"/>
      <c r="AV385" s="206"/>
      <c r="AW385" s="206"/>
      <c r="AX385" s="206"/>
      <c r="AY385" s="206"/>
      <c r="AZ385" s="206"/>
      <c r="BA385" s="206"/>
      <c r="BB385" s="206"/>
      <c r="BC385" s="206"/>
      <c r="BD385" s="215"/>
      <c r="BE385" s="206"/>
      <c r="BF385" s="215"/>
      <c r="BG385" s="215"/>
      <c r="BH385" s="5"/>
      <c r="BI385" s="206"/>
      <c r="BJ385" s="215"/>
      <c r="BK385" s="206"/>
      <c r="BL385" s="206"/>
      <c r="BO385" s="5"/>
      <c r="BP385" s="5"/>
      <c r="BQ385" s="5"/>
      <c r="BR385" s="5"/>
      <c r="BS385" s="5"/>
      <c r="BT385" s="5"/>
      <c r="BU385" s="5"/>
      <c r="BV385" s="5"/>
      <c r="BW385" s="5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</row>
    <row r="386" spans="1:100" x14ac:dyDescent="0.75">
      <c r="A386" s="206"/>
      <c r="B386" s="206"/>
      <c r="C386" s="214"/>
      <c r="D386" s="206"/>
      <c r="E386" s="206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06"/>
      <c r="AO386" s="206"/>
      <c r="AP386" s="206"/>
      <c r="AQ386" s="206"/>
      <c r="AR386" s="206"/>
      <c r="AS386" s="206"/>
      <c r="AT386" s="206"/>
      <c r="AU386" s="206"/>
      <c r="AV386" s="206"/>
      <c r="AW386" s="206"/>
      <c r="AX386" s="206"/>
      <c r="AY386" s="206"/>
      <c r="AZ386" s="206"/>
      <c r="BA386" s="206"/>
      <c r="BB386" s="206"/>
      <c r="BC386" s="206"/>
      <c r="BD386" s="215"/>
      <c r="BE386" s="206"/>
      <c r="BF386" s="215"/>
      <c r="BG386" s="215"/>
      <c r="BH386" s="5"/>
      <c r="BI386" s="206"/>
      <c r="BJ386" s="215"/>
      <c r="BK386" s="206"/>
      <c r="BL386" s="206"/>
      <c r="BO386" s="5"/>
      <c r="BP386" s="5"/>
      <c r="BQ386" s="5"/>
      <c r="BR386" s="5"/>
      <c r="BS386" s="5"/>
      <c r="BT386" s="5"/>
      <c r="BU386" s="5"/>
      <c r="BV386" s="5"/>
      <c r="BW386" s="5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</row>
    <row r="387" spans="1:100" x14ac:dyDescent="0.75">
      <c r="A387" s="206"/>
      <c r="B387" s="206"/>
      <c r="C387" s="214"/>
      <c r="D387" s="206"/>
      <c r="E387" s="206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06"/>
      <c r="AO387" s="206"/>
      <c r="AP387" s="206"/>
      <c r="AQ387" s="206"/>
      <c r="AR387" s="206"/>
      <c r="AS387" s="206"/>
      <c r="AT387" s="206"/>
      <c r="AU387" s="206"/>
      <c r="AV387" s="206"/>
      <c r="AW387" s="206"/>
      <c r="AX387" s="206"/>
      <c r="AY387" s="206"/>
      <c r="AZ387" s="206"/>
      <c r="BA387" s="206"/>
      <c r="BB387" s="206"/>
      <c r="BC387" s="206"/>
      <c r="BD387" s="215"/>
      <c r="BE387" s="206"/>
      <c r="BF387" s="215"/>
      <c r="BG387" s="215"/>
      <c r="BH387" s="5"/>
      <c r="BI387" s="206"/>
      <c r="BJ387" s="215"/>
      <c r="BK387" s="206"/>
      <c r="BL387" s="206"/>
      <c r="BO387" s="5"/>
      <c r="BP387" s="5"/>
      <c r="BQ387" s="5"/>
      <c r="BR387" s="5"/>
      <c r="BS387" s="5"/>
      <c r="BT387" s="5"/>
      <c r="BU387" s="5"/>
      <c r="BV387" s="5"/>
      <c r="BW387" s="5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</row>
    <row r="388" spans="1:100" x14ac:dyDescent="0.75">
      <c r="A388" s="206"/>
      <c r="B388" s="206"/>
      <c r="C388" s="214"/>
      <c r="D388" s="206"/>
      <c r="E388" s="206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06"/>
      <c r="AO388" s="206"/>
      <c r="AP388" s="206"/>
      <c r="AQ388" s="206"/>
      <c r="AR388" s="206"/>
      <c r="AS388" s="206"/>
      <c r="AT388" s="206"/>
      <c r="AU388" s="206"/>
      <c r="AV388" s="206"/>
      <c r="AW388" s="206"/>
      <c r="AX388" s="206"/>
      <c r="AY388" s="206"/>
      <c r="AZ388" s="206"/>
      <c r="BA388" s="206"/>
      <c r="BB388" s="206"/>
      <c r="BC388" s="206"/>
      <c r="BD388" s="215"/>
      <c r="BE388" s="206"/>
      <c r="BF388" s="215"/>
      <c r="BG388" s="215"/>
      <c r="BH388" s="5"/>
      <c r="BI388" s="206"/>
      <c r="BJ388" s="215"/>
      <c r="BK388" s="206"/>
      <c r="BL388" s="206"/>
      <c r="BO388" s="5"/>
      <c r="BP388" s="5"/>
      <c r="BQ388" s="5"/>
      <c r="BR388" s="5"/>
      <c r="BS388" s="5"/>
      <c r="BT388" s="5"/>
      <c r="BU388" s="5"/>
      <c r="BV388" s="5"/>
      <c r="BW388" s="5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</row>
    <row r="389" spans="1:100" x14ac:dyDescent="0.75">
      <c r="A389" s="206"/>
      <c r="B389" s="206"/>
      <c r="C389" s="214"/>
      <c r="D389" s="206"/>
      <c r="E389" s="206"/>
      <c r="F389" s="206"/>
      <c r="G389" s="206"/>
      <c r="H389" s="206"/>
      <c r="I389" s="206"/>
      <c r="J389" s="206"/>
      <c r="K389" s="206"/>
      <c r="L389" s="206"/>
      <c r="M389" s="206"/>
      <c r="N389" s="206"/>
      <c r="O389" s="206"/>
      <c r="P389" s="206"/>
      <c r="Q389" s="206"/>
      <c r="R389" s="206"/>
      <c r="S389" s="206"/>
      <c r="T389" s="206"/>
      <c r="U389" s="206"/>
      <c r="V389" s="206"/>
      <c r="W389" s="206"/>
      <c r="X389" s="206"/>
      <c r="Y389" s="206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06"/>
      <c r="AO389" s="206"/>
      <c r="AP389" s="206"/>
      <c r="AQ389" s="206"/>
      <c r="AR389" s="206"/>
      <c r="AS389" s="206"/>
      <c r="AT389" s="206"/>
      <c r="AU389" s="206"/>
      <c r="AV389" s="206"/>
      <c r="AW389" s="206"/>
      <c r="AX389" s="206"/>
      <c r="AY389" s="206"/>
      <c r="AZ389" s="206"/>
      <c r="BA389" s="206"/>
      <c r="BB389" s="206"/>
      <c r="BC389" s="206"/>
      <c r="BD389" s="215"/>
      <c r="BE389" s="206"/>
      <c r="BF389" s="215"/>
      <c r="BG389" s="215"/>
      <c r="BH389" s="5"/>
      <c r="BI389" s="206"/>
      <c r="BJ389" s="215"/>
      <c r="BK389" s="206"/>
      <c r="BL389" s="206"/>
      <c r="BO389" s="5"/>
      <c r="BP389" s="5"/>
      <c r="BQ389" s="5"/>
      <c r="BR389" s="5"/>
      <c r="BS389" s="5"/>
      <c r="BT389" s="5"/>
      <c r="BU389" s="5"/>
      <c r="BV389" s="5"/>
      <c r="BW389" s="5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</row>
    <row r="390" spans="1:100" x14ac:dyDescent="0.75">
      <c r="A390" s="206"/>
      <c r="B390" s="206"/>
      <c r="C390" s="214"/>
      <c r="D390" s="206"/>
      <c r="E390" s="206"/>
      <c r="F390" s="206"/>
      <c r="G390" s="206"/>
      <c r="H390" s="206"/>
      <c r="I390" s="206"/>
      <c r="J390" s="206"/>
      <c r="K390" s="206"/>
      <c r="L390" s="206"/>
      <c r="M390" s="206"/>
      <c r="N390" s="206"/>
      <c r="O390" s="206"/>
      <c r="P390" s="206"/>
      <c r="Q390" s="206"/>
      <c r="R390" s="206"/>
      <c r="S390" s="206"/>
      <c r="T390" s="206"/>
      <c r="U390" s="206"/>
      <c r="V390" s="206"/>
      <c r="W390" s="206"/>
      <c r="X390" s="206"/>
      <c r="Y390" s="206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06"/>
      <c r="AO390" s="206"/>
      <c r="AP390" s="206"/>
      <c r="AQ390" s="206"/>
      <c r="AR390" s="206"/>
      <c r="AS390" s="206"/>
      <c r="AT390" s="206"/>
      <c r="AU390" s="206"/>
      <c r="AV390" s="206"/>
      <c r="AW390" s="206"/>
      <c r="AX390" s="206"/>
      <c r="AY390" s="206"/>
      <c r="AZ390" s="206"/>
      <c r="BA390" s="206"/>
      <c r="BB390" s="206"/>
      <c r="BC390" s="206"/>
      <c r="BD390" s="215"/>
      <c r="BE390" s="206"/>
      <c r="BF390" s="215"/>
      <c r="BG390" s="215"/>
      <c r="BH390" s="5"/>
      <c r="BI390" s="206"/>
      <c r="BJ390" s="215"/>
      <c r="BK390" s="206"/>
      <c r="BL390" s="206"/>
      <c r="BO390" s="5"/>
      <c r="BP390" s="5"/>
      <c r="BQ390" s="5"/>
      <c r="BR390" s="5"/>
      <c r="BS390" s="5"/>
      <c r="BT390" s="5"/>
      <c r="BU390" s="5"/>
      <c r="BV390" s="5"/>
      <c r="BW390" s="5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</row>
    <row r="391" spans="1:100" x14ac:dyDescent="0.75">
      <c r="A391" s="206"/>
      <c r="B391" s="206"/>
      <c r="C391" s="214"/>
      <c r="D391" s="206"/>
      <c r="E391" s="206"/>
      <c r="F391" s="206"/>
      <c r="G391" s="206"/>
      <c r="H391" s="206"/>
      <c r="I391" s="206"/>
      <c r="J391" s="206"/>
      <c r="K391" s="206"/>
      <c r="L391" s="206"/>
      <c r="M391" s="206"/>
      <c r="N391" s="206"/>
      <c r="O391" s="206"/>
      <c r="P391" s="206"/>
      <c r="Q391" s="206"/>
      <c r="R391" s="206"/>
      <c r="S391" s="206"/>
      <c r="T391" s="206"/>
      <c r="U391" s="206"/>
      <c r="V391" s="206"/>
      <c r="W391" s="206"/>
      <c r="X391" s="206"/>
      <c r="Y391" s="206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06"/>
      <c r="AO391" s="206"/>
      <c r="AP391" s="206"/>
      <c r="AQ391" s="206"/>
      <c r="AR391" s="206"/>
      <c r="AS391" s="206"/>
      <c r="AT391" s="206"/>
      <c r="AU391" s="206"/>
      <c r="AV391" s="206"/>
      <c r="AW391" s="206"/>
      <c r="AX391" s="206"/>
      <c r="AY391" s="206"/>
      <c r="AZ391" s="206"/>
      <c r="BA391" s="206"/>
      <c r="BB391" s="206"/>
      <c r="BC391" s="206"/>
      <c r="BD391" s="215"/>
      <c r="BE391" s="206"/>
      <c r="BF391" s="215"/>
      <c r="BG391" s="215"/>
      <c r="BH391" s="5"/>
      <c r="BI391" s="206"/>
      <c r="BJ391" s="215"/>
      <c r="BK391" s="206"/>
      <c r="BL391" s="206"/>
      <c r="BO391" s="5"/>
      <c r="BP391" s="5"/>
      <c r="BQ391" s="5"/>
      <c r="BR391" s="5"/>
      <c r="BS391" s="5"/>
      <c r="BT391" s="5"/>
      <c r="BU391" s="5"/>
      <c r="BV391" s="5"/>
      <c r="BW391" s="5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</row>
    <row r="392" spans="1:100" x14ac:dyDescent="0.75">
      <c r="A392" s="206"/>
      <c r="B392" s="206"/>
      <c r="C392" s="214"/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06"/>
      <c r="AO392" s="206"/>
      <c r="AP392" s="206"/>
      <c r="AQ392" s="206"/>
      <c r="AR392" s="206"/>
      <c r="AS392" s="206"/>
      <c r="AT392" s="206"/>
      <c r="AU392" s="206"/>
      <c r="AV392" s="206"/>
      <c r="AW392" s="206"/>
      <c r="AX392" s="206"/>
      <c r="AY392" s="206"/>
      <c r="AZ392" s="206"/>
      <c r="BA392" s="206"/>
      <c r="BB392" s="206"/>
      <c r="BC392" s="206"/>
      <c r="BD392" s="215"/>
      <c r="BE392" s="206"/>
      <c r="BF392" s="215"/>
      <c r="BG392" s="215"/>
      <c r="BH392" s="5"/>
      <c r="BI392" s="206"/>
      <c r="BJ392" s="215"/>
      <c r="BK392" s="206"/>
      <c r="BL392" s="206"/>
      <c r="BO392" s="5"/>
      <c r="BP392" s="5"/>
      <c r="BQ392" s="5"/>
      <c r="BR392" s="5"/>
      <c r="BS392" s="5"/>
      <c r="BT392" s="5"/>
      <c r="BU392" s="5"/>
      <c r="BV392" s="5"/>
      <c r="BW392" s="5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</row>
    <row r="393" spans="1:100" x14ac:dyDescent="0.75">
      <c r="A393" s="206"/>
      <c r="B393" s="206"/>
      <c r="C393" s="214"/>
      <c r="D393" s="206"/>
      <c r="E393" s="206"/>
      <c r="F393" s="206"/>
      <c r="G393" s="206"/>
      <c r="H393" s="206"/>
      <c r="I393" s="206"/>
      <c r="J393" s="206"/>
      <c r="K393" s="206"/>
      <c r="L393" s="206"/>
      <c r="M393" s="206"/>
      <c r="N393" s="206"/>
      <c r="O393" s="206"/>
      <c r="P393" s="206"/>
      <c r="Q393" s="206"/>
      <c r="R393" s="206"/>
      <c r="S393" s="206"/>
      <c r="T393" s="206"/>
      <c r="U393" s="206"/>
      <c r="V393" s="206"/>
      <c r="W393" s="206"/>
      <c r="X393" s="206"/>
      <c r="Y393" s="206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06"/>
      <c r="AO393" s="206"/>
      <c r="AP393" s="206"/>
      <c r="AQ393" s="206"/>
      <c r="AR393" s="206"/>
      <c r="AS393" s="206"/>
      <c r="AT393" s="206"/>
      <c r="AU393" s="206"/>
      <c r="AV393" s="206"/>
      <c r="AW393" s="206"/>
      <c r="AX393" s="206"/>
      <c r="AY393" s="206"/>
      <c r="AZ393" s="206"/>
      <c r="BA393" s="206"/>
      <c r="BB393" s="206"/>
      <c r="BC393" s="206"/>
      <c r="BD393" s="215"/>
      <c r="BE393" s="206"/>
      <c r="BF393" s="215"/>
      <c r="BG393" s="215"/>
      <c r="BH393" s="5"/>
      <c r="BI393" s="206"/>
      <c r="BJ393" s="215"/>
      <c r="BK393" s="206"/>
      <c r="BL393" s="206"/>
      <c r="BO393" s="5"/>
      <c r="BP393" s="5"/>
      <c r="BQ393" s="5"/>
      <c r="BR393" s="5"/>
      <c r="BS393" s="5"/>
      <c r="BT393" s="5"/>
      <c r="BU393" s="5"/>
      <c r="BV393" s="5"/>
      <c r="BW393" s="5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</row>
    <row r="394" spans="1:100" x14ac:dyDescent="0.75">
      <c r="A394" s="206"/>
      <c r="B394" s="206"/>
      <c r="C394" s="214"/>
      <c r="D394" s="206"/>
      <c r="E394" s="206"/>
      <c r="F394" s="206"/>
      <c r="G394" s="206"/>
      <c r="H394" s="206"/>
      <c r="I394" s="206"/>
      <c r="J394" s="206"/>
      <c r="K394" s="206"/>
      <c r="L394" s="206"/>
      <c r="M394" s="206"/>
      <c r="N394" s="206"/>
      <c r="O394" s="206"/>
      <c r="P394" s="206"/>
      <c r="Q394" s="206"/>
      <c r="R394" s="206"/>
      <c r="S394" s="206"/>
      <c r="T394" s="206"/>
      <c r="U394" s="206"/>
      <c r="V394" s="206"/>
      <c r="W394" s="206"/>
      <c r="X394" s="206"/>
      <c r="Y394" s="206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06"/>
      <c r="AO394" s="206"/>
      <c r="AP394" s="206"/>
      <c r="AQ394" s="206"/>
      <c r="AR394" s="206"/>
      <c r="AS394" s="206"/>
      <c r="AT394" s="206"/>
      <c r="AU394" s="206"/>
      <c r="AV394" s="206"/>
      <c r="AW394" s="206"/>
      <c r="AX394" s="206"/>
      <c r="AY394" s="206"/>
      <c r="AZ394" s="206"/>
      <c r="BA394" s="206"/>
      <c r="BB394" s="206"/>
      <c r="BC394" s="206"/>
      <c r="BD394" s="215"/>
      <c r="BE394" s="206"/>
      <c r="BF394" s="215"/>
      <c r="BG394" s="215"/>
      <c r="BH394" s="5"/>
      <c r="BI394" s="206"/>
      <c r="BJ394" s="215"/>
      <c r="BK394" s="206"/>
      <c r="BL394" s="206"/>
      <c r="BO394" s="5"/>
      <c r="BP394" s="5"/>
      <c r="BQ394" s="5"/>
      <c r="BR394" s="5"/>
      <c r="BS394" s="5"/>
      <c r="BT394" s="5"/>
      <c r="BU394" s="5"/>
      <c r="BV394" s="5"/>
      <c r="BW394" s="5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</row>
    <row r="395" spans="1:100" x14ac:dyDescent="0.75">
      <c r="A395" s="206"/>
      <c r="B395" s="206"/>
      <c r="C395" s="214"/>
      <c r="D395" s="206"/>
      <c r="E395" s="206"/>
      <c r="F395" s="206"/>
      <c r="G395" s="206"/>
      <c r="H395" s="206"/>
      <c r="I395" s="206"/>
      <c r="J395" s="206"/>
      <c r="K395" s="206"/>
      <c r="L395" s="206"/>
      <c r="M395" s="206"/>
      <c r="N395" s="206"/>
      <c r="O395" s="206"/>
      <c r="P395" s="206"/>
      <c r="Q395" s="206"/>
      <c r="R395" s="206"/>
      <c r="S395" s="206"/>
      <c r="T395" s="206"/>
      <c r="U395" s="206"/>
      <c r="V395" s="206"/>
      <c r="W395" s="206"/>
      <c r="X395" s="206"/>
      <c r="Y395" s="206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06"/>
      <c r="AO395" s="206"/>
      <c r="AP395" s="206"/>
      <c r="AQ395" s="206"/>
      <c r="AR395" s="206"/>
      <c r="AS395" s="206"/>
      <c r="AT395" s="206"/>
      <c r="AU395" s="206"/>
      <c r="AV395" s="206"/>
      <c r="AW395" s="206"/>
      <c r="AX395" s="206"/>
      <c r="AY395" s="206"/>
      <c r="AZ395" s="206"/>
      <c r="BA395" s="206"/>
      <c r="BB395" s="206"/>
      <c r="BC395" s="206"/>
      <c r="BD395" s="215"/>
      <c r="BE395" s="206"/>
      <c r="BF395" s="215"/>
      <c r="BG395" s="215"/>
      <c r="BH395" s="5"/>
      <c r="BI395" s="206"/>
      <c r="BJ395" s="215"/>
      <c r="BK395" s="206"/>
      <c r="BL395" s="206"/>
      <c r="BO395" s="5"/>
      <c r="BP395" s="5"/>
      <c r="BQ395" s="5"/>
      <c r="BR395" s="5"/>
      <c r="BS395" s="5"/>
      <c r="BT395" s="5"/>
      <c r="BU395" s="5"/>
      <c r="BV395" s="5"/>
      <c r="BW395" s="5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</row>
    <row r="396" spans="1:100" x14ac:dyDescent="0.75">
      <c r="A396" s="206"/>
      <c r="B396" s="206"/>
      <c r="C396" s="214"/>
      <c r="D396" s="206"/>
      <c r="E396" s="206"/>
      <c r="F396" s="206"/>
      <c r="G396" s="206"/>
      <c r="H396" s="206"/>
      <c r="I396" s="206"/>
      <c r="J396" s="206"/>
      <c r="K396" s="206"/>
      <c r="L396" s="206"/>
      <c r="M396" s="206"/>
      <c r="N396" s="206"/>
      <c r="O396" s="206"/>
      <c r="P396" s="206"/>
      <c r="Q396" s="206"/>
      <c r="R396" s="206"/>
      <c r="S396" s="206"/>
      <c r="T396" s="206"/>
      <c r="U396" s="206"/>
      <c r="V396" s="206"/>
      <c r="W396" s="206"/>
      <c r="X396" s="206"/>
      <c r="Y396" s="206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06"/>
      <c r="AO396" s="206"/>
      <c r="AP396" s="206"/>
      <c r="AQ396" s="206"/>
      <c r="AR396" s="206"/>
      <c r="AS396" s="206"/>
      <c r="AT396" s="206"/>
      <c r="AU396" s="206"/>
      <c r="AV396" s="206"/>
      <c r="AW396" s="206"/>
      <c r="AX396" s="206"/>
      <c r="AY396" s="206"/>
      <c r="AZ396" s="206"/>
      <c r="BA396" s="206"/>
      <c r="BB396" s="206"/>
      <c r="BC396" s="206"/>
      <c r="BD396" s="215"/>
      <c r="BE396" s="206"/>
      <c r="BF396" s="215"/>
      <c r="BG396" s="215"/>
      <c r="BH396" s="5"/>
      <c r="BI396" s="206"/>
      <c r="BJ396" s="215"/>
      <c r="BK396" s="206"/>
      <c r="BL396" s="206"/>
      <c r="BO396" s="5"/>
      <c r="BP396" s="5"/>
      <c r="BQ396" s="5"/>
      <c r="BR396" s="5"/>
      <c r="BS396" s="5"/>
      <c r="BT396" s="5"/>
      <c r="BU396" s="5"/>
      <c r="BV396" s="5"/>
      <c r="BW396" s="5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</row>
    <row r="397" spans="1:100" x14ac:dyDescent="0.75">
      <c r="A397" s="206"/>
      <c r="B397" s="206"/>
      <c r="C397" s="214"/>
      <c r="D397" s="206"/>
      <c r="E397" s="206"/>
      <c r="F397" s="206"/>
      <c r="G397" s="206"/>
      <c r="H397" s="206"/>
      <c r="I397" s="206"/>
      <c r="J397" s="206"/>
      <c r="K397" s="206"/>
      <c r="L397" s="206"/>
      <c r="M397" s="206"/>
      <c r="N397" s="206"/>
      <c r="O397" s="206"/>
      <c r="P397" s="206"/>
      <c r="Q397" s="206"/>
      <c r="R397" s="206"/>
      <c r="S397" s="206"/>
      <c r="T397" s="206"/>
      <c r="U397" s="206"/>
      <c r="V397" s="206"/>
      <c r="W397" s="206"/>
      <c r="X397" s="206"/>
      <c r="Y397" s="206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06"/>
      <c r="AO397" s="206"/>
      <c r="AP397" s="206"/>
      <c r="AQ397" s="206"/>
      <c r="AR397" s="206"/>
      <c r="AS397" s="206"/>
      <c r="AT397" s="206"/>
      <c r="AU397" s="206"/>
      <c r="AV397" s="206"/>
      <c r="AW397" s="206"/>
      <c r="AX397" s="206"/>
      <c r="AY397" s="206"/>
      <c r="AZ397" s="206"/>
      <c r="BA397" s="206"/>
      <c r="BB397" s="206"/>
      <c r="BC397" s="206"/>
      <c r="BD397" s="215"/>
      <c r="BE397" s="206"/>
      <c r="BF397" s="215"/>
      <c r="BG397" s="215"/>
      <c r="BH397" s="5"/>
      <c r="BI397" s="206"/>
      <c r="BJ397" s="215"/>
      <c r="BK397" s="206"/>
      <c r="BL397" s="206"/>
      <c r="BO397" s="5"/>
      <c r="BP397" s="5"/>
      <c r="BQ397" s="5"/>
      <c r="BR397" s="5"/>
      <c r="BS397" s="5"/>
      <c r="BT397" s="5"/>
      <c r="BU397" s="5"/>
      <c r="BV397" s="5"/>
      <c r="BW397" s="5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</row>
    <row r="398" spans="1:100" x14ac:dyDescent="0.75">
      <c r="A398" s="206"/>
      <c r="B398" s="206"/>
      <c r="C398" s="214"/>
      <c r="D398" s="206"/>
      <c r="E398" s="206"/>
      <c r="F398" s="206"/>
      <c r="G398" s="206"/>
      <c r="H398" s="206"/>
      <c r="I398" s="206"/>
      <c r="J398" s="206"/>
      <c r="K398" s="206"/>
      <c r="L398" s="206"/>
      <c r="M398" s="206"/>
      <c r="N398" s="206"/>
      <c r="O398" s="206"/>
      <c r="P398" s="206"/>
      <c r="Q398" s="206"/>
      <c r="R398" s="206"/>
      <c r="S398" s="206"/>
      <c r="T398" s="206"/>
      <c r="U398" s="206"/>
      <c r="V398" s="206"/>
      <c r="W398" s="206"/>
      <c r="X398" s="206"/>
      <c r="Y398" s="206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06"/>
      <c r="AO398" s="206"/>
      <c r="AP398" s="206"/>
      <c r="AQ398" s="206"/>
      <c r="AR398" s="206"/>
      <c r="AS398" s="206"/>
      <c r="AT398" s="206"/>
      <c r="AU398" s="206"/>
      <c r="AV398" s="206"/>
      <c r="AW398" s="206"/>
      <c r="AX398" s="206"/>
      <c r="AY398" s="206"/>
      <c r="AZ398" s="206"/>
      <c r="BA398" s="206"/>
      <c r="BB398" s="206"/>
      <c r="BC398" s="206"/>
      <c r="BD398" s="215"/>
      <c r="BE398" s="206"/>
      <c r="BF398" s="215"/>
      <c r="BG398" s="215"/>
      <c r="BH398" s="5"/>
      <c r="BI398" s="206"/>
      <c r="BJ398" s="215"/>
      <c r="BK398" s="206"/>
      <c r="BL398" s="206"/>
      <c r="BO398" s="5"/>
      <c r="BP398" s="5"/>
      <c r="BQ398" s="5"/>
      <c r="BR398" s="5"/>
      <c r="BS398" s="5"/>
      <c r="BT398" s="5"/>
      <c r="BU398" s="5"/>
      <c r="BV398" s="5"/>
      <c r="BW398" s="5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</row>
    <row r="399" spans="1:100" x14ac:dyDescent="0.75">
      <c r="A399" s="206"/>
      <c r="B399" s="206"/>
      <c r="C399" s="214"/>
      <c r="D399" s="206"/>
      <c r="E399" s="206"/>
      <c r="F399" s="206"/>
      <c r="G399" s="206"/>
      <c r="H399" s="206"/>
      <c r="I399" s="206"/>
      <c r="J399" s="206"/>
      <c r="K399" s="206"/>
      <c r="L399" s="206"/>
      <c r="M399" s="206"/>
      <c r="N399" s="206"/>
      <c r="O399" s="206"/>
      <c r="P399" s="206"/>
      <c r="Q399" s="206"/>
      <c r="R399" s="206"/>
      <c r="S399" s="206"/>
      <c r="T399" s="206"/>
      <c r="U399" s="206"/>
      <c r="V399" s="206"/>
      <c r="W399" s="206"/>
      <c r="X399" s="206"/>
      <c r="Y399" s="206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06"/>
      <c r="AO399" s="206"/>
      <c r="AP399" s="206"/>
      <c r="AQ399" s="206"/>
      <c r="AR399" s="206"/>
      <c r="AS399" s="206"/>
      <c r="AT399" s="206"/>
      <c r="AU399" s="206"/>
      <c r="AV399" s="206"/>
      <c r="AW399" s="206"/>
      <c r="AX399" s="206"/>
      <c r="AY399" s="206"/>
      <c r="AZ399" s="206"/>
      <c r="BA399" s="206"/>
      <c r="BB399" s="206"/>
      <c r="BC399" s="206"/>
      <c r="BD399" s="215"/>
      <c r="BE399" s="206"/>
      <c r="BF399" s="215"/>
      <c r="BG399" s="215"/>
      <c r="BH399" s="5"/>
      <c r="BI399" s="206"/>
      <c r="BJ399" s="215"/>
      <c r="BK399" s="206"/>
      <c r="BL399" s="206"/>
      <c r="BO399" s="5"/>
      <c r="BP399" s="5"/>
      <c r="BQ399" s="5"/>
      <c r="BR399" s="5"/>
      <c r="BS399" s="5"/>
      <c r="BT399" s="5"/>
      <c r="BU399" s="5"/>
      <c r="BV399" s="5"/>
      <c r="BW399" s="5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</row>
    <row r="400" spans="1:100" x14ac:dyDescent="0.75">
      <c r="A400" s="206"/>
      <c r="B400" s="206"/>
      <c r="C400" s="214"/>
      <c r="D400" s="206"/>
      <c r="E400" s="206"/>
      <c r="F400" s="206"/>
      <c r="G400" s="206"/>
      <c r="H400" s="206"/>
      <c r="I400" s="206"/>
      <c r="J400" s="206"/>
      <c r="K400" s="206"/>
      <c r="L400" s="206"/>
      <c r="M400" s="206"/>
      <c r="N400" s="206"/>
      <c r="O400" s="206"/>
      <c r="P400" s="206"/>
      <c r="Q400" s="206"/>
      <c r="R400" s="206"/>
      <c r="S400" s="206"/>
      <c r="T400" s="206"/>
      <c r="U400" s="206"/>
      <c r="V400" s="206"/>
      <c r="W400" s="206"/>
      <c r="X400" s="206"/>
      <c r="Y400" s="206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06"/>
      <c r="AO400" s="206"/>
      <c r="AP400" s="206"/>
      <c r="AQ400" s="206"/>
      <c r="AR400" s="206"/>
      <c r="AS400" s="206"/>
      <c r="AT400" s="206"/>
      <c r="AU400" s="206"/>
      <c r="AV400" s="206"/>
      <c r="AW400" s="206"/>
      <c r="AX400" s="206"/>
      <c r="AY400" s="206"/>
      <c r="AZ400" s="206"/>
      <c r="BA400" s="206"/>
      <c r="BB400" s="206"/>
      <c r="BC400" s="206"/>
      <c r="BD400" s="215"/>
      <c r="BE400" s="206"/>
      <c r="BF400" s="215"/>
      <c r="BG400" s="215"/>
      <c r="BH400" s="5"/>
      <c r="BI400" s="206"/>
      <c r="BJ400" s="215"/>
      <c r="BK400" s="206"/>
      <c r="BL400" s="206"/>
      <c r="BO400" s="5"/>
      <c r="BP400" s="5"/>
      <c r="BQ400" s="5"/>
      <c r="BR400" s="5"/>
      <c r="BS400" s="5"/>
      <c r="BT400" s="5"/>
      <c r="BU400" s="5"/>
      <c r="BV400" s="5"/>
      <c r="BW400" s="5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</row>
    <row r="401" spans="1:100" x14ac:dyDescent="0.75">
      <c r="A401" s="206"/>
      <c r="B401" s="206"/>
      <c r="C401" s="214"/>
      <c r="D401" s="206"/>
      <c r="E401" s="206"/>
      <c r="F401" s="206"/>
      <c r="G401" s="206"/>
      <c r="H401" s="206"/>
      <c r="I401" s="206"/>
      <c r="J401" s="206"/>
      <c r="K401" s="206"/>
      <c r="L401" s="206"/>
      <c r="M401" s="206"/>
      <c r="N401" s="206"/>
      <c r="O401" s="206"/>
      <c r="P401" s="206"/>
      <c r="Q401" s="206"/>
      <c r="R401" s="206"/>
      <c r="S401" s="206"/>
      <c r="T401" s="206"/>
      <c r="U401" s="206"/>
      <c r="V401" s="206"/>
      <c r="W401" s="206"/>
      <c r="X401" s="206"/>
      <c r="Y401" s="206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06"/>
      <c r="AO401" s="206"/>
      <c r="AP401" s="206"/>
      <c r="AQ401" s="206"/>
      <c r="AR401" s="206"/>
      <c r="AS401" s="206"/>
      <c r="AT401" s="206"/>
      <c r="AU401" s="206"/>
      <c r="AV401" s="206"/>
      <c r="AW401" s="206"/>
      <c r="AX401" s="206"/>
      <c r="AY401" s="206"/>
      <c r="AZ401" s="206"/>
      <c r="BA401" s="206"/>
      <c r="BB401" s="206"/>
      <c r="BC401" s="206"/>
      <c r="BD401" s="215"/>
      <c r="BE401" s="206"/>
      <c r="BF401" s="215"/>
      <c r="BG401" s="215"/>
      <c r="BH401" s="5"/>
      <c r="BI401" s="206"/>
      <c r="BJ401" s="215"/>
      <c r="BK401" s="206"/>
      <c r="BL401" s="206"/>
      <c r="BO401" s="5"/>
      <c r="BP401" s="5"/>
      <c r="BQ401" s="5"/>
      <c r="BR401" s="5"/>
      <c r="BS401" s="5"/>
      <c r="BT401" s="5"/>
      <c r="BU401" s="5"/>
      <c r="BV401" s="5"/>
      <c r="BW401" s="5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</row>
    <row r="402" spans="1:100" x14ac:dyDescent="0.75">
      <c r="A402" s="206"/>
      <c r="B402" s="206"/>
      <c r="C402" s="214"/>
      <c r="D402" s="206"/>
      <c r="E402" s="206"/>
      <c r="F402" s="206"/>
      <c r="G402" s="206"/>
      <c r="H402" s="206"/>
      <c r="I402" s="206"/>
      <c r="J402" s="206"/>
      <c r="K402" s="206"/>
      <c r="L402" s="206"/>
      <c r="M402" s="206"/>
      <c r="N402" s="206"/>
      <c r="O402" s="206"/>
      <c r="P402" s="206"/>
      <c r="Q402" s="206"/>
      <c r="R402" s="206"/>
      <c r="S402" s="206"/>
      <c r="T402" s="206"/>
      <c r="U402" s="206"/>
      <c r="V402" s="206"/>
      <c r="W402" s="206"/>
      <c r="X402" s="206"/>
      <c r="Y402" s="206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06"/>
      <c r="AO402" s="206"/>
      <c r="AP402" s="206"/>
      <c r="AQ402" s="206"/>
      <c r="AR402" s="206"/>
      <c r="AS402" s="206"/>
      <c r="AT402" s="206"/>
      <c r="AU402" s="206"/>
      <c r="AV402" s="206"/>
      <c r="AW402" s="206"/>
      <c r="AX402" s="206"/>
      <c r="AY402" s="206"/>
      <c r="AZ402" s="206"/>
      <c r="BA402" s="206"/>
      <c r="BB402" s="206"/>
      <c r="BC402" s="206"/>
      <c r="BD402" s="215"/>
      <c r="BE402" s="206"/>
      <c r="BF402" s="215"/>
      <c r="BG402" s="215"/>
      <c r="BH402" s="5"/>
      <c r="BI402" s="206"/>
      <c r="BJ402" s="215"/>
      <c r="BK402" s="206"/>
      <c r="BL402" s="206"/>
      <c r="BO402" s="5"/>
      <c r="BP402" s="5"/>
      <c r="BQ402" s="5"/>
      <c r="BR402" s="5"/>
      <c r="BS402" s="5"/>
      <c r="BT402" s="5"/>
      <c r="BU402" s="5"/>
      <c r="BV402" s="5"/>
      <c r="BW402" s="5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</row>
    <row r="403" spans="1:100" x14ac:dyDescent="0.75">
      <c r="A403" s="206"/>
      <c r="B403" s="206"/>
      <c r="C403" s="214"/>
      <c r="D403" s="206"/>
      <c r="E403" s="206"/>
      <c r="F403" s="206"/>
      <c r="G403" s="206"/>
      <c r="H403" s="206"/>
      <c r="I403" s="206"/>
      <c r="J403" s="206"/>
      <c r="K403" s="206"/>
      <c r="L403" s="206"/>
      <c r="M403" s="206"/>
      <c r="N403" s="206"/>
      <c r="O403" s="206"/>
      <c r="P403" s="206"/>
      <c r="Q403" s="206"/>
      <c r="R403" s="206"/>
      <c r="S403" s="206"/>
      <c r="T403" s="206"/>
      <c r="U403" s="206"/>
      <c r="V403" s="206"/>
      <c r="W403" s="206"/>
      <c r="X403" s="206"/>
      <c r="Y403" s="206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06"/>
      <c r="AO403" s="206"/>
      <c r="AP403" s="206"/>
      <c r="AQ403" s="206"/>
      <c r="AR403" s="206"/>
      <c r="AS403" s="206"/>
      <c r="AT403" s="206"/>
      <c r="AU403" s="206"/>
      <c r="AV403" s="206"/>
      <c r="AW403" s="206"/>
      <c r="AX403" s="206"/>
      <c r="AY403" s="206"/>
      <c r="AZ403" s="206"/>
      <c r="BA403" s="206"/>
      <c r="BB403" s="206"/>
      <c r="BC403" s="206"/>
      <c r="BD403" s="215"/>
      <c r="BE403" s="206"/>
      <c r="BF403" s="215"/>
      <c r="BG403" s="215"/>
      <c r="BH403" s="5"/>
      <c r="BI403" s="206"/>
      <c r="BJ403" s="215"/>
      <c r="BK403" s="206"/>
      <c r="BL403" s="206"/>
      <c r="BO403" s="5"/>
      <c r="BP403" s="5"/>
      <c r="BQ403" s="5"/>
      <c r="BR403" s="5"/>
      <c r="BS403" s="5"/>
      <c r="BT403" s="5"/>
      <c r="BU403" s="5"/>
      <c r="BV403" s="5"/>
      <c r="BW403" s="5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</row>
    <row r="404" spans="1:100" x14ac:dyDescent="0.75">
      <c r="A404" s="206"/>
      <c r="B404" s="206"/>
      <c r="C404" s="214"/>
      <c r="D404" s="206"/>
      <c r="E404" s="206"/>
      <c r="F404" s="206"/>
      <c r="G404" s="206"/>
      <c r="H404" s="206"/>
      <c r="I404" s="206"/>
      <c r="J404" s="206"/>
      <c r="K404" s="206"/>
      <c r="L404" s="206"/>
      <c r="M404" s="206"/>
      <c r="N404" s="206"/>
      <c r="O404" s="206"/>
      <c r="P404" s="206"/>
      <c r="Q404" s="206"/>
      <c r="R404" s="206"/>
      <c r="S404" s="206"/>
      <c r="T404" s="206"/>
      <c r="U404" s="206"/>
      <c r="V404" s="206"/>
      <c r="W404" s="206"/>
      <c r="X404" s="206"/>
      <c r="Y404" s="206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06"/>
      <c r="AO404" s="206"/>
      <c r="AP404" s="206"/>
      <c r="AQ404" s="206"/>
      <c r="AR404" s="206"/>
      <c r="AS404" s="206"/>
      <c r="AT404" s="206"/>
      <c r="AU404" s="206"/>
      <c r="AV404" s="206"/>
      <c r="AW404" s="206"/>
      <c r="AX404" s="206"/>
      <c r="AY404" s="206"/>
      <c r="AZ404" s="206"/>
      <c r="BA404" s="206"/>
      <c r="BB404" s="206"/>
      <c r="BC404" s="206"/>
      <c r="BD404" s="206"/>
      <c r="BE404" s="206"/>
      <c r="BF404" s="215"/>
      <c r="BG404" s="215"/>
      <c r="BH404" s="5"/>
      <c r="BI404" s="206"/>
      <c r="BJ404" s="215"/>
      <c r="BK404" s="206"/>
      <c r="BL404" s="206"/>
      <c r="BO404" s="5"/>
      <c r="BP404" s="5"/>
      <c r="BQ404" s="5"/>
      <c r="BR404" s="5"/>
      <c r="BS404" s="5"/>
      <c r="BT404" s="5"/>
      <c r="BU404" s="5"/>
      <c r="BV404" s="5"/>
      <c r="BW404" s="5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</row>
    <row r="405" spans="1:100" x14ac:dyDescent="0.75">
      <c r="A405" s="206"/>
      <c r="B405" s="206"/>
      <c r="C405" s="214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06"/>
      <c r="AO405" s="206"/>
      <c r="AP405" s="206"/>
      <c r="AQ405" s="206"/>
      <c r="AR405" s="206"/>
      <c r="AS405" s="206"/>
      <c r="AT405" s="206"/>
      <c r="AU405" s="206"/>
      <c r="AV405" s="206"/>
      <c r="AW405" s="206"/>
      <c r="AX405" s="206"/>
      <c r="AY405" s="206"/>
      <c r="AZ405" s="206"/>
      <c r="BA405" s="206"/>
      <c r="BB405" s="206"/>
      <c r="BC405" s="206"/>
      <c r="BD405" s="206"/>
      <c r="BE405" s="206"/>
      <c r="BF405" s="215"/>
      <c r="BG405" s="215"/>
      <c r="BH405" s="5"/>
      <c r="BI405" s="206"/>
      <c r="BJ405" s="215"/>
      <c r="BK405" s="206"/>
      <c r="BL405" s="206"/>
      <c r="BO405" s="5"/>
      <c r="BP405" s="5"/>
      <c r="BQ405" s="5"/>
      <c r="BR405" s="5"/>
      <c r="BS405" s="5"/>
      <c r="BT405" s="5"/>
      <c r="BU405" s="5"/>
      <c r="BV405" s="5"/>
      <c r="BW405" s="5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</row>
    <row r="406" spans="1:100" x14ac:dyDescent="0.75">
      <c r="A406" s="206"/>
      <c r="B406" s="206"/>
      <c r="C406" s="214"/>
      <c r="D406" s="206"/>
      <c r="E406" s="206"/>
      <c r="F406" s="206"/>
      <c r="G406" s="206"/>
      <c r="H406" s="206"/>
      <c r="I406" s="206"/>
      <c r="J406" s="206"/>
      <c r="K406" s="206"/>
      <c r="L406" s="206"/>
      <c r="M406" s="206"/>
      <c r="N406" s="206"/>
      <c r="O406" s="206"/>
      <c r="P406" s="206"/>
      <c r="Q406" s="206"/>
      <c r="R406" s="206"/>
      <c r="S406" s="206"/>
      <c r="T406" s="206"/>
      <c r="U406" s="206"/>
      <c r="V406" s="206"/>
      <c r="W406" s="206"/>
      <c r="X406" s="206"/>
      <c r="Y406" s="206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06"/>
      <c r="AO406" s="206"/>
      <c r="AP406" s="206"/>
      <c r="AQ406" s="206"/>
      <c r="AR406" s="206"/>
      <c r="AS406" s="206"/>
      <c r="AT406" s="206"/>
      <c r="AU406" s="206"/>
      <c r="AV406" s="206"/>
      <c r="AW406" s="206"/>
      <c r="AX406" s="206"/>
      <c r="AY406" s="206"/>
      <c r="AZ406" s="206"/>
      <c r="BA406" s="206"/>
      <c r="BB406" s="206"/>
      <c r="BC406" s="206"/>
      <c r="BD406" s="206"/>
      <c r="BE406" s="206"/>
      <c r="BF406" s="215"/>
      <c r="BG406" s="215"/>
      <c r="BH406" s="5"/>
      <c r="BI406" s="206"/>
      <c r="BJ406" s="215"/>
      <c r="BK406" s="206"/>
      <c r="BL406" s="206"/>
      <c r="BO406" s="5"/>
      <c r="BP406" s="5"/>
      <c r="BQ406" s="5"/>
      <c r="BR406" s="5"/>
      <c r="BS406" s="5"/>
      <c r="BT406" s="5"/>
      <c r="BU406" s="5"/>
      <c r="BV406" s="5"/>
      <c r="BW406" s="5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</row>
    <row r="407" spans="1:100" x14ac:dyDescent="0.75">
      <c r="C407" s="383"/>
      <c r="D407" s="6"/>
      <c r="E407" s="6"/>
      <c r="F407" s="6"/>
      <c r="G407" s="6"/>
      <c r="H407" s="6"/>
      <c r="I407" s="6"/>
      <c r="J407" s="6"/>
      <c r="K407" s="6"/>
      <c r="L407" s="269"/>
      <c r="M407" s="6"/>
      <c r="N407" s="269"/>
      <c r="O407" s="269"/>
      <c r="P407" s="269"/>
      <c r="Q407" s="269"/>
      <c r="R407" s="269"/>
      <c r="S407" s="269"/>
      <c r="T407" s="269"/>
      <c r="U407" s="269"/>
      <c r="V407" s="269"/>
      <c r="W407" s="269"/>
      <c r="X407" s="6"/>
      <c r="Y407" s="6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P407" s="213"/>
      <c r="AQ407" s="213"/>
      <c r="AR407" s="213"/>
      <c r="AX407" s="213"/>
      <c r="BB407" s="213"/>
      <c r="BC407" s="213"/>
      <c r="BI407" s="213"/>
      <c r="BJ407" s="299"/>
      <c r="BK407" s="213"/>
    </row>
    <row r="408" spans="1:100" x14ac:dyDescent="0.75">
      <c r="C408" s="383"/>
      <c r="D408" s="6"/>
      <c r="E408" s="6"/>
      <c r="F408" s="6"/>
      <c r="G408" s="6"/>
      <c r="H408" s="6"/>
      <c r="I408" s="6"/>
      <c r="J408" s="6"/>
      <c r="K408" s="6"/>
      <c r="L408" s="269"/>
      <c r="M408" s="6"/>
      <c r="N408" s="269"/>
      <c r="O408" s="269"/>
      <c r="P408" s="269"/>
      <c r="Q408" s="269"/>
      <c r="R408" s="269"/>
      <c r="S408" s="269"/>
      <c r="T408" s="269"/>
      <c r="U408" s="269"/>
      <c r="V408" s="269"/>
      <c r="W408" s="269"/>
      <c r="X408" s="6"/>
      <c r="Y408" s="6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</row>
    <row r="409" spans="1:100" x14ac:dyDescent="0.75">
      <c r="C409" s="383"/>
      <c r="D409" s="6"/>
      <c r="E409" s="6"/>
      <c r="F409" s="6"/>
      <c r="G409" s="6"/>
      <c r="H409" s="6"/>
      <c r="I409" s="6"/>
      <c r="J409" s="6"/>
      <c r="K409" s="6"/>
      <c r="L409" s="269"/>
      <c r="M409" s="6"/>
      <c r="N409" s="269"/>
      <c r="O409" s="269"/>
      <c r="P409" s="269"/>
      <c r="Q409" s="269"/>
      <c r="R409" s="269"/>
      <c r="S409" s="269"/>
      <c r="T409" s="269"/>
      <c r="U409" s="269"/>
      <c r="V409" s="269"/>
      <c r="W409" s="269"/>
      <c r="X409" s="6"/>
      <c r="Y409" s="6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</row>
    <row r="410" spans="1:100" x14ac:dyDescent="0.75">
      <c r="C410" s="383"/>
      <c r="D410" s="6"/>
      <c r="E410" s="6"/>
      <c r="F410" s="6"/>
      <c r="G410" s="6"/>
      <c r="H410" s="6"/>
      <c r="I410" s="6"/>
      <c r="J410" s="6"/>
      <c r="K410" s="6"/>
      <c r="L410" s="269"/>
      <c r="M410" s="6"/>
      <c r="N410" s="269"/>
      <c r="O410" s="269"/>
      <c r="P410" s="269"/>
      <c r="Q410" s="269"/>
      <c r="R410" s="269"/>
      <c r="S410" s="269"/>
      <c r="T410" s="269"/>
      <c r="U410" s="269"/>
      <c r="V410" s="269"/>
      <c r="W410" s="269"/>
      <c r="X410" s="6"/>
      <c r="Y410" s="6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</row>
    <row r="411" spans="1:100" x14ac:dyDescent="0.75">
      <c r="C411" s="383"/>
      <c r="D411" s="6"/>
      <c r="E411" s="6"/>
      <c r="F411" s="6"/>
      <c r="G411" s="6"/>
      <c r="H411" s="6"/>
      <c r="I411" s="6"/>
      <c r="J411" s="6"/>
      <c r="K411" s="6"/>
      <c r="L411" s="269"/>
      <c r="M411" s="6"/>
      <c r="N411" s="269"/>
      <c r="O411" s="269"/>
      <c r="P411" s="269"/>
      <c r="Q411" s="269"/>
      <c r="R411" s="269"/>
      <c r="S411" s="269"/>
      <c r="T411" s="269"/>
      <c r="U411" s="269"/>
      <c r="V411" s="269"/>
      <c r="W411" s="269"/>
      <c r="X411" s="6"/>
      <c r="Y411" s="6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</row>
    <row r="412" spans="1:100" x14ac:dyDescent="0.75">
      <c r="C412" s="383"/>
      <c r="D412" s="6"/>
      <c r="E412" s="6"/>
      <c r="F412" s="6"/>
      <c r="G412" s="6"/>
      <c r="H412" s="6"/>
      <c r="I412" s="6"/>
      <c r="J412" s="6"/>
      <c r="K412" s="6"/>
      <c r="L412" s="269"/>
      <c r="M412" s="6"/>
      <c r="N412" s="269"/>
      <c r="O412" s="269"/>
      <c r="P412" s="269"/>
      <c r="Q412" s="269"/>
      <c r="R412" s="269"/>
      <c r="S412" s="269"/>
      <c r="T412" s="269"/>
      <c r="U412" s="269"/>
      <c r="V412" s="269"/>
      <c r="W412" s="269"/>
      <c r="X412" s="6"/>
      <c r="Y412" s="6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</row>
    <row r="413" spans="1:100" x14ac:dyDescent="0.75">
      <c r="C413" s="383"/>
      <c r="D413" s="6"/>
      <c r="E413" s="6"/>
      <c r="F413" s="6"/>
      <c r="G413" s="6"/>
      <c r="H413" s="6"/>
      <c r="I413" s="6"/>
      <c r="J413" s="6"/>
      <c r="K413" s="6"/>
      <c r="L413" s="269"/>
      <c r="M413" s="6"/>
      <c r="N413" s="269"/>
      <c r="O413" s="269"/>
      <c r="P413" s="269"/>
      <c r="Q413" s="269"/>
      <c r="R413" s="269"/>
      <c r="S413" s="269"/>
      <c r="T413" s="269"/>
      <c r="U413" s="269"/>
      <c r="V413" s="269"/>
      <c r="W413" s="269"/>
      <c r="X413" s="6"/>
      <c r="Y413" s="6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</row>
    <row r="414" spans="1:100" x14ac:dyDescent="0.75">
      <c r="C414" s="383"/>
      <c r="D414" s="6"/>
      <c r="E414" s="6"/>
      <c r="F414" s="6"/>
      <c r="G414" s="6"/>
      <c r="H414" s="6"/>
      <c r="I414" s="6"/>
      <c r="J414" s="6"/>
      <c r="K414" s="6"/>
      <c r="L414" s="269"/>
      <c r="M414" s="6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6"/>
      <c r="Y414" s="6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</row>
    <row r="415" spans="1:100" x14ac:dyDescent="0.75">
      <c r="C415" s="383"/>
      <c r="D415" s="6"/>
      <c r="E415" s="6"/>
      <c r="F415" s="6"/>
      <c r="G415" s="6"/>
      <c r="H415" s="6"/>
      <c r="I415" s="6"/>
      <c r="J415" s="6"/>
      <c r="K415" s="6"/>
      <c r="L415" s="269"/>
      <c r="M415" s="6"/>
      <c r="N415" s="269"/>
      <c r="O415" s="269"/>
      <c r="P415" s="269"/>
      <c r="Q415" s="269"/>
      <c r="R415" s="269"/>
      <c r="S415" s="269"/>
      <c r="T415" s="269"/>
      <c r="U415" s="269"/>
      <c r="V415" s="269"/>
      <c r="W415" s="269"/>
      <c r="X415" s="6"/>
      <c r="Y415" s="6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</row>
    <row r="416" spans="1:100" x14ac:dyDescent="0.75">
      <c r="C416" s="383"/>
      <c r="D416" s="6"/>
      <c r="E416" s="6"/>
      <c r="F416" s="6"/>
      <c r="G416" s="6"/>
      <c r="H416" s="6"/>
      <c r="I416" s="6"/>
      <c r="J416" s="6"/>
      <c r="K416" s="6"/>
      <c r="L416" s="269"/>
      <c r="M416" s="6"/>
      <c r="N416" s="269"/>
      <c r="O416" s="269"/>
      <c r="P416" s="269"/>
      <c r="Q416" s="269"/>
      <c r="R416" s="269"/>
      <c r="S416" s="269"/>
      <c r="T416" s="269"/>
      <c r="U416" s="269"/>
      <c r="V416" s="269"/>
      <c r="W416" s="269"/>
      <c r="X416" s="6"/>
      <c r="Y416" s="6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</row>
    <row r="417" spans="3:39" x14ac:dyDescent="0.75">
      <c r="C417" s="383"/>
      <c r="D417" s="6"/>
      <c r="E417" s="6"/>
      <c r="F417" s="6"/>
      <c r="G417" s="6"/>
      <c r="H417" s="6"/>
      <c r="I417" s="6"/>
      <c r="J417" s="6"/>
      <c r="K417" s="6"/>
      <c r="L417" s="269"/>
      <c r="M417" s="6"/>
      <c r="N417" s="269"/>
      <c r="O417" s="269"/>
      <c r="P417" s="269"/>
      <c r="Q417" s="269"/>
      <c r="R417" s="269"/>
      <c r="S417" s="269"/>
      <c r="T417" s="269"/>
      <c r="U417" s="269"/>
      <c r="V417" s="269"/>
      <c r="W417" s="269"/>
      <c r="X417" s="6"/>
      <c r="Y417" s="6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</row>
    <row r="418" spans="3:39" x14ac:dyDescent="0.75">
      <c r="C418" s="383"/>
      <c r="D418" s="6"/>
      <c r="E418" s="6"/>
      <c r="F418" s="6"/>
      <c r="G418" s="6"/>
      <c r="H418" s="6"/>
      <c r="I418" s="6"/>
      <c r="J418" s="6"/>
      <c r="K418" s="6"/>
      <c r="L418" s="269"/>
      <c r="M418" s="6"/>
      <c r="N418" s="269"/>
      <c r="O418" s="269"/>
      <c r="P418" s="269"/>
      <c r="Q418" s="269"/>
      <c r="R418" s="269"/>
      <c r="S418" s="269"/>
      <c r="T418" s="269"/>
      <c r="U418" s="269"/>
      <c r="V418" s="269"/>
      <c r="W418" s="269"/>
      <c r="X418" s="6"/>
      <c r="Y418" s="6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</row>
    <row r="419" spans="3:39" x14ac:dyDescent="0.75">
      <c r="C419" s="383"/>
      <c r="D419" s="6"/>
      <c r="E419" s="6"/>
      <c r="F419" s="6"/>
      <c r="G419" s="6"/>
      <c r="H419" s="6"/>
      <c r="I419" s="6"/>
      <c r="J419" s="6"/>
      <c r="K419" s="6"/>
      <c r="L419" s="269"/>
      <c r="M419" s="6"/>
      <c r="N419" s="269"/>
      <c r="O419" s="269"/>
      <c r="P419" s="269"/>
      <c r="Q419" s="269"/>
      <c r="R419" s="269"/>
      <c r="S419" s="269"/>
      <c r="T419" s="269"/>
      <c r="U419" s="269"/>
      <c r="V419" s="269"/>
      <c r="W419" s="269"/>
      <c r="X419" s="6"/>
      <c r="Y419" s="6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</row>
    <row r="420" spans="3:39" x14ac:dyDescent="0.75">
      <c r="C420" s="383"/>
      <c r="D420" s="6"/>
      <c r="E420" s="6"/>
      <c r="F420" s="6"/>
      <c r="G420" s="6"/>
      <c r="H420" s="6"/>
      <c r="I420" s="6"/>
      <c r="J420" s="6"/>
      <c r="K420" s="6"/>
      <c r="L420" s="269"/>
      <c r="M420" s="6"/>
      <c r="N420" s="269"/>
      <c r="O420" s="269"/>
      <c r="P420" s="269"/>
      <c r="Q420" s="269"/>
      <c r="R420" s="269"/>
      <c r="S420" s="269"/>
      <c r="T420" s="269"/>
      <c r="U420" s="269"/>
      <c r="V420" s="269"/>
      <c r="W420" s="269"/>
      <c r="X420" s="6"/>
      <c r="Y420" s="6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</row>
    <row r="421" spans="3:39" x14ac:dyDescent="0.75">
      <c r="C421" s="383"/>
      <c r="D421" s="6"/>
      <c r="E421" s="6"/>
      <c r="F421" s="6"/>
      <c r="G421" s="6"/>
      <c r="H421" s="6"/>
      <c r="I421" s="6"/>
      <c r="J421" s="6"/>
      <c r="K421" s="6"/>
      <c r="L421" s="269"/>
      <c r="M421" s="6"/>
      <c r="N421" s="269"/>
      <c r="O421" s="269"/>
      <c r="P421" s="269"/>
      <c r="Q421" s="269"/>
      <c r="R421" s="269"/>
      <c r="S421" s="269"/>
      <c r="T421" s="269"/>
      <c r="U421" s="269"/>
      <c r="V421" s="269"/>
      <c r="W421" s="269"/>
      <c r="X421" s="6"/>
      <c r="Y421" s="6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</row>
    <row r="422" spans="3:39" x14ac:dyDescent="0.75">
      <c r="C422" s="383"/>
      <c r="D422" s="6"/>
      <c r="E422" s="6"/>
      <c r="F422" s="6"/>
      <c r="G422" s="6"/>
      <c r="H422" s="6"/>
      <c r="I422" s="6"/>
      <c r="J422" s="6"/>
      <c r="K422" s="6"/>
      <c r="L422" s="269"/>
      <c r="M422" s="6"/>
      <c r="N422" s="269"/>
      <c r="O422" s="269"/>
      <c r="P422" s="269"/>
      <c r="Q422" s="269"/>
      <c r="R422" s="269"/>
      <c r="S422" s="269"/>
      <c r="T422" s="269"/>
      <c r="U422" s="269"/>
      <c r="V422" s="269"/>
      <c r="W422" s="269"/>
      <c r="X422" s="6"/>
      <c r="Y422" s="6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</row>
    <row r="423" spans="3:39" x14ac:dyDescent="0.75">
      <c r="C423" s="383"/>
      <c r="D423" s="6"/>
      <c r="E423" s="6"/>
      <c r="F423" s="6"/>
      <c r="G423" s="6"/>
      <c r="H423" s="6"/>
      <c r="I423" s="6"/>
      <c r="J423" s="6"/>
      <c r="K423" s="6"/>
      <c r="L423" s="269"/>
      <c r="M423" s="6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6"/>
      <c r="Y423" s="6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</row>
    <row r="424" spans="3:39" x14ac:dyDescent="0.75">
      <c r="C424" s="383"/>
      <c r="D424" s="6"/>
      <c r="E424" s="6"/>
      <c r="F424" s="6"/>
      <c r="G424" s="6"/>
      <c r="H424" s="6"/>
      <c r="I424" s="6"/>
      <c r="J424" s="6"/>
      <c r="K424" s="6"/>
      <c r="L424" s="269"/>
      <c r="M424" s="6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6"/>
      <c r="Y424" s="6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</row>
    <row r="425" spans="3:39" x14ac:dyDescent="0.75">
      <c r="C425" s="383"/>
      <c r="D425" s="6"/>
      <c r="E425" s="6"/>
      <c r="F425" s="6"/>
      <c r="G425" s="6"/>
      <c r="H425" s="6"/>
      <c r="I425" s="6"/>
      <c r="J425" s="6"/>
      <c r="K425" s="6"/>
      <c r="L425" s="269"/>
      <c r="M425" s="6"/>
      <c r="N425" s="269"/>
      <c r="O425" s="269"/>
      <c r="P425" s="269"/>
      <c r="Q425" s="269"/>
      <c r="R425" s="269"/>
      <c r="S425" s="269"/>
      <c r="T425" s="269"/>
      <c r="U425" s="269"/>
      <c r="V425" s="269"/>
      <c r="W425" s="269"/>
      <c r="X425" s="6"/>
      <c r="Y425" s="6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</row>
    <row r="426" spans="3:39" x14ac:dyDescent="0.75">
      <c r="C426" s="383"/>
      <c r="D426" s="6"/>
      <c r="E426" s="6"/>
      <c r="F426" s="6"/>
      <c r="G426" s="6"/>
      <c r="H426" s="6"/>
      <c r="I426" s="6"/>
      <c r="J426" s="6"/>
      <c r="K426" s="6"/>
      <c r="L426" s="269"/>
      <c r="M426" s="6"/>
      <c r="N426" s="269"/>
      <c r="O426" s="269"/>
      <c r="P426" s="269"/>
      <c r="Q426" s="269"/>
      <c r="R426" s="269"/>
      <c r="S426" s="269"/>
      <c r="T426" s="269"/>
      <c r="U426" s="269"/>
      <c r="V426" s="269"/>
      <c r="W426" s="269"/>
      <c r="X426" s="6"/>
      <c r="Y426" s="6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</row>
    <row r="427" spans="3:39" x14ac:dyDescent="0.75">
      <c r="C427" s="383"/>
      <c r="D427" s="6"/>
      <c r="E427" s="6"/>
      <c r="F427" s="6"/>
      <c r="G427" s="6"/>
      <c r="H427" s="6"/>
      <c r="I427" s="6"/>
      <c r="J427" s="6"/>
      <c r="K427" s="6"/>
      <c r="L427" s="269"/>
      <c r="M427" s="6"/>
      <c r="N427" s="269"/>
      <c r="O427" s="269"/>
      <c r="P427" s="269"/>
      <c r="Q427" s="269"/>
      <c r="R427" s="269"/>
      <c r="S427" s="269"/>
      <c r="T427" s="269"/>
      <c r="U427" s="269"/>
      <c r="V427" s="269"/>
      <c r="W427" s="269"/>
      <c r="X427" s="6"/>
      <c r="Y427" s="6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</row>
    <row r="428" spans="3:39" x14ac:dyDescent="0.75">
      <c r="C428" s="383"/>
      <c r="D428" s="6"/>
      <c r="E428" s="6"/>
      <c r="F428" s="6"/>
      <c r="G428" s="6"/>
      <c r="H428" s="6"/>
      <c r="I428" s="6"/>
      <c r="J428" s="6"/>
      <c r="K428" s="6"/>
      <c r="L428" s="269"/>
      <c r="M428" s="6"/>
      <c r="N428" s="269"/>
      <c r="O428" s="269"/>
      <c r="P428" s="269"/>
      <c r="Q428" s="269"/>
      <c r="R428" s="269"/>
      <c r="S428" s="269"/>
      <c r="T428" s="269"/>
      <c r="U428" s="269"/>
      <c r="V428" s="269"/>
      <c r="W428" s="269"/>
      <c r="X428" s="6"/>
      <c r="Y428" s="6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</row>
    <row r="429" spans="3:39" x14ac:dyDescent="0.75">
      <c r="C429" s="383"/>
      <c r="D429" s="6"/>
      <c r="E429" s="6"/>
      <c r="F429" s="6"/>
      <c r="G429" s="6"/>
      <c r="H429" s="6"/>
      <c r="I429" s="6"/>
      <c r="J429" s="6"/>
      <c r="K429" s="6"/>
      <c r="L429" s="269"/>
      <c r="M429" s="6"/>
      <c r="N429" s="269"/>
      <c r="O429" s="269"/>
      <c r="P429" s="269"/>
      <c r="Q429" s="269"/>
      <c r="R429" s="269"/>
      <c r="S429" s="269"/>
      <c r="T429" s="269"/>
      <c r="U429" s="269"/>
      <c r="V429" s="269"/>
      <c r="W429" s="269"/>
      <c r="X429" s="6"/>
      <c r="Y429" s="6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</row>
    <row r="430" spans="3:39" x14ac:dyDescent="0.75">
      <c r="C430" s="383"/>
      <c r="D430" s="6"/>
      <c r="E430" s="6"/>
      <c r="F430" s="6"/>
      <c r="G430" s="6"/>
      <c r="H430" s="6"/>
      <c r="I430" s="6"/>
      <c r="J430" s="6"/>
      <c r="K430" s="6"/>
      <c r="L430" s="269"/>
      <c r="M430" s="6"/>
      <c r="N430" s="269"/>
      <c r="O430" s="269"/>
      <c r="P430" s="269"/>
      <c r="Q430" s="269"/>
      <c r="R430" s="269"/>
      <c r="S430" s="269"/>
      <c r="T430" s="269"/>
      <c r="U430" s="269"/>
      <c r="V430" s="269"/>
      <c r="W430" s="269"/>
      <c r="X430" s="6"/>
      <c r="Y430" s="6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</row>
    <row r="431" spans="3:39" x14ac:dyDescent="0.75">
      <c r="C431" s="383"/>
      <c r="D431" s="6"/>
      <c r="E431" s="6"/>
      <c r="F431" s="6"/>
      <c r="G431" s="6"/>
      <c r="H431" s="6"/>
      <c r="I431" s="6"/>
      <c r="J431" s="6"/>
      <c r="K431" s="6"/>
      <c r="L431" s="269"/>
      <c r="M431" s="6"/>
      <c r="N431" s="269"/>
      <c r="O431" s="269"/>
      <c r="P431" s="269"/>
      <c r="Q431" s="269"/>
      <c r="R431" s="269"/>
      <c r="S431" s="269"/>
      <c r="T431" s="269"/>
      <c r="U431" s="269"/>
      <c r="V431" s="269"/>
      <c r="W431" s="269"/>
      <c r="X431" s="6"/>
      <c r="Y431" s="6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</row>
    <row r="432" spans="3:39" x14ac:dyDescent="0.75">
      <c r="C432" s="383"/>
      <c r="D432" s="6"/>
      <c r="E432" s="6"/>
      <c r="F432" s="6"/>
      <c r="G432" s="6"/>
      <c r="H432" s="6"/>
      <c r="I432" s="6"/>
      <c r="J432" s="6"/>
      <c r="K432" s="6"/>
      <c r="L432" s="269"/>
      <c r="M432" s="6"/>
      <c r="N432" s="269"/>
      <c r="O432" s="269"/>
      <c r="P432" s="269"/>
      <c r="Q432" s="269"/>
      <c r="R432" s="269"/>
      <c r="S432" s="269"/>
      <c r="T432" s="269"/>
      <c r="U432" s="269"/>
      <c r="V432" s="269"/>
      <c r="W432" s="269"/>
      <c r="X432" s="6"/>
      <c r="Y432" s="6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</row>
    <row r="433" spans="3:39" x14ac:dyDescent="0.75">
      <c r="C433" s="383"/>
      <c r="D433" s="6"/>
      <c r="E433" s="6"/>
      <c r="F433" s="6"/>
      <c r="G433" s="6"/>
      <c r="H433" s="6"/>
      <c r="I433" s="6"/>
      <c r="J433" s="6"/>
      <c r="K433" s="6"/>
      <c r="L433" s="269"/>
      <c r="M433" s="6"/>
      <c r="N433" s="269"/>
      <c r="O433" s="269"/>
      <c r="P433" s="269"/>
      <c r="Q433" s="269"/>
      <c r="R433" s="269"/>
      <c r="S433" s="269"/>
      <c r="T433" s="269"/>
      <c r="U433" s="269"/>
      <c r="V433" s="269"/>
      <c r="W433" s="269"/>
      <c r="X433" s="6"/>
      <c r="Y433" s="6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</row>
    <row r="434" spans="3:39" x14ac:dyDescent="0.75">
      <c r="C434" s="383"/>
      <c r="D434" s="6"/>
      <c r="E434" s="6"/>
      <c r="F434" s="6"/>
      <c r="G434" s="6"/>
      <c r="H434" s="6"/>
      <c r="I434" s="6"/>
      <c r="J434" s="6"/>
      <c r="K434" s="6"/>
      <c r="L434" s="269"/>
      <c r="M434" s="6"/>
      <c r="N434" s="269"/>
      <c r="O434" s="269"/>
      <c r="P434" s="269"/>
      <c r="Q434" s="269"/>
      <c r="R434" s="269"/>
      <c r="S434" s="269"/>
      <c r="T434" s="269"/>
      <c r="U434" s="269"/>
      <c r="V434" s="269"/>
      <c r="W434" s="269"/>
      <c r="X434" s="6"/>
      <c r="Y434" s="6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</row>
    <row r="435" spans="3:39" x14ac:dyDescent="0.75">
      <c r="C435" s="383"/>
      <c r="D435" s="6"/>
      <c r="E435" s="6"/>
      <c r="F435" s="6"/>
      <c r="G435" s="6"/>
      <c r="H435" s="6"/>
      <c r="I435" s="6"/>
      <c r="J435" s="6"/>
      <c r="K435" s="6"/>
      <c r="L435" s="269"/>
      <c r="M435" s="6"/>
      <c r="N435" s="269"/>
      <c r="O435" s="269"/>
      <c r="P435" s="269"/>
      <c r="Q435" s="269"/>
      <c r="R435" s="269"/>
      <c r="S435" s="269"/>
      <c r="T435" s="269"/>
      <c r="U435" s="269"/>
      <c r="V435" s="269"/>
      <c r="W435" s="269"/>
      <c r="X435" s="6"/>
      <c r="Y435" s="6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</row>
    <row r="436" spans="3:39" x14ac:dyDescent="0.75">
      <c r="C436" s="383"/>
      <c r="D436" s="6"/>
      <c r="E436" s="6"/>
      <c r="F436" s="6"/>
      <c r="G436" s="6"/>
      <c r="H436" s="6"/>
      <c r="I436" s="6"/>
      <c r="J436" s="6"/>
      <c r="K436" s="6"/>
      <c r="L436" s="269"/>
      <c r="M436" s="6"/>
      <c r="N436" s="269"/>
      <c r="O436" s="269"/>
      <c r="P436" s="269"/>
      <c r="Q436" s="269"/>
      <c r="R436" s="269"/>
      <c r="S436" s="269"/>
      <c r="T436" s="269"/>
      <c r="U436" s="269"/>
      <c r="V436" s="269"/>
      <c r="W436" s="269"/>
      <c r="X436" s="6"/>
      <c r="Y436" s="6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</row>
    <row r="437" spans="3:39" x14ac:dyDescent="0.75">
      <c r="C437" s="383"/>
      <c r="D437" s="6"/>
      <c r="E437" s="6"/>
      <c r="F437" s="6"/>
      <c r="G437" s="6"/>
      <c r="H437" s="6"/>
      <c r="I437" s="6"/>
      <c r="J437" s="6"/>
      <c r="K437" s="6"/>
      <c r="L437" s="269"/>
      <c r="M437" s="6"/>
      <c r="N437" s="269"/>
      <c r="O437" s="269"/>
      <c r="P437" s="269"/>
      <c r="Q437" s="269"/>
      <c r="R437" s="269"/>
      <c r="S437" s="269"/>
      <c r="T437" s="269"/>
      <c r="U437" s="269"/>
      <c r="V437" s="269"/>
      <c r="W437" s="269"/>
      <c r="X437" s="6"/>
      <c r="Y437" s="6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</row>
    <row r="438" spans="3:39" x14ac:dyDescent="0.75">
      <c r="C438" s="383"/>
      <c r="D438" s="6"/>
      <c r="E438" s="6"/>
      <c r="F438" s="6"/>
      <c r="G438" s="6"/>
      <c r="H438" s="6"/>
      <c r="I438" s="6"/>
      <c r="J438" s="6"/>
      <c r="K438" s="6"/>
      <c r="L438" s="269"/>
      <c r="M438" s="6"/>
      <c r="N438" s="269"/>
      <c r="O438" s="269"/>
      <c r="P438" s="269"/>
      <c r="Q438" s="269"/>
      <c r="R438" s="269"/>
      <c r="S438" s="269"/>
      <c r="T438" s="269"/>
      <c r="U438" s="269"/>
      <c r="V438" s="269"/>
      <c r="W438" s="269"/>
      <c r="X438" s="6"/>
      <c r="Y438" s="6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</row>
    <row r="439" spans="3:39" x14ac:dyDescent="0.75">
      <c r="C439" s="383"/>
      <c r="D439" s="6"/>
      <c r="E439" s="6"/>
      <c r="F439" s="6"/>
      <c r="G439" s="6"/>
      <c r="H439" s="6"/>
      <c r="I439" s="6"/>
      <c r="J439" s="6"/>
      <c r="K439" s="6"/>
      <c r="L439" s="269"/>
      <c r="M439" s="6"/>
      <c r="N439" s="269"/>
      <c r="O439" s="269"/>
      <c r="P439" s="269"/>
      <c r="Q439" s="269"/>
      <c r="R439" s="269"/>
      <c r="S439" s="269"/>
      <c r="T439" s="269"/>
      <c r="U439" s="269"/>
      <c r="V439" s="269"/>
      <c r="W439" s="269"/>
      <c r="X439" s="6"/>
      <c r="Y439" s="6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</row>
    <row r="440" spans="3:39" x14ac:dyDescent="0.75">
      <c r="C440" s="383"/>
      <c r="D440" s="6"/>
      <c r="E440" s="6"/>
      <c r="F440" s="6"/>
      <c r="G440" s="6"/>
      <c r="H440" s="6"/>
      <c r="I440" s="6"/>
      <c r="J440" s="6"/>
      <c r="K440" s="6"/>
      <c r="L440" s="269"/>
      <c r="M440" s="6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6"/>
      <c r="Y440" s="6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</row>
    <row r="441" spans="3:39" x14ac:dyDescent="0.75">
      <c r="C441" s="383"/>
      <c r="D441" s="6"/>
      <c r="E441" s="6"/>
      <c r="F441" s="6"/>
      <c r="G441" s="6"/>
      <c r="H441" s="6"/>
      <c r="I441" s="6"/>
      <c r="J441" s="6"/>
      <c r="K441" s="6"/>
      <c r="L441" s="269"/>
      <c r="M441" s="6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6"/>
      <c r="Y441" s="6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</row>
    <row r="442" spans="3:39" x14ac:dyDescent="0.75">
      <c r="C442" s="383"/>
      <c r="D442" s="6"/>
      <c r="E442" s="6"/>
      <c r="F442" s="6"/>
      <c r="G442" s="6"/>
      <c r="H442" s="6"/>
      <c r="I442" s="6"/>
      <c r="J442" s="6"/>
      <c r="K442" s="6"/>
      <c r="L442" s="269"/>
      <c r="M442" s="6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6"/>
      <c r="Y442" s="6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</row>
    <row r="443" spans="3:39" x14ac:dyDescent="0.75">
      <c r="C443" s="383"/>
      <c r="D443" s="6"/>
      <c r="E443" s="6"/>
      <c r="F443" s="6"/>
      <c r="G443" s="6"/>
      <c r="H443" s="6"/>
      <c r="I443" s="6"/>
      <c r="J443" s="6"/>
      <c r="K443" s="6"/>
      <c r="L443" s="269"/>
      <c r="M443" s="6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6"/>
      <c r="Y443" s="6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</row>
    <row r="444" spans="3:39" x14ac:dyDescent="0.75">
      <c r="C444" s="383"/>
      <c r="D444" s="6"/>
      <c r="E444" s="6"/>
      <c r="F444" s="6"/>
      <c r="G444" s="6"/>
      <c r="H444" s="6"/>
      <c r="I444" s="6"/>
      <c r="J444" s="6"/>
      <c r="K444" s="6"/>
      <c r="L444" s="269"/>
      <c r="M444" s="6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6"/>
      <c r="Y444" s="6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</row>
    <row r="445" spans="3:39" x14ac:dyDescent="0.75">
      <c r="C445" s="383"/>
      <c r="D445" s="6"/>
      <c r="E445" s="6"/>
      <c r="F445" s="6"/>
      <c r="G445" s="6"/>
      <c r="H445" s="6"/>
      <c r="I445" s="6"/>
      <c r="J445" s="6"/>
      <c r="K445" s="6"/>
      <c r="L445" s="269"/>
      <c r="M445" s="6"/>
      <c r="N445" s="269"/>
      <c r="O445" s="269"/>
      <c r="P445" s="269"/>
      <c r="Q445" s="269"/>
      <c r="R445" s="269"/>
      <c r="S445" s="269"/>
      <c r="T445" s="269"/>
      <c r="U445" s="269"/>
      <c r="V445" s="269"/>
      <c r="W445" s="269"/>
      <c r="X445" s="6"/>
      <c r="Y445" s="6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</row>
    <row r="446" spans="3:39" x14ac:dyDescent="0.75">
      <c r="C446" s="383"/>
      <c r="D446" s="6"/>
      <c r="E446" s="6"/>
      <c r="F446" s="6"/>
      <c r="G446" s="6"/>
      <c r="H446" s="6"/>
      <c r="I446" s="6"/>
      <c r="J446" s="6"/>
      <c r="K446" s="6"/>
      <c r="L446" s="269"/>
      <c r="M446" s="6"/>
      <c r="N446" s="269"/>
      <c r="O446" s="269"/>
      <c r="P446" s="269"/>
      <c r="Q446" s="269"/>
      <c r="R446" s="269"/>
      <c r="S446" s="269"/>
      <c r="T446" s="269"/>
      <c r="U446" s="269"/>
      <c r="V446" s="269"/>
      <c r="W446" s="269"/>
      <c r="X446" s="6"/>
      <c r="Y446" s="6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</row>
    <row r="447" spans="3:39" x14ac:dyDescent="0.75">
      <c r="C447" s="383"/>
      <c r="D447" s="6"/>
      <c r="E447" s="6"/>
      <c r="F447" s="6"/>
      <c r="G447" s="6"/>
      <c r="H447" s="6"/>
      <c r="I447" s="6"/>
      <c r="J447" s="6"/>
      <c r="K447" s="6"/>
      <c r="L447" s="269"/>
      <c r="M447" s="6"/>
      <c r="N447" s="269"/>
      <c r="O447" s="269"/>
      <c r="P447" s="269"/>
      <c r="Q447" s="269"/>
      <c r="R447" s="269"/>
      <c r="S447" s="269"/>
      <c r="T447" s="269"/>
      <c r="U447" s="269"/>
      <c r="V447" s="269"/>
      <c r="W447" s="269"/>
      <c r="X447" s="6"/>
      <c r="Y447" s="6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</row>
    <row r="448" spans="3:39" x14ac:dyDescent="0.75">
      <c r="C448" s="383"/>
      <c r="D448" s="6"/>
      <c r="E448" s="6"/>
      <c r="F448" s="6"/>
      <c r="G448" s="6"/>
      <c r="H448" s="6"/>
      <c r="I448" s="6"/>
      <c r="J448" s="6"/>
      <c r="K448" s="6"/>
      <c r="L448" s="269"/>
      <c r="M448" s="6"/>
      <c r="N448" s="269"/>
      <c r="O448" s="269"/>
      <c r="P448" s="269"/>
      <c r="Q448" s="269"/>
      <c r="R448" s="269"/>
      <c r="S448" s="269"/>
      <c r="T448" s="269"/>
      <c r="U448" s="269"/>
      <c r="V448" s="269"/>
      <c r="W448" s="269"/>
      <c r="X448" s="6"/>
      <c r="Y448" s="6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</row>
    <row r="449" spans="3:39" x14ac:dyDescent="0.75">
      <c r="C449" s="383"/>
      <c r="D449" s="6"/>
      <c r="E449" s="6"/>
      <c r="F449" s="6"/>
      <c r="G449" s="6"/>
      <c r="H449" s="6"/>
      <c r="I449" s="6"/>
      <c r="J449" s="6"/>
      <c r="K449" s="6"/>
      <c r="L449" s="269"/>
      <c r="M449" s="6"/>
      <c r="N449" s="269"/>
      <c r="O449" s="269"/>
      <c r="P449" s="269"/>
      <c r="Q449" s="269"/>
      <c r="R449" s="269"/>
      <c r="S449" s="269"/>
      <c r="T449" s="269"/>
      <c r="U449" s="269"/>
      <c r="V449" s="269"/>
      <c r="W449" s="269"/>
      <c r="X449" s="6"/>
      <c r="Y449" s="6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</row>
    <row r="450" spans="3:39" x14ac:dyDescent="0.75">
      <c r="C450" s="383"/>
      <c r="D450" s="6"/>
      <c r="E450" s="6"/>
      <c r="F450" s="6"/>
      <c r="G450" s="6"/>
      <c r="H450" s="6"/>
      <c r="I450" s="6"/>
      <c r="J450" s="6"/>
      <c r="K450" s="6"/>
      <c r="L450" s="269"/>
      <c r="M450" s="6"/>
      <c r="N450" s="269"/>
      <c r="O450" s="269"/>
      <c r="P450" s="269"/>
      <c r="Q450" s="269"/>
      <c r="R450" s="269"/>
      <c r="S450" s="269"/>
      <c r="T450" s="269"/>
      <c r="U450" s="269"/>
      <c r="V450" s="269"/>
      <c r="W450" s="269"/>
      <c r="X450" s="6"/>
      <c r="Y450" s="6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</row>
    <row r="451" spans="3:39" x14ac:dyDescent="0.75">
      <c r="C451" s="383"/>
      <c r="D451" s="6"/>
      <c r="E451" s="6"/>
      <c r="F451" s="6"/>
      <c r="G451" s="6"/>
      <c r="H451" s="6"/>
      <c r="I451" s="6"/>
      <c r="J451" s="6"/>
      <c r="K451" s="6"/>
      <c r="L451" s="269"/>
      <c r="M451" s="6"/>
      <c r="N451" s="269"/>
      <c r="O451" s="269"/>
      <c r="P451" s="269"/>
      <c r="Q451" s="269"/>
      <c r="R451" s="269"/>
      <c r="S451" s="269"/>
      <c r="T451" s="269"/>
      <c r="U451" s="269"/>
      <c r="V451" s="269"/>
      <c r="W451" s="269"/>
      <c r="X451" s="6"/>
      <c r="Y451" s="6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</row>
    <row r="452" spans="3:39" x14ac:dyDescent="0.75">
      <c r="C452" s="383"/>
      <c r="D452" s="6"/>
      <c r="E452" s="6"/>
      <c r="F452" s="6"/>
      <c r="G452" s="6"/>
      <c r="H452" s="6"/>
      <c r="I452" s="6"/>
      <c r="J452" s="6"/>
      <c r="K452" s="6"/>
      <c r="L452" s="269"/>
      <c r="M452" s="6"/>
      <c r="N452" s="269"/>
      <c r="O452" s="269"/>
      <c r="P452" s="269"/>
      <c r="Q452" s="269"/>
      <c r="R452" s="269"/>
      <c r="S452" s="269"/>
      <c r="T452" s="269"/>
      <c r="U452" s="269"/>
      <c r="V452" s="269"/>
      <c r="W452" s="269"/>
      <c r="X452" s="6"/>
      <c r="Y452" s="6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</row>
    <row r="453" spans="3:39" x14ac:dyDescent="0.75">
      <c r="C453" s="383"/>
      <c r="D453" s="6"/>
      <c r="E453" s="6"/>
      <c r="F453" s="6"/>
      <c r="G453" s="6"/>
      <c r="H453" s="6"/>
      <c r="I453" s="6"/>
      <c r="J453" s="6"/>
      <c r="K453" s="6"/>
      <c r="L453" s="269"/>
      <c r="M453" s="6"/>
      <c r="N453" s="269"/>
      <c r="O453" s="269"/>
      <c r="P453" s="269"/>
      <c r="Q453" s="269"/>
      <c r="R453" s="269"/>
      <c r="S453" s="269"/>
      <c r="T453" s="269"/>
      <c r="U453" s="269"/>
      <c r="V453" s="269"/>
      <c r="W453" s="269"/>
      <c r="X453" s="6"/>
      <c r="Y453" s="6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</row>
    <row r="454" spans="3:39" x14ac:dyDescent="0.75">
      <c r="C454" s="383"/>
      <c r="D454" s="6"/>
      <c r="E454" s="6"/>
      <c r="F454" s="6"/>
      <c r="G454" s="6"/>
      <c r="H454" s="6"/>
      <c r="I454" s="6"/>
      <c r="J454" s="6"/>
      <c r="K454" s="6"/>
      <c r="L454" s="269"/>
      <c r="M454" s="6"/>
      <c r="N454" s="269"/>
      <c r="O454" s="269"/>
      <c r="P454" s="269"/>
      <c r="Q454" s="269"/>
      <c r="R454" s="269"/>
      <c r="S454" s="269"/>
      <c r="T454" s="269"/>
      <c r="U454" s="269"/>
      <c r="V454" s="269"/>
      <c r="W454" s="269"/>
      <c r="X454" s="6"/>
      <c r="Y454" s="6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</row>
    <row r="455" spans="3:39" x14ac:dyDescent="0.75">
      <c r="C455" s="383"/>
      <c r="D455" s="6"/>
      <c r="E455" s="6"/>
      <c r="F455" s="6"/>
      <c r="G455" s="6"/>
      <c r="H455" s="6"/>
      <c r="I455" s="6"/>
      <c r="J455" s="6"/>
      <c r="K455" s="6"/>
      <c r="L455" s="269"/>
      <c r="M455" s="6"/>
      <c r="N455" s="269"/>
      <c r="O455" s="269"/>
      <c r="P455" s="269"/>
      <c r="Q455" s="269"/>
      <c r="R455" s="269"/>
      <c r="S455" s="269"/>
      <c r="T455" s="269"/>
      <c r="U455" s="269"/>
      <c r="V455" s="269"/>
      <c r="W455" s="269"/>
      <c r="X455" s="6"/>
      <c r="Y455" s="6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</row>
    <row r="456" spans="3:39" x14ac:dyDescent="0.75">
      <c r="C456" s="383"/>
      <c r="D456" s="6"/>
      <c r="E456" s="6"/>
      <c r="F456" s="6"/>
      <c r="G456" s="6"/>
      <c r="H456" s="6"/>
      <c r="I456" s="6"/>
      <c r="J456" s="6"/>
      <c r="K456" s="6"/>
      <c r="L456" s="269"/>
      <c r="M456" s="6"/>
      <c r="N456" s="269"/>
      <c r="O456" s="269"/>
      <c r="P456" s="269"/>
      <c r="Q456" s="269"/>
      <c r="R456" s="269"/>
      <c r="S456" s="269"/>
      <c r="T456" s="269"/>
      <c r="U456" s="269"/>
      <c r="V456" s="269"/>
      <c r="W456" s="269"/>
      <c r="X456" s="6"/>
      <c r="Y456" s="6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</row>
    <row r="457" spans="3:39" x14ac:dyDescent="0.75">
      <c r="C457" s="383"/>
      <c r="D457" s="6"/>
      <c r="E457" s="6"/>
      <c r="F457" s="6"/>
      <c r="G457" s="6"/>
      <c r="H457" s="6"/>
      <c r="I457" s="6"/>
      <c r="J457" s="6"/>
      <c r="K457" s="6"/>
      <c r="L457" s="269"/>
      <c r="M457" s="6"/>
      <c r="N457" s="269"/>
      <c r="O457" s="269"/>
      <c r="P457" s="269"/>
      <c r="Q457" s="269"/>
      <c r="R457" s="269"/>
      <c r="S457" s="269"/>
      <c r="T457" s="269"/>
      <c r="U457" s="269"/>
      <c r="V457" s="269"/>
      <c r="W457" s="269"/>
      <c r="X457" s="6"/>
      <c r="Y457" s="6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</row>
    <row r="458" spans="3:39" x14ac:dyDescent="0.75">
      <c r="C458" s="383"/>
      <c r="D458" s="6"/>
      <c r="E458" s="6"/>
      <c r="F458" s="6"/>
      <c r="G458" s="6"/>
      <c r="H458" s="6"/>
      <c r="I458" s="6"/>
      <c r="J458" s="6"/>
      <c r="K458" s="6"/>
      <c r="L458" s="269"/>
      <c r="M458" s="6"/>
      <c r="N458" s="269"/>
      <c r="O458" s="269"/>
      <c r="P458" s="269"/>
      <c r="Q458" s="269"/>
      <c r="R458" s="269"/>
      <c r="S458" s="269"/>
      <c r="T458" s="269"/>
      <c r="U458" s="269"/>
      <c r="V458" s="269"/>
      <c r="W458" s="269"/>
      <c r="X458" s="6"/>
      <c r="Y458" s="6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</row>
    <row r="459" spans="3:39" x14ac:dyDescent="0.75">
      <c r="C459" s="383"/>
      <c r="D459" s="6"/>
      <c r="E459" s="6"/>
      <c r="F459" s="6"/>
      <c r="G459" s="6"/>
      <c r="H459" s="6"/>
      <c r="I459" s="6"/>
      <c r="J459" s="6"/>
      <c r="K459" s="6"/>
      <c r="L459" s="269"/>
      <c r="M459" s="6"/>
      <c r="N459" s="269"/>
      <c r="O459" s="269"/>
      <c r="P459" s="269"/>
      <c r="Q459" s="269"/>
      <c r="R459" s="269"/>
      <c r="S459" s="269"/>
      <c r="T459" s="269"/>
      <c r="U459" s="269"/>
      <c r="V459" s="269"/>
      <c r="W459" s="269"/>
      <c r="X459" s="6"/>
      <c r="Y459" s="6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</row>
    <row r="460" spans="3:39" x14ac:dyDescent="0.75">
      <c r="C460" s="383"/>
      <c r="D460" s="6"/>
      <c r="E460" s="6"/>
      <c r="F460" s="6"/>
      <c r="G460" s="6"/>
      <c r="H460" s="6"/>
      <c r="I460" s="6"/>
      <c r="J460" s="6"/>
      <c r="K460" s="6"/>
      <c r="L460" s="269"/>
      <c r="M460" s="6"/>
      <c r="N460" s="269"/>
      <c r="O460" s="269"/>
      <c r="P460" s="269"/>
      <c r="Q460" s="269"/>
      <c r="R460" s="269"/>
      <c r="S460" s="269"/>
      <c r="T460" s="269"/>
      <c r="U460" s="269"/>
      <c r="V460" s="269"/>
      <c r="W460" s="269"/>
      <c r="X460" s="6"/>
      <c r="Y460" s="6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</row>
    <row r="461" spans="3:39" x14ac:dyDescent="0.75">
      <c r="C461" s="383"/>
      <c r="D461" s="6"/>
      <c r="E461" s="6"/>
      <c r="F461" s="6"/>
      <c r="G461" s="6"/>
      <c r="H461" s="6"/>
      <c r="I461" s="6"/>
      <c r="J461" s="6"/>
      <c r="K461" s="6"/>
      <c r="L461" s="269"/>
      <c r="M461" s="6"/>
      <c r="N461" s="269"/>
      <c r="O461" s="269"/>
      <c r="P461" s="269"/>
      <c r="Q461" s="269"/>
      <c r="R461" s="269"/>
      <c r="S461" s="269"/>
      <c r="T461" s="269"/>
      <c r="U461" s="269"/>
      <c r="V461" s="269"/>
      <c r="W461" s="269"/>
      <c r="X461" s="6"/>
      <c r="Y461" s="6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</row>
    <row r="462" spans="3:39" x14ac:dyDescent="0.75">
      <c r="C462" s="383"/>
      <c r="D462" s="6"/>
      <c r="E462" s="6"/>
      <c r="F462" s="6"/>
      <c r="G462" s="6"/>
      <c r="H462" s="6"/>
      <c r="I462" s="6"/>
      <c r="J462" s="6"/>
      <c r="K462" s="6"/>
      <c r="L462" s="269"/>
      <c r="M462" s="6"/>
      <c r="N462" s="269"/>
      <c r="O462" s="269"/>
      <c r="P462" s="269"/>
      <c r="Q462" s="269"/>
      <c r="R462" s="269"/>
      <c r="S462" s="269"/>
      <c r="T462" s="269"/>
      <c r="U462" s="269"/>
      <c r="V462" s="269"/>
      <c r="W462" s="269"/>
      <c r="X462" s="6"/>
      <c r="Y462" s="6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</row>
    <row r="463" spans="3:39" x14ac:dyDescent="0.75">
      <c r="C463" s="383"/>
      <c r="D463" s="6"/>
      <c r="E463" s="6"/>
      <c r="F463" s="6"/>
      <c r="G463" s="6"/>
      <c r="H463" s="6"/>
      <c r="I463" s="6"/>
      <c r="J463" s="6"/>
      <c r="K463" s="6"/>
      <c r="L463" s="269"/>
      <c r="M463" s="6"/>
      <c r="N463" s="269"/>
      <c r="O463" s="269"/>
      <c r="P463" s="269"/>
      <c r="Q463" s="269"/>
      <c r="R463" s="269"/>
      <c r="S463" s="269"/>
      <c r="T463" s="269"/>
      <c r="U463" s="269"/>
      <c r="V463" s="269"/>
      <c r="W463" s="269"/>
      <c r="X463" s="6"/>
      <c r="Y463" s="6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</row>
    <row r="464" spans="3:39" x14ac:dyDescent="0.75">
      <c r="C464" s="383"/>
      <c r="D464" s="6"/>
      <c r="E464" s="6"/>
      <c r="F464" s="6"/>
      <c r="G464" s="6"/>
      <c r="H464" s="6"/>
      <c r="I464" s="6"/>
      <c r="J464" s="6"/>
      <c r="K464" s="6"/>
      <c r="L464" s="269"/>
      <c r="M464" s="6"/>
      <c r="N464" s="269"/>
      <c r="O464" s="269"/>
      <c r="P464" s="269"/>
      <c r="Q464" s="269"/>
      <c r="R464" s="269"/>
      <c r="S464" s="269"/>
      <c r="T464" s="269"/>
      <c r="U464" s="269"/>
      <c r="V464" s="269"/>
      <c r="W464" s="269"/>
      <c r="X464" s="6"/>
      <c r="Y464" s="6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</row>
    <row r="465" spans="3:39" x14ac:dyDescent="0.75">
      <c r="C465" s="383"/>
      <c r="D465" s="6"/>
      <c r="E465" s="6"/>
      <c r="F465" s="6"/>
      <c r="G465" s="6"/>
      <c r="H465" s="6"/>
      <c r="I465" s="6"/>
      <c r="J465" s="6"/>
      <c r="K465" s="6"/>
      <c r="L465" s="269"/>
      <c r="M465" s="6"/>
      <c r="N465" s="269"/>
      <c r="O465" s="269"/>
      <c r="P465" s="269"/>
      <c r="Q465" s="269"/>
      <c r="R465" s="269"/>
      <c r="S465" s="269"/>
      <c r="T465" s="269"/>
      <c r="U465" s="269"/>
      <c r="V465" s="269"/>
      <c r="W465" s="269"/>
      <c r="X465" s="6"/>
      <c r="Y465" s="6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</row>
    <row r="466" spans="3:39" x14ac:dyDescent="0.75">
      <c r="C466" s="383"/>
      <c r="D466" s="6"/>
      <c r="E466" s="6"/>
      <c r="F466" s="6"/>
      <c r="G466" s="6"/>
      <c r="H466" s="6"/>
      <c r="I466" s="6"/>
      <c r="J466" s="6"/>
      <c r="K466" s="6"/>
      <c r="L466" s="269"/>
      <c r="M466" s="6"/>
      <c r="N466" s="269"/>
      <c r="O466" s="269"/>
      <c r="P466" s="269"/>
      <c r="Q466" s="269"/>
      <c r="R466" s="269"/>
      <c r="S466" s="269"/>
      <c r="T466" s="269"/>
      <c r="U466" s="269"/>
      <c r="V466" s="269"/>
      <c r="W466" s="269"/>
      <c r="X466" s="6"/>
      <c r="Y466" s="6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</row>
    <row r="467" spans="3:39" x14ac:dyDescent="0.75">
      <c r="C467" s="383"/>
      <c r="D467" s="6"/>
      <c r="E467" s="6"/>
      <c r="F467" s="6"/>
      <c r="G467" s="6"/>
      <c r="H467" s="6"/>
      <c r="I467" s="6"/>
      <c r="J467" s="6"/>
      <c r="K467" s="6"/>
      <c r="L467" s="269"/>
      <c r="M467" s="6"/>
      <c r="N467" s="269"/>
      <c r="O467" s="269"/>
      <c r="P467" s="269"/>
      <c r="Q467" s="269"/>
      <c r="R467" s="269"/>
      <c r="S467" s="269"/>
      <c r="T467" s="269"/>
      <c r="U467" s="269"/>
      <c r="V467" s="269"/>
      <c r="W467" s="269"/>
      <c r="X467" s="6"/>
      <c r="Y467" s="6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</row>
    <row r="468" spans="3:39" x14ac:dyDescent="0.75">
      <c r="C468" s="383"/>
      <c r="D468" s="6"/>
      <c r="E468" s="6"/>
      <c r="F468" s="6"/>
      <c r="G468" s="6"/>
      <c r="H468" s="6"/>
      <c r="I468" s="6"/>
      <c r="J468" s="6"/>
      <c r="K468" s="6"/>
      <c r="L468" s="269"/>
      <c r="M468" s="6"/>
      <c r="N468" s="269"/>
      <c r="O468" s="269"/>
      <c r="P468" s="269"/>
      <c r="Q468" s="269"/>
      <c r="R468" s="269"/>
      <c r="S468" s="269"/>
      <c r="T468" s="269"/>
      <c r="U468" s="269"/>
      <c r="V468" s="269"/>
      <c r="W468" s="269"/>
      <c r="X468" s="6"/>
      <c r="Y468" s="6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</row>
    <row r="469" spans="3:39" x14ac:dyDescent="0.75">
      <c r="C469" s="383"/>
      <c r="D469" s="6"/>
      <c r="E469" s="6"/>
      <c r="F469" s="6"/>
      <c r="G469" s="6"/>
      <c r="H469" s="6"/>
      <c r="I469" s="6"/>
      <c r="J469" s="6"/>
      <c r="K469" s="6"/>
      <c r="L469" s="269"/>
      <c r="M469" s="6"/>
      <c r="N469" s="269"/>
      <c r="O469" s="269"/>
      <c r="P469" s="269"/>
      <c r="Q469" s="269"/>
      <c r="R469" s="269"/>
      <c r="S469" s="269"/>
      <c r="T469" s="269"/>
      <c r="U469" s="269"/>
      <c r="V469" s="269"/>
      <c r="W469" s="269"/>
      <c r="X469" s="6"/>
      <c r="Y469" s="6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</row>
    <row r="470" spans="3:39" x14ac:dyDescent="0.75">
      <c r="C470" s="383"/>
      <c r="D470" s="6"/>
      <c r="E470" s="6"/>
      <c r="F470" s="6"/>
      <c r="G470" s="6"/>
      <c r="H470" s="6"/>
      <c r="I470" s="6"/>
      <c r="J470" s="6"/>
      <c r="K470" s="6"/>
      <c r="L470" s="269"/>
      <c r="M470" s="6"/>
      <c r="N470" s="269"/>
      <c r="O470" s="269"/>
      <c r="P470" s="269"/>
      <c r="Q470" s="269"/>
      <c r="R470" s="269"/>
      <c r="S470" s="269"/>
      <c r="T470" s="269"/>
      <c r="U470" s="269"/>
      <c r="V470" s="269"/>
      <c r="W470" s="269"/>
      <c r="X470" s="6"/>
      <c r="Y470" s="6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</row>
    <row r="471" spans="3:39" x14ac:dyDescent="0.75">
      <c r="C471" s="383"/>
      <c r="D471" s="6"/>
      <c r="E471" s="6"/>
      <c r="F471" s="6"/>
      <c r="G471" s="6"/>
      <c r="H471" s="6"/>
      <c r="I471" s="6"/>
      <c r="J471" s="6"/>
      <c r="K471" s="6"/>
      <c r="L471" s="269"/>
      <c r="M471" s="6"/>
      <c r="N471" s="269"/>
      <c r="O471" s="269"/>
      <c r="P471" s="269"/>
      <c r="Q471" s="269"/>
      <c r="R471" s="269"/>
      <c r="S471" s="269"/>
      <c r="T471" s="269"/>
      <c r="U471" s="269"/>
      <c r="V471" s="269"/>
      <c r="W471" s="269"/>
      <c r="X471" s="6"/>
      <c r="Y471" s="6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</row>
    <row r="472" spans="3:39" x14ac:dyDescent="0.75">
      <c r="C472" s="383"/>
      <c r="D472" s="6"/>
      <c r="E472" s="6"/>
      <c r="F472" s="6"/>
      <c r="G472" s="6"/>
      <c r="H472" s="6"/>
      <c r="I472" s="6"/>
      <c r="J472" s="6"/>
      <c r="K472" s="6"/>
      <c r="L472" s="269"/>
      <c r="M472" s="6"/>
      <c r="N472" s="269"/>
      <c r="O472" s="269"/>
      <c r="P472" s="269"/>
      <c r="Q472" s="269"/>
      <c r="R472" s="269"/>
      <c r="S472" s="269"/>
      <c r="T472" s="269"/>
      <c r="U472" s="269"/>
      <c r="V472" s="269"/>
      <c r="W472" s="269"/>
      <c r="X472" s="6"/>
      <c r="Y472" s="6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</row>
    <row r="473" spans="3:39" x14ac:dyDescent="0.75">
      <c r="C473" s="383"/>
      <c r="D473" s="6"/>
      <c r="E473" s="6"/>
      <c r="F473" s="6"/>
      <c r="G473" s="6"/>
      <c r="H473" s="6"/>
      <c r="I473" s="6"/>
      <c r="J473" s="6"/>
      <c r="K473" s="6"/>
      <c r="L473" s="269"/>
      <c r="M473" s="6"/>
      <c r="N473" s="269"/>
      <c r="O473" s="269"/>
      <c r="P473" s="269"/>
      <c r="Q473" s="269"/>
      <c r="R473" s="269"/>
      <c r="S473" s="269"/>
      <c r="T473" s="269"/>
      <c r="U473" s="269"/>
      <c r="V473" s="269"/>
      <c r="W473" s="269"/>
      <c r="X473" s="6"/>
      <c r="Y473" s="6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</row>
    <row r="474" spans="3:39" x14ac:dyDescent="0.75">
      <c r="C474" s="383"/>
      <c r="D474" s="6"/>
      <c r="E474" s="6"/>
      <c r="F474" s="6"/>
      <c r="G474" s="6"/>
      <c r="H474" s="6"/>
      <c r="I474" s="6"/>
      <c r="J474" s="6"/>
      <c r="K474" s="6"/>
      <c r="L474" s="269"/>
      <c r="M474" s="6"/>
      <c r="N474" s="269"/>
      <c r="O474" s="269"/>
      <c r="P474" s="269"/>
      <c r="Q474" s="269"/>
      <c r="R474" s="269"/>
      <c r="S474" s="269"/>
      <c r="T474" s="269"/>
      <c r="U474" s="269"/>
      <c r="V474" s="269"/>
      <c r="W474" s="269"/>
      <c r="X474" s="6"/>
      <c r="Y474" s="6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</row>
    <row r="475" spans="3:39" x14ac:dyDescent="0.75">
      <c r="C475" s="383"/>
      <c r="D475" s="6"/>
      <c r="E475" s="6"/>
      <c r="F475" s="6"/>
      <c r="G475" s="6"/>
      <c r="H475" s="6"/>
      <c r="I475" s="6"/>
      <c r="J475" s="6"/>
      <c r="K475" s="6"/>
      <c r="L475" s="269"/>
      <c r="M475" s="6"/>
      <c r="N475" s="269"/>
      <c r="O475" s="269"/>
      <c r="P475" s="269"/>
      <c r="Q475" s="269"/>
      <c r="R475" s="269"/>
      <c r="S475" s="269"/>
      <c r="T475" s="269"/>
      <c r="U475" s="269"/>
      <c r="V475" s="269"/>
      <c r="W475" s="269"/>
      <c r="X475" s="6"/>
      <c r="Y475" s="6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</row>
    <row r="476" spans="3:39" x14ac:dyDescent="0.75">
      <c r="C476" s="383"/>
      <c r="D476" s="6"/>
      <c r="E476" s="6"/>
      <c r="F476" s="6"/>
      <c r="G476" s="6"/>
      <c r="H476" s="6"/>
      <c r="I476" s="6"/>
      <c r="J476" s="6"/>
      <c r="K476" s="6"/>
      <c r="L476" s="269"/>
      <c r="M476" s="6"/>
      <c r="N476" s="269"/>
      <c r="O476" s="269"/>
      <c r="P476" s="269"/>
      <c r="Q476" s="269"/>
      <c r="R476" s="269"/>
      <c r="S476" s="269"/>
      <c r="T476" s="269"/>
      <c r="U476" s="269"/>
      <c r="V476" s="269"/>
      <c r="W476" s="269"/>
      <c r="X476" s="6"/>
      <c r="Y476" s="6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</row>
    <row r="477" spans="3:39" x14ac:dyDescent="0.75">
      <c r="C477" s="383"/>
      <c r="D477" s="6"/>
      <c r="E477" s="6"/>
      <c r="F477" s="6"/>
      <c r="G477" s="6"/>
      <c r="H477" s="6"/>
      <c r="I477" s="6"/>
      <c r="J477" s="6"/>
      <c r="K477" s="6"/>
      <c r="L477" s="269"/>
      <c r="M477" s="6"/>
      <c r="N477" s="269"/>
      <c r="O477" s="269"/>
      <c r="P477" s="269"/>
      <c r="Q477" s="269"/>
      <c r="R477" s="269"/>
      <c r="S477" s="269"/>
      <c r="T477" s="269"/>
      <c r="U477" s="269"/>
      <c r="V477" s="269"/>
      <c r="W477" s="269"/>
      <c r="X477" s="6"/>
      <c r="Y477" s="6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</row>
    <row r="478" spans="3:39" x14ac:dyDescent="0.75">
      <c r="C478" s="383"/>
      <c r="D478" s="6"/>
      <c r="E478" s="6"/>
      <c r="F478" s="6"/>
      <c r="G478" s="6"/>
      <c r="H478" s="6"/>
      <c r="I478" s="6"/>
      <c r="J478" s="6"/>
      <c r="K478" s="6"/>
      <c r="L478" s="269"/>
      <c r="M478" s="6"/>
      <c r="N478" s="269"/>
      <c r="O478" s="269"/>
      <c r="P478" s="269"/>
      <c r="Q478" s="269"/>
      <c r="R478" s="269"/>
      <c r="S478" s="269"/>
      <c r="T478" s="269"/>
      <c r="U478" s="269"/>
      <c r="V478" s="269"/>
      <c r="W478" s="269"/>
      <c r="X478" s="6"/>
      <c r="Y478" s="6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</row>
    <row r="479" spans="3:39" x14ac:dyDescent="0.75">
      <c r="C479" s="383"/>
      <c r="D479" s="6"/>
      <c r="E479" s="6"/>
      <c r="F479" s="6"/>
      <c r="G479" s="6"/>
      <c r="H479" s="6"/>
      <c r="I479" s="6"/>
      <c r="J479" s="6"/>
      <c r="K479" s="6"/>
      <c r="L479" s="269"/>
      <c r="M479" s="6"/>
      <c r="N479" s="269"/>
      <c r="O479" s="269"/>
      <c r="P479" s="269"/>
      <c r="Q479" s="269"/>
      <c r="R479" s="269"/>
      <c r="S479" s="269"/>
      <c r="T479" s="269"/>
      <c r="U479" s="269"/>
      <c r="V479" s="269"/>
      <c r="W479" s="269"/>
      <c r="X479" s="6"/>
      <c r="Y479" s="6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</row>
  </sheetData>
  <autoFilter ref="A19:CV19" xr:uid="{54295F2D-2C9B-44E7-9D24-0594E9D716A8}"/>
  <mergeCells count="267">
    <mergeCell ref="AN2:AU2"/>
    <mergeCell ref="AV2:AX2"/>
    <mergeCell ref="AY2:BC2"/>
    <mergeCell ref="AD3:AD18"/>
    <mergeCell ref="BO3:BO18"/>
    <mergeCell ref="AF3:AF18"/>
    <mergeCell ref="AG3:AG18"/>
    <mergeCell ref="AI3:AI18"/>
    <mergeCell ref="AJ3:AJ18"/>
    <mergeCell ref="AP3:AP18"/>
    <mergeCell ref="AR3:AR18"/>
    <mergeCell ref="AY3:AY18"/>
    <mergeCell ref="AZ3:AZ18"/>
    <mergeCell ref="G33:G36"/>
    <mergeCell ref="F35:F36"/>
    <mergeCell ref="X3:X18"/>
    <mergeCell ref="G37:G38"/>
    <mergeCell ref="G39:G40"/>
    <mergeCell ref="H37:H52"/>
    <mergeCell ref="I37:I38"/>
    <mergeCell ref="I39:I40"/>
    <mergeCell ref="G41:G42"/>
    <mergeCell ref="G43:G44"/>
    <mergeCell ref="I41:I42"/>
    <mergeCell ref="I43:I44"/>
    <mergeCell ref="G45:G46"/>
    <mergeCell ref="G47:G48"/>
    <mergeCell ref="G49:G50"/>
    <mergeCell ref="G51:G52"/>
    <mergeCell ref="I45:I46"/>
    <mergeCell ref="I47:I48"/>
    <mergeCell ref="I49:I50"/>
    <mergeCell ref="I51:I52"/>
    <mergeCell ref="C33:C84"/>
    <mergeCell ref="D33:D84"/>
    <mergeCell ref="E33:E36"/>
    <mergeCell ref="F33:F34"/>
    <mergeCell ref="E37:E44"/>
    <mergeCell ref="F37:F40"/>
    <mergeCell ref="F41:F44"/>
    <mergeCell ref="E45:E52"/>
    <mergeCell ref="F45:F48"/>
    <mergeCell ref="F49:F52"/>
    <mergeCell ref="C19:C31"/>
    <mergeCell ref="D19:D31"/>
    <mergeCell ref="E19:E26"/>
    <mergeCell ref="F19:F20"/>
    <mergeCell ref="F21:F22"/>
    <mergeCell ref="F23:F24"/>
    <mergeCell ref="F25:F26"/>
    <mergeCell ref="AT3:AT18"/>
    <mergeCell ref="AU3:AU18"/>
    <mergeCell ref="E28:E31"/>
    <mergeCell ref="F28:F29"/>
    <mergeCell ref="F30:F31"/>
    <mergeCell ref="AA3:AA18"/>
    <mergeCell ref="AB3:AB18"/>
    <mergeCell ref="AN3:AN18"/>
    <mergeCell ref="AO3:AO18"/>
    <mergeCell ref="AK3:AK18"/>
    <mergeCell ref="AL3:AL18"/>
    <mergeCell ref="Z3:Z18"/>
    <mergeCell ref="AC3:AC18"/>
    <mergeCell ref="AS3:AS18"/>
    <mergeCell ref="AQ3:AQ18"/>
    <mergeCell ref="C86:C93"/>
    <mergeCell ref="D86:D93"/>
    <mergeCell ref="E86:E93"/>
    <mergeCell ref="F86:F87"/>
    <mergeCell ref="G86:G93"/>
    <mergeCell ref="H86:H93"/>
    <mergeCell ref="F88:F89"/>
    <mergeCell ref="F90:F91"/>
    <mergeCell ref="F92:F93"/>
    <mergeCell ref="C95:C270"/>
    <mergeCell ref="D95:D270"/>
    <mergeCell ref="E95:E262"/>
    <mergeCell ref="F95:F120"/>
    <mergeCell ref="G95:G118"/>
    <mergeCell ref="H95:H118"/>
    <mergeCell ref="F137:F178"/>
    <mergeCell ref="G137:G160"/>
    <mergeCell ref="H137:H160"/>
    <mergeCell ref="F179:F199"/>
    <mergeCell ref="G179:G220"/>
    <mergeCell ref="H179:H220"/>
    <mergeCell ref="F269:F270"/>
    <mergeCell ref="G269:G270"/>
    <mergeCell ref="H263:H270"/>
    <mergeCell ref="I95:I102"/>
    <mergeCell ref="I103:I110"/>
    <mergeCell ref="I111:I118"/>
    <mergeCell ref="G119:G120"/>
    <mergeCell ref="H119:H120"/>
    <mergeCell ref="F121:F136"/>
    <mergeCell ref="G121:G136"/>
    <mergeCell ref="H121:H136"/>
    <mergeCell ref="I121:I128"/>
    <mergeCell ref="I129:I136"/>
    <mergeCell ref="I137:I144"/>
    <mergeCell ref="I145:I152"/>
    <mergeCell ref="I153:I160"/>
    <mergeCell ref="G161:G162"/>
    <mergeCell ref="H161:H162"/>
    <mergeCell ref="G163:G178"/>
    <mergeCell ref="H163:H178"/>
    <mergeCell ref="I163:I170"/>
    <mergeCell ref="I171:I178"/>
    <mergeCell ref="I179:I185"/>
    <mergeCell ref="I186:I192"/>
    <mergeCell ref="I193:I199"/>
    <mergeCell ref="F200:F220"/>
    <mergeCell ref="I200:I206"/>
    <mergeCell ref="I207:I213"/>
    <mergeCell ref="I214:I220"/>
    <mergeCell ref="F221:F241"/>
    <mergeCell ref="G221:G262"/>
    <mergeCell ref="H221:H262"/>
    <mergeCell ref="I221:I227"/>
    <mergeCell ref="I228:I234"/>
    <mergeCell ref="I235:I241"/>
    <mergeCell ref="F242:F262"/>
    <mergeCell ref="I242:I248"/>
    <mergeCell ref="I249:I255"/>
    <mergeCell ref="I256:I262"/>
    <mergeCell ref="D272:D285"/>
    <mergeCell ref="F276:F277"/>
    <mergeCell ref="F278:F279"/>
    <mergeCell ref="E280:E283"/>
    <mergeCell ref="F280:F281"/>
    <mergeCell ref="F282:F283"/>
    <mergeCell ref="E284:E285"/>
    <mergeCell ref="E272:E275"/>
    <mergeCell ref="F272:F273"/>
    <mergeCell ref="H296:H297"/>
    <mergeCell ref="F298:F301"/>
    <mergeCell ref="H298:H299"/>
    <mergeCell ref="H300:H301"/>
    <mergeCell ref="E276:E279"/>
    <mergeCell ref="E263:E270"/>
    <mergeCell ref="F263:F264"/>
    <mergeCell ref="G263:G264"/>
    <mergeCell ref="F265:F266"/>
    <mergeCell ref="G265:G266"/>
    <mergeCell ref="F267:F268"/>
    <mergeCell ref="G267:G268"/>
    <mergeCell ref="C324:C331"/>
    <mergeCell ref="D324:D331"/>
    <mergeCell ref="E324:E325"/>
    <mergeCell ref="E326:E327"/>
    <mergeCell ref="E328:E329"/>
    <mergeCell ref="E330:E331"/>
    <mergeCell ref="E310:E313"/>
    <mergeCell ref="F310:F311"/>
    <mergeCell ref="E302:E309"/>
    <mergeCell ref="F302:F305"/>
    <mergeCell ref="F306:F309"/>
    <mergeCell ref="I310:I313"/>
    <mergeCell ref="F312:F313"/>
    <mergeCell ref="C315:C322"/>
    <mergeCell ref="D315:D318"/>
    <mergeCell ref="D319:D322"/>
    <mergeCell ref="C272:C313"/>
    <mergeCell ref="I284:I285"/>
    <mergeCell ref="D286:D313"/>
    <mergeCell ref="E286:E293"/>
    <mergeCell ref="F286:F289"/>
    <mergeCell ref="H286:H287"/>
    <mergeCell ref="H288:H289"/>
    <mergeCell ref="F290:F293"/>
    <mergeCell ref="H290:H291"/>
    <mergeCell ref="H292:H293"/>
    <mergeCell ref="E294:E301"/>
    <mergeCell ref="H272:H285"/>
    <mergeCell ref="F274:F275"/>
    <mergeCell ref="H302:H303"/>
    <mergeCell ref="H304:H305"/>
    <mergeCell ref="H306:H307"/>
    <mergeCell ref="H308:H309"/>
    <mergeCell ref="F294:F297"/>
    <mergeCell ref="H294:H295"/>
    <mergeCell ref="E360:E361"/>
    <mergeCell ref="C363:C365"/>
    <mergeCell ref="D363:D365"/>
    <mergeCell ref="E345:E346"/>
    <mergeCell ref="E347:E348"/>
    <mergeCell ref="E349:E350"/>
    <mergeCell ref="C352:C361"/>
    <mergeCell ref="D352:D355"/>
    <mergeCell ref="E352:E353"/>
    <mergeCell ref="E354:E355"/>
    <mergeCell ref="D356:D361"/>
    <mergeCell ref="E356:E357"/>
    <mergeCell ref="E358:E359"/>
    <mergeCell ref="C333:C350"/>
    <mergeCell ref="D333:D338"/>
    <mergeCell ref="E333:E334"/>
    <mergeCell ref="E335:E336"/>
    <mergeCell ref="E337:E338"/>
    <mergeCell ref="D339:D344"/>
    <mergeCell ref="E339:E340"/>
    <mergeCell ref="E341:E342"/>
    <mergeCell ref="E343:E344"/>
    <mergeCell ref="D345:D350"/>
    <mergeCell ref="BQ3:BQ18"/>
    <mergeCell ref="BR3:BR18"/>
    <mergeCell ref="H33:H36"/>
    <mergeCell ref="AH3:AH18"/>
    <mergeCell ref="H19:H26"/>
    <mergeCell ref="H28:H31"/>
    <mergeCell ref="BL3:BL18"/>
    <mergeCell ref="BH3:BH18"/>
    <mergeCell ref="BI3:BI18"/>
    <mergeCell ref="BK3:BK18"/>
    <mergeCell ref="AM3:AM18"/>
    <mergeCell ref="AE3:AE18"/>
    <mergeCell ref="BJ3:BJ18"/>
    <mergeCell ref="BC3:BC18"/>
    <mergeCell ref="BF3:BF18"/>
    <mergeCell ref="AX3:AX18"/>
    <mergeCell ref="BA3:BA18"/>
    <mergeCell ref="BB3:BB18"/>
    <mergeCell ref="AW3:AW18"/>
    <mergeCell ref="AV3:AV18"/>
    <mergeCell ref="BP20:BP31"/>
    <mergeCell ref="BD3:BD18"/>
    <mergeCell ref="BN3:BN18"/>
    <mergeCell ref="BP352:BP355"/>
    <mergeCell ref="BP356:BP361"/>
    <mergeCell ref="BP363:BP365"/>
    <mergeCell ref="AA1:BO1"/>
    <mergeCell ref="Y3:Y18"/>
    <mergeCell ref="BP272:BP285"/>
    <mergeCell ref="BP33:BP84"/>
    <mergeCell ref="BP86:BP93"/>
    <mergeCell ref="BP95:BP270"/>
    <mergeCell ref="BP286:BP313"/>
    <mergeCell ref="BP315:BP318"/>
    <mergeCell ref="BP319:BP322"/>
    <mergeCell ref="BP324:BP331"/>
    <mergeCell ref="BP333:BP338"/>
    <mergeCell ref="BP339:BP344"/>
    <mergeCell ref="BP345:BP350"/>
    <mergeCell ref="BM3:BM18"/>
    <mergeCell ref="BG3:BG18"/>
    <mergeCell ref="BJ2:BK2"/>
    <mergeCell ref="BD2:BH2"/>
    <mergeCell ref="BL2:BN2"/>
    <mergeCell ref="BE3:BE18"/>
    <mergeCell ref="AA2:AC2"/>
    <mergeCell ref="AD2:AM2"/>
    <mergeCell ref="I53:I56"/>
    <mergeCell ref="E53:E84"/>
    <mergeCell ref="F53:F68"/>
    <mergeCell ref="G53:G84"/>
    <mergeCell ref="H53:H60"/>
    <mergeCell ref="I57:I60"/>
    <mergeCell ref="I61:I64"/>
    <mergeCell ref="I65:I68"/>
    <mergeCell ref="H61:H68"/>
    <mergeCell ref="F69:F84"/>
    <mergeCell ref="H69:H76"/>
    <mergeCell ref="I69:I72"/>
    <mergeCell ref="I73:I76"/>
    <mergeCell ref="I81:I84"/>
    <mergeCell ref="I77:I80"/>
    <mergeCell ref="H77:H84"/>
  </mergeCells>
  <hyperlinks>
    <hyperlink ref="A2" r:id="rId1" xr:uid="{666EFCD8-696B-48E0-A145-278FD5F5E4D3}"/>
  </hyperlinks>
  <pageMargins left="0.7" right="0.7" top="0.75" bottom="0.75" header="0.3" footer="0.3"/>
  <pageSetup paperSize="9" orientation="portrait" r:id="rId2"/>
  <customProperties>
    <customPr name="Ibp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82CB-E3C1-4216-A764-95194304F2CA}">
  <sheetPr codeName="Лист3"/>
  <dimension ref="A3:H643"/>
  <sheetViews>
    <sheetView topLeftCell="A632" workbookViewId="0">
      <selection activeCell="B643" sqref="B643"/>
    </sheetView>
  </sheetViews>
  <sheetFormatPr defaultRowHeight="14.75" x14ac:dyDescent="0.75"/>
  <cols>
    <col min="1" max="1" width="17.26953125" bestFit="1" customWidth="1"/>
    <col min="2" max="2" width="35.26953125" bestFit="1" customWidth="1"/>
    <col min="5" max="5" width="9.1328125" style="325"/>
    <col min="6" max="6" width="46.7265625" bestFit="1" customWidth="1"/>
  </cols>
  <sheetData>
    <row r="3" spans="1:7" x14ac:dyDescent="0.75">
      <c r="A3" t="s">
        <v>1951</v>
      </c>
      <c r="B3" t="s">
        <v>1954</v>
      </c>
      <c r="F3" t="s">
        <v>3825</v>
      </c>
      <c r="G3" s="325" t="s">
        <v>3824</v>
      </c>
    </row>
    <row r="4" spans="1:7" x14ac:dyDescent="0.75">
      <c r="A4" s="33" t="s">
        <v>433</v>
      </c>
      <c r="B4">
        <v>1</v>
      </c>
      <c r="E4" s="325">
        <v>66</v>
      </c>
      <c r="F4" t="s">
        <v>256</v>
      </c>
      <c r="G4" s="325">
        <v>68</v>
      </c>
    </row>
    <row r="5" spans="1:7" x14ac:dyDescent="0.75">
      <c r="A5" s="33" t="s">
        <v>437</v>
      </c>
      <c r="B5">
        <v>1</v>
      </c>
      <c r="E5" s="325">
        <v>67</v>
      </c>
      <c r="F5" t="s">
        <v>346</v>
      </c>
      <c r="G5" s="325">
        <v>112</v>
      </c>
    </row>
    <row r="6" spans="1:7" x14ac:dyDescent="0.75">
      <c r="A6" s="33" t="s">
        <v>439</v>
      </c>
      <c r="B6">
        <v>1</v>
      </c>
      <c r="E6" s="325">
        <v>68</v>
      </c>
      <c r="F6" t="s">
        <v>334</v>
      </c>
      <c r="G6" s="325">
        <v>115</v>
      </c>
    </row>
    <row r="7" spans="1:7" x14ac:dyDescent="0.75">
      <c r="A7" s="33" t="s">
        <v>441</v>
      </c>
      <c r="B7">
        <v>1</v>
      </c>
      <c r="E7" s="325">
        <v>69</v>
      </c>
      <c r="F7" t="s">
        <v>1923</v>
      </c>
      <c r="G7" s="325">
        <v>111</v>
      </c>
    </row>
    <row r="8" spans="1:7" x14ac:dyDescent="0.75">
      <c r="A8" s="33" t="s">
        <v>443</v>
      </c>
      <c r="B8">
        <v>1</v>
      </c>
      <c r="E8" s="325">
        <v>70</v>
      </c>
      <c r="F8" t="s">
        <v>3827</v>
      </c>
      <c r="G8" s="325">
        <v>74</v>
      </c>
    </row>
    <row r="9" spans="1:7" x14ac:dyDescent="0.75">
      <c r="A9" s="33" t="s">
        <v>445</v>
      </c>
      <c r="B9">
        <v>1</v>
      </c>
      <c r="E9" s="325">
        <v>71</v>
      </c>
      <c r="F9" t="s">
        <v>3826</v>
      </c>
      <c r="G9" s="325">
        <v>72</v>
      </c>
    </row>
    <row r="10" spans="1:7" x14ac:dyDescent="0.75">
      <c r="A10" s="33" t="s">
        <v>447</v>
      </c>
      <c r="B10">
        <v>1</v>
      </c>
      <c r="E10" s="325">
        <v>72</v>
      </c>
      <c r="F10" t="s">
        <v>412</v>
      </c>
      <c r="G10" s="325">
        <v>73</v>
      </c>
    </row>
    <row r="11" spans="1:7" x14ac:dyDescent="0.75">
      <c r="A11" s="33" t="s">
        <v>449</v>
      </c>
      <c r="B11">
        <v>1</v>
      </c>
      <c r="E11" s="325">
        <v>73</v>
      </c>
      <c r="F11" t="s">
        <v>411</v>
      </c>
      <c r="G11" s="325">
        <v>70</v>
      </c>
    </row>
    <row r="12" spans="1:7" x14ac:dyDescent="0.75">
      <c r="A12" s="33" t="s">
        <v>451</v>
      </c>
      <c r="B12">
        <v>1</v>
      </c>
      <c r="E12" s="325">
        <v>74</v>
      </c>
      <c r="F12" t="s">
        <v>356</v>
      </c>
      <c r="G12" s="325">
        <v>85</v>
      </c>
    </row>
    <row r="13" spans="1:7" x14ac:dyDescent="0.75">
      <c r="A13" s="33" t="s">
        <v>469</v>
      </c>
      <c r="B13">
        <v>1</v>
      </c>
      <c r="E13" s="325">
        <v>75</v>
      </c>
      <c r="F13" t="s">
        <v>286</v>
      </c>
      <c r="G13" s="325">
        <v>90</v>
      </c>
    </row>
    <row r="14" spans="1:7" x14ac:dyDescent="0.75">
      <c r="A14" s="33" t="s">
        <v>453</v>
      </c>
      <c r="B14">
        <v>1</v>
      </c>
      <c r="E14" s="325">
        <v>76</v>
      </c>
      <c r="F14" t="s">
        <v>329</v>
      </c>
      <c r="G14" s="325">
        <v>88</v>
      </c>
    </row>
    <row r="15" spans="1:7" x14ac:dyDescent="0.75">
      <c r="A15" s="33" t="s">
        <v>455</v>
      </c>
      <c r="B15">
        <v>1</v>
      </c>
      <c r="E15" s="325">
        <v>77</v>
      </c>
      <c r="F15" t="s">
        <v>274</v>
      </c>
      <c r="G15" s="325">
        <v>86</v>
      </c>
    </row>
    <row r="16" spans="1:7" x14ac:dyDescent="0.75">
      <c r="A16" s="33" t="s">
        <v>457</v>
      </c>
      <c r="B16">
        <v>1</v>
      </c>
      <c r="E16" s="325">
        <v>78</v>
      </c>
      <c r="F16" t="s">
        <v>275</v>
      </c>
      <c r="G16" s="325">
        <v>87</v>
      </c>
    </row>
    <row r="17" spans="1:8" x14ac:dyDescent="0.75">
      <c r="A17" s="33" t="s">
        <v>459</v>
      </c>
      <c r="B17">
        <v>1</v>
      </c>
      <c r="E17" s="325">
        <v>79</v>
      </c>
      <c r="F17" t="s">
        <v>276</v>
      </c>
      <c r="G17" s="325">
        <v>89</v>
      </c>
    </row>
    <row r="18" spans="1:8" x14ac:dyDescent="0.75">
      <c r="A18" s="33" t="s">
        <v>461</v>
      </c>
      <c r="B18">
        <v>1</v>
      </c>
      <c r="E18" s="325">
        <v>80</v>
      </c>
      <c r="F18" t="s">
        <v>1927</v>
      </c>
      <c r="G18" s="325">
        <v>113</v>
      </c>
    </row>
    <row r="19" spans="1:8" x14ac:dyDescent="0.75">
      <c r="A19" s="33" t="s">
        <v>463</v>
      </c>
      <c r="B19">
        <v>1</v>
      </c>
      <c r="E19" s="325">
        <v>81</v>
      </c>
      <c r="F19" t="s">
        <v>285</v>
      </c>
      <c r="G19" s="325">
        <v>91</v>
      </c>
      <c r="H19" t="s">
        <v>285</v>
      </c>
    </row>
    <row r="20" spans="1:8" x14ac:dyDescent="0.75">
      <c r="A20" s="33" t="s">
        <v>466</v>
      </c>
      <c r="B20">
        <v>1</v>
      </c>
      <c r="E20" s="325">
        <v>82</v>
      </c>
      <c r="F20" t="s">
        <v>299</v>
      </c>
      <c r="G20" s="325">
        <v>71</v>
      </c>
    </row>
    <row r="21" spans="1:8" x14ac:dyDescent="0.75">
      <c r="A21" s="33" t="s">
        <v>473</v>
      </c>
      <c r="B21">
        <v>1</v>
      </c>
      <c r="E21" s="325">
        <v>83</v>
      </c>
      <c r="F21" t="s">
        <v>360</v>
      </c>
      <c r="G21" s="325">
        <v>97</v>
      </c>
    </row>
    <row r="22" spans="1:8" x14ac:dyDescent="0.75">
      <c r="A22" s="33" t="s">
        <v>475</v>
      </c>
      <c r="B22">
        <v>1</v>
      </c>
      <c r="E22" s="325">
        <v>84</v>
      </c>
      <c r="F22" t="s">
        <v>361</v>
      </c>
      <c r="G22" s="325">
        <v>98</v>
      </c>
    </row>
    <row r="23" spans="1:8" x14ac:dyDescent="0.75">
      <c r="A23" s="33" t="s">
        <v>477</v>
      </c>
      <c r="B23">
        <v>1</v>
      </c>
      <c r="E23" s="325">
        <v>85</v>
      </c>
      <c r="F23" t="s">
        <v>330</v>
      </c>
      <c r="G23" s="325">
        <v>92</v>
      </c>
    </row>
    <row r="24" spans="1:8" x14ac:dyDescent="0.75">
      <c r="A24" s="33" t="s">
        <v>479</v>
      </c>
      <c r="B24">
        <v>1</v>
      </c>
      <c r="E24" s="325">
        <v>86</v>
      </c>
      <c r="F24" t="s">
        <v>331</v>
      </c>
      <c r="G24" s="325">
        <v>101</v>
      </c>
    </row>
    <row r="25" spans="1:8" x14ac:dyDescent="0.75">
      <c r="A25" s="33" t="s">
        <v>481</v>
      </c>
      <c r="B25">
        <v>1</v>
      </c>
      <c r="E25" s="325">
        <v>87</v>
      </c>
      <c r="F25" t="s">
        <v>333</v>
      </c>
      <c r="G25" s="325">
        <v>95</v>
      </c>
    </row>
    <row r="26" spans="1:8" x14ac:dyDescent="0.75">
      <c r="A26" s="33" t="s">
        <v>483</v>
      </c>
      <c r="B26">
        <v>1</v>
      </c>
      <c r="E26" s="325">
        <v>88</v>
      </c>
      <c r="F26" t="s">
        <v>261</v>
      </c>
      <c r="G26" s="325">
        <v>94</v>
      </c>
    </row>
    <row r="27" spans="1:8" x14ac:dyDescent="0.75">
      <c r="A27" s="33" t="s">
        <v>485</v>
      </c>
      <c r="B27">
        <v>1</v>
      </c>
      <c r="E27" s="325">
        <v>89</v>
      </c>
      <c r="F27" t="s">
        <v>350</v>
      </c>
      <c r="G27" s="325">
        <v>96</v>
      </c>
    </row>
    <row r="28" spans="1:8" x14ac:dyDescent="0.75">
      <c r="A28" s="33" t="s">
        <v>487</v>
      </c>
      <c r="B28">
        <v>1</v>
      </c>
      <c r="E28" s="325">
        <v>90</v>
      </c>
      <c r="F28" t="s">
        <v>321</v>
      </c>
      <c r="G28" s="325">
        <v>93</v>
      </c>
    </row>
    <row r="29" spans="1:8" x14ac:dyDescent="0.75">
      <c r="A29" s="33" t="s">
        <v>489</v>
      </c>
      <c r="B29">
        <v>1</v>
      </c>
      <c r="E29" s="325">
        <v>91</v>
      </c>
      <c r="F29" t="s">
        <v>332</v>
      </c>
      <c r="G29" s="325">
        <v>100</v>
      </c>
    </row>
    <row r="30" spans="1:8" x14ac:dyDescent="0.75">
      <c r="A30" s="33" t="s">
        <v>491</v>
      </c>
      <c r="B30">
        <v>1</v>
      </c>
      <c r="E30" s="325">
        <v>92</v>
      </c>
      <c r="F30" t="s">
        <v>279</v>
      </c>
      <c r="G30" s="325">
        <v>103</v>
      </c>
    </row>
    <row r="31" spans="1:8" x14ac:dyDescent="0.75">
      <c r="A31" s="33" t="s">
        <v>493</v>
      </c>
      <c r="B31">
        <v>1</v>
      </c>
      <c r="E31" s="325">
        <v>93</v>
      </c>
      <c r="F31" t="s">
        <v>1718</v>
      </c>
      <c r="G31" s="325">
        <v>114</v>
      </c>
    </row>
    <row r="32" spans="1:8" x14ac:dyDescent="0.75">
      <c r="A32" s="33" t="s">
        <v>495</v>
      </c>
      <c r="B32">
        <v>1</v>
      </c>
      <c r="E32" s="325">
        <v>94</v>
      </c>
      <c r="F32" t="s">
        <v>1919</v>
      </c>
      <c r="G32" s="325">
        <v>102</v>
      </c>
    </row>
    <row r="33" spans="1:7" x14ac:dyDescent="0.75">
      <c r="A33" s="33" t="s">
        <v>505</v>
      </c>
      <c r="B33">
        <v>1</v>
      </c>
      <c r="E33" s="325">
        <v>95</v>
      </c>
      <c r="F33" t="s">
        <v>322</v>
      </c>
      <c r="G33" s="325">
        <v>83</v>
      </c>
    </row>
    <row r="34" spans="1:7" x14ac:dyDescent="0.75">
      <c r="A34" s="33" t="s">
        <v>507</v>
      </c>
      <c r="B34">
        <v>1</v>
      </c>
      <c r="E34" s="325">
        <v>96</v>
      </c>
      <c r="F34" t="s">
        <v>328</v>
      </c>
      <c r="G34" s="325">
        <v>116</v>
      </c>
    </row>
    <row r="35" spans="1:7" x14ac:dyDescent="0.75">
      <c r="A35" s="33" t="s">
        <v>509</v>
      </c>
      <c r="B35">
        <v>1</v>
      </c>
      <c r="E35" s="325">
        <v>97</v>
      </c>
      <c r="F35" t="s">
        <v>1715</v>
      </c>
      <c r="G35" s="325">
        <v>80</v>
      </c>
    </row>
    <row r="36" spans="1:7" x14ac:dyDescent="0.75">
      <c r="A36" s="33" t="s">
        <v>497</v>
      </c>
      <c r="B36">
        <v>1</v>
      </c>
      <c r="E36" s="325">
        <v>98</v>
      </c>
      <c r="F36" t="s">
        <v>270</v>
      </c>
      <c r="G36" s="325">
        <v>108</v>
      </c>
    </row>
    <row r="37" spans="1:7" x14ac:dyDescent="0.75">
      <c r="A37" s="33" t="s">
        <v>511</v>
      </c>
      <c r="B37">
        <v>1</v>
      </c>
      <c r="E37" s="325">
        <v>99</v>
      </c>
      <c r="F37" t="s">
        <v>1926</v>
      </c>
      <c r="G37" s="325">
        <v>107</v>
      </c>
    </row>
    <row r="38" spans="1:7" x14ac:dyDescent="0.75">
      <c r="A38" s="33" t="s">
        <v>499</v>
      </c>
      <c r="B38">
        <v>1</v>
      </c>
      <c r="E38" s="325">
        <v>100</v>
      </c>
      <c r="F38" t="s">
        <v>305</v>
      </c>
      <c r="G38" s="325">
        <v>84</v>
      </c>
    </row>
    <row r="39" spans="1:7" x14ac:dyDescent="0.75">
      <c r="A39" s="33" t="s">
        <v>513</v>
      </c>
      <c r="B39">
        <v>1</v>
      </c>
      <c r="E39" s="325">
        <v>101</v>
      </c>
      <c r="F39" t="s">
        <v>817</v>
      </c>
      <c r="G39" s="325">
        <v>77</v>
      </c>
    </row>
    <row r="40" spans="1:7" x14ac:dyDescent="0.75">
      <c r="A40" s="33" t="s">
        <v>515</v>
      </c>
      <c r="B40">
        <v>1</v>
      </c>
      <c r="E40" s="325">
        <v>102</v>
      </c>
      <c r="F40" t="s">
        <v>339</v>
      </c>
      <c r="G40" s="325">
        <v>78</v>
      </c>
    </row>
    <row r="41" spans="1:7" x14ac:dyDescent="0.75">
      <c r="A41" s="33" t="s">
        <v>501</v>
      </c>
      <c r="B41">
        <v>1</v>
      </c>
      <c r="E41" s="325">
        <v>103</v>
      </c>
      <c r="F41" t="s">
        <v>3828</v>
      </c>
      <c r="G41" s="325">
        <v>76</v>
      </c>
    </row>
    <row r="42" spans="1:7" x14ac:dyDescent="0.75">
      <c r="A42" s="33" t="s">
        <v>503</v>
      </c>
      <c r="B42">
        <v>1</v>
      </c>
      <c r="E42" s="325">
        <v>104</v>
      </c>
      <c r="F42" t="s">
        <v>1924</v>
      </c>
      <c r="G42" s="325">
        <v>106</v>
      </c>
    </row>
    <row r="43" spans="1:7" x14ac:dyDescent="0.75">
      <c r="A43" s="33" t="s">
        <v>517</v>
      </c>
      <c r="B43">
        <v>1</v>
      </c>
      <c r="E43" s="325">
        <v>105</v>
      </c>
      <c r="F43" t="s">
        <v>320</v>
      </c>
      <c r="G43" s="325">
        <v>66</v>
      </c>
    </row>
    <row r="44" spans="1:7" x14ac:dyDescent="0.75">
      <c r="A44" s="33" t="s">
        <v>521</v>
      </c>
      <c r="B44">
        <v>1</v>
      </c>
      <c r="E44" s="325">
        <v>106</v>
      </c>
      <c r="F44" t="s">
        <v>1922</v>
      </c>
      <c r="G44" s="325">
        <v>109</v>
      </c>
    </row>
    <row r="45" spans="1:7" x14ac:dyDescent="0.75">
      <c r="A45" s="33" t="s">
        <v>523</v>
      </c>
      <c r="B45">
        <v>1</v>
      </c>
      <c r="E45" s="325">
        <v>107</v>
      </c>
      <c r="F45" t="s">
        <v>1921</v>
      </c>
      <c r="G45" s="325">
        <v>110</v>
      </c>
    </row>
    <row r="46" spans="1:7" x14ac:dyDescent="0.75">
      <c r="A46" s="33" t="s">
        <v>525</v>
      </c>
      <c r="B46">
        <v>1</v>
      </c>
      <c r="E46" s="325">
        <v>108</v>
      </c>
      <c r="F46" t="s">
        <v>357</v>
      </c>
      <c r="G46" s="325">
        <v>82</v>
      </c>
    </row>
    <row r="47" spans="1:7" x14ac:dyDescent="0.75">
      <c r="A47" s="33" t="s">
        <v>527</v>
      </c>
      <c r="B47">
        <v>1</v>
      </c>
      <c r="E47" s="325">
        <v>109</v>
      </c>
      <c r="F47" t="s">
        <v>849</v>
      </c>
      <c r="G47" s="325">
        <v>81</v>
      </c>
    </row>
    <row r="48" spans="1:7" x14ac:dyDescent="0.75">
      <c r="A48" s="33" t="s">
        <v>529</v>
      </c>
      <c r="B48">
        <v>1</v>
      </c>
      <c r="E48" s="325">
        <v>110</v>
      </c>
      <c r="F48" t="s">
        <v>295</v>
      </c>
      <c r="G48" s="325">
        <v>69</v>
      </c>
    </row>
    <row r="49" spans="1:7" x14ac:dyDescent="0.75">
      <c r="A49" s="33" t="s">
        <v>531</v>
      </c>
      <c r="B49">
        <v>1</v>
      </c>
      <c r="E49" s="325">
        <v>111</v>
      </c>
      <c r="F49" t="s">
        <v>323</v>
      </c>
      <c r="G49" s="325">
        <v>99</v>
      </c>
    </row>
    <row r="50" spans="1:7" x14ac:dyDescent="0.75">
      <c r="A50" s="33" t="s">
        <v>533</v>
      </c>
      <c r="B50">
        <v>1</v>
      </c>
      <c r="E50" s="325">
        <v>112</v>
      </c>
      <c r="F50" t="s">
        <v>409</v>
      </c>
      <c r="G50" s="325">
        <v>67</v>
      </c>
    </row>
    <row r="51" spans="1:7" x14ac:dyDescent="0.75">
      <c r="A51" s="33" t="s">
        <v>535</v>
      </c>
      <c r="B51">
        <v>1</v>
      </c>
      <c r="E51" s="325">
        <v>113</v>
      </c>
      <c r="F51" t="s">
        <v>313</v>
      </c>
      <c r="G51" s="325">
        <v>105</v>
      </c>
    </row>
    <row r="52" spans="1:7" x14ac:dyDescent="0.75">
      <c r="A52" s="33" t="s">
        <v>541</v>
      </c>
      <c r="B52">
        <v>1</v>
      </c>
      <c r="E52" s="325">
        <v>114</v>
      </c>
      <c r="F52" t="s">
        <v>326</v>
      </c>
      <c r="G52" s="325">
        <v>75</v>
      </c>
    </row>
    <row r="53" spans="1:7" x14ac:dyDescent="0.75">
      <c r="A53" s="33" t="s">
        <v>601</v>
      </c>
      <c r="B53">
        <v>1</v>
      </c>
      <c r="E53" s="325">
        <v>115</v>
      </c>
      <c r="F53" t="s">
        <v>408</v>
      </c>
      <c r="G53" s="325">
        <v>79</v>
      </c>
    </row>
    <row r="54" spans="1:7" x14ac:dyDescent="0.75">
      <c r="A54" s="33" t="s">
        <v>664</v>
      </c>
      <c r="B54">
        <v>1</v>
      </c>
      <c r="E54" s="325">
        <v>116</v>
      </c>
      <c r="F54" t="s">
        <v>1920</v>
      </c>
      <c r="G54" s="325">
        <v>104</v>
      </c>
    </row>
    <row r="55" spans="1:7" x14ac:dyDescent="0.75">
      <c r="A55" s="33" t="s">
        <v>603</v>
      </c>
      <c r="B55">
        <v>1</v>
      </c>
    </row>
    <row r="56" spans="1:7" x14ac:dyDescent="0.75">
      <c r="A56" s="33" t="s">
        <v>666</v>
      </c>
      <c r="B56">
        <v>1</v>
      </c>
    </row>
    <row r="57" spans="1:7" x14ac:dyDescent="0.75">
      <c r="A57" s="33" t="s">
        <v>613</v>
      </c>
      <c r="B57">
        <v>1</v>
      </c>
    </row>
    <row r="58" spans="1:7" x14ac:dyDescent="0.75">
      <c r="A58" s="33" t="s">
        <v>615</v>
      </c>
      <c r="B58">
        <v>1</v>
      </c>
    </row>
    <row r="59" spans="1:7" x14ac:dyDescent="0.75">
      <c r="A59" s="33" t="s">
        <v>605</v>
      </c>
      <c r="B59">
        <v>1</v>
      </c>
    </row>
    <row r="60" spans="1:7" x14ac:dyDescent="0.75">
      <c r="A60" s="33" t="s">
        <v>668</v>
      </c>
      <c r="B60">
        <v>1</v>
      </c>
    </row>
    <row r="61" spans="1:7" x14ac:dyDescent="0.75">
      <c r="A61" s="33" t="s">
        <v>607</v>
      </c>
      <c r="B61">
        <v>1</v>
      </c>
    </row>
    <row r="62" spans="1:7" x14ac:dyDescent="0.75">
      <c r="A62" s="33" t="s">
        <v>670</v>
      </c>
      <c r="B62">
        <v>1</v>
      </c>
    </row>
    <row r="63" spans="1:7" x14ac:dyDescent="0.75">
      <c r="A63" s="33" t="s">
        <v>609</v>
      </c>
      <c r="B63">
        <v>1</v>
      </c>
    </row>
    <row r="64" spans="1:7" x14ac:dyDescent="0.75">
      <c r="A64" s="33" t="s">
        <v>611</v>
      </c>
      <c r="B64">
        <v>1</v>
      </c>
    </row>
    <row r="65" spans="1:2" x14ac:dyDescent="0.75">
      <c r="A65" s="33" t="s">
        <v>672</v>
      </c>
      <c r="B65">
        <v>1</v>
      </c>
    </row>
    <row r="66" spans="1:2" x14ac:dyDescent="0.75">
      <c r="A66" s="33" t="s">
        <v>674</v>
      </c>
      <c r="B66">
        <v>1</v>
      </c>
    </row>
    <row r="67" spans="1:2" x14ac:dyDescent="0.75">
      <c r="A67" s="33" t="s">
        <v>617</v>
      </c>
      <c r="B67">
        <v>1</v>
      </c>
    </row>
    <row r="68" spans="1:2" x14ac:dyDescent="0.75">
      <c r="A68" s="33" t="s">
        <v>676</v>
      </c>
      <c r="B68">
        <v>1</v>
      </c>
    </row>
    <row r="69" spans="1:2" x14ac:dyDescent="0.75">
      <c r="A69" s="33" t="s">
        <v>619</v>
      </c>
      <c r="B69">
        <v>1</v>
      </c>
    </row>
    <row r="70" spans="1:2" x14ac:dyDescent="0.75">
      <c r="A70" s="33" t="s">
        <v>678</v>
      </c>
      <c r="B70">
        <v>1</v>
      </c>
    </row>
    <row r="71" spans="1:2" x14ac:dyDescent="0.75">
      <c r="A71" s="33" t="s">
        <v>621</v>
      </c>
      <c r="B71">
        <v>1</v>
      </c>
    </row>
    <row r="72" spans="1:2" x14ac:dyDescent="0.75">
      <c r="A72" s="33" t="s">
        <v>680</v>
      </c>
      <c r="B72">
        <v>1</v>
      </c>
    </row>
    <row r="73" spans="1:2" x14ac:dyDescent="0.75">
      <c r="A73" s="33" t="s">
        <v>623</v>
      </c>
      <c r="B73">
        <v>1</v>
      </c>
    </row>
    <row r="74" spans="1:2" x14ac:dyDescent="0.75">
      <c r="A74" s="33" t="s">
        <v>682</v>
      </c>
      <c r="B74">
        <v>1</v>
      </c>
    </row>
    <row r="75" spans="1:2" x14ac:dyDescent="0.75">
      <c r="A75" s="33" t="s">
        <v>625</v>
      </c>
      <c r="B75">
        <v>1</v>
      </c>
    </row>
    <row r="76" spans="1:2" x14ac:dyDescent="0.75">
      <c r="A76" s="33" t="s">
        <v>684</v>
      </c>
      <c r="B76">
        <v>1</v>
      </c>
    </row>
    <row r="77" spans="1:2" x14ac:dyDescent="0.75">
      <c r="A77" s="33" t="s">
        <v>627</v>
      </c>
      <c r="B77">
        <v>1</v>
      </c>
    </row>
    <row r="78" spans="1:2" x14ac:dyDescent="0.75">
      <c r="A78" s="33" t="s">
        <v>686</v>
      </c>
      <c r="B78">
        <v>1</v>
      </c>
    </row>
    <row r="79" spans="1:2" x14ac:dyDescent="0.75">
      <c r="A79" s="33" t="s">
        <v>629</v>
      </c>
      <c r="B79">
        <v>1</v>
      </c>
    </row>
    <row r="80" spans="1:2" x14ac:dyDescent="0.75">
      <c r="A80" s="33" t="s">
        <v>688</v>
      </c>
      <c r="B80">
        <v>1</v>
      </c>
    </row>
    <row r="81" spans="1:2" x14ac:dyDescent="0.75">
      <c r="A81" s="33" t="s">
        <v>631</v>
      </c>
      <c r="B81">
        <v>1</v>
      </c>
    </row>
    <row r="82" spans="1:2" x14ac:dyDescent="0.75">
      <c r="A82" s="33" t="s">
        <v>690</v>
      </c>
      <c r="B82">
        <v>1</v>
      </c>
    </row>
    <row r="83" spans="1:2" x14ac:dyDescent="0.75">
      <c r="A83" s="33" t="s">
        <v>633</v>
      </c>
      <c r="B83">
        <v>1</v>
      </c>
    </row>
    <row r="84" spans="1:2" x14ac:dyDescent="0.75">
      <c r="A84" s="33" t="s">
        <v>692</v>
      </c>
      <c r="B84">
        <v>1</v>
      </c>
    </row>
    <row r="85" spans="1:2" x14ac:dyDescent="0.75">
      <c r="A85" s="33" t="s">
        <v>635</v>
      </c>
      <c r="B85">
        <v>1</v>
      </c>
    </row>
    <row r="86" spans="1:2" x14ac:dyDescent="0.75">
      <c r="A86" s="33" t="s">
        <v>694</v>
      </c>
      <c r="B86">
        <v>1</v>
      </c>
    </row>
    <row r="87" spans="1:2" x14ac:dyDescent="0.75">
      <c r="A87" s="33" t="s">
        <v>637</v>
      </c>
      <c r="B87">
        <v>1</v>
      </c>
    </row>
    <row r="88" spans="1:2" x14ac:dyDescent="0.75">
      <c r="A88" s="33" t="s">
        <v>639</v>
      </c>
      <c r="B88">
        <v>1</v>
      </c>
    </row>
    <row r="89" spans="1:2" x14ac:dyDescent="0.75">
      <c r="A89" s="33" t="s">
        <v>696</v>
      </c>
      <c r="B89">
        <v>1</v>
      </c>
    </row>
    <row r="90" spans="1:2" x14ac:dyDescent="0.75">
      <c r="A90" s="33" t="s">
        <v>641</v>
      </c>
      <c r="B90">
        <v>1</v>
      </c>
    </row>
    <row r="91" spans="1:2" x14ac:dyDescent="0.75">
      <c r="A91" s="33" t="s">
        <v>643</v>
      </c>
      <c r="B91">
        <v>1</v>
      </c>
    </row>
    <row r="92" spans="1:2" x14ac:dyDescent="0.75">
      <c r="A92" s="33" t="s">
        <v>698</v>
      </c>
      <c r="B92">
        <v>1</v>
      </c>
    </row>
    <row r="93" spans="1:2" x14ac:dyDescent="0.75">
      <c r="A93" s="33" t="s">
        <v>700</v>
      </c>
      <c r="B93">
        <v>1</v>
      </c>
    </row>
    <row r="94" spans="1:2" x14ac:dyDescent="0.75">
      <c r="A94" s="33" t="s">
        <v>645</v>
      </c>
      <c r="B94">
        <v>1</v>
      </c>
    </row>
    <row r="95" spans="1:2" x14ac:dyDescent="0.75">
      <c r="A95" s="33" t="s">
        <v>702</v>
      </c>
      <c r="B95">
        <v>1</v>
      </c>
    </row>
    <row r="96" spans="1:2" x14ac:dyDescent="0.75">
      <c r="A96" s="33" t="s">
        <v>647</v>
      </c>
      <c r="B96">
        <v>1</v>
      </c>
    </row>
    <row r="97" spans="1:2" x14ac:dyDescent="0.75">
      <c r="A97" s="33" t="s">
        <v>704</v>
      </c>
      <c r="B97">
        <v>1</v>
      </c>
    </row>
    <row r="98" spans="1:2" x14ac:dyDescent="0.75">
      <c r="A98" s="33" t="s">
        <v>649</v>
      </c>
      <c r="B98">
        <v>1</v>
      </c>
    </row>
    <row r="99" spans="1:2" x14ac:dyDescent="0.75">
      <c r="A99" s="33" t="s">
        <v>706</v>
      </c>
      <c r="B99">
        <v>1</v>
      </c>
    </row>
    <row r="100" spans="1:2" x14ac:dyDescent="0.75">
      <c r="A100" s="33" t="s">
        <v>652</v>
      </c>
      <c r="B100">
        <v>1</v>
      </c>
    </row>
    <row r="101" spans="1:2" x14ac:dyDescent="0.75">
      <c r="A101" s="33" t="s">
        <v>708</v>
      </c>
      <c r="B101">
        <v>1</v>
      </c>
    </row>
    <row r="102" spans="1:2" x14ac:dyDescent="0.75">
      <c r="A102" s="33" t="s">
        <v>654</v>
      </c>
      <c r="B102">
        <v>1</v>
      </c>
    </row>
    <row r="103" spans="1:2" x14ac:dyDescent="0.75">
      <c r="A103" s="33" t="s">
        <v>656</v>
      </c>
      <c r="B103">
        <v>1</v>
      </c>
    </row>
    <row r="104" spans="1:2" x14ac:dyDescent="0.75">
      <c r="A104" s="33" t="s">
        <v>710</v>
      </c>
      <c r="B104">
        <v>1</v>
      </c>
    </row>
    <row r="105" spans="1:2" x14ac:dyDescent="0.75">
      <c r="A105" s="33" t="s">
        <v>658</v>
      </c>
      <c r="B105">
        <v>1</v>
      </c>
    </row>
    <row r="106" spans="1:2" x14ac:dyDescent="0.75">
      <c r="A106" s="33" t="s">
        <v>712</v>
      </c>
      <c r="B106">
        <v>1</v>
      </c>
    </row>
    <row r="107" spans="1:2" x14ac:dyDescent="0.75">
      <c r="A107" s="33" t="s">
        <v>660</v>
      </c>
      <c r="B107">
        <v>1</v>
      </c>
    </row>
    <row r="108" spans="1:2" x14ac:dyDescent="0.75">
      <c r="A108" s="33" t="s">
        <v>714</v>
      </c>
      <c r="B108">
        <v>1</v>
      </c>
    </row>
    <row r="109" spans="1:2" x14ac:dyDescent="0.75">
      <c r="A109" s="33" t="s">
        <v>662</v>
      </c>
      <c r="B109">
        <v>1</v>
      </c>
    </row>
    <row r="110" spans="1:2" x14ac:dyDescent="0.75">
      <c r="A110" s="33" t="s">
        <v>716</v>
      </c>
      <c r="B110">
        <v>1</v>
      </c>
    </row>
    <row r="111" spans="1:2" x14ac:dyDescent="0.75">
      <c r="A111" s="33" t="s">
        <v>547</v>
      </c>
      <c r="B111">
        <v>1</v>
      </c>
    </row>
    <row r="112" spans="1:2" x14ac:dyDescent="0.75">
      <c r="A112" s="33" t="s">
        <v>549</v>
      </c>
      <c r="B112">
        <v>1</v>
      </c>
    </row>
    <row r="113" spans="1:2" x14ac:dyDescent="0.75">
      <c r="A113" s="33" t="s">
        <v>551</v>
      </c>
      <c r="B113">
        <v>1</v>
      </c>
    </row>
    <row r="114" spans="1:2" x14ac:dyDescent="0.75">
      <c r="A114" s="33" t="s">
        <v>553</v>
      </c>
      <c r="B114">
        <v>1</v>
      </c>
    </row>
    <row r="115" spans="1:2" x14ac:dyDescent="0.75">
      <c r="A115" s="33" t="s">
        <v>555</v>
      </c>
      <c r="B115">
        <v>1</v>
      </c>
    </row>
    <row r="116" spans="1:2" x14ac:dyDescent="0.75">
      <c r="A116" s="33" t="s">
        <v>557</v>
      </c>
      <c r="B116">
        <v>1</v>
      </c>
    </row>
    <row r="117" spans="1:2" x14ac:dyDescent="0.75">
      <c r="A117" s="33" t="s">
        <v>559</v>
      </c>
      <c r="B117">
        <v>1</v>
      </c>
    </row>
    <row r="118" spans="1:2" x14ac:dyDescent="0.75">
      <c r="A118" s="33" t="s">
        <v>561</v>
      </c>
      <c r="B118">
        <v>1</v>
      </c>
    </row>
    <row r="119" spans="1:2" x14ac:dyDescent="0.75">
      <c r="A119" s="33" t="s">
        <v>563</v>
      </c>
      <c r="B119">
        <v>1</v>
      </c>
    </row>
    <row r="120" spans="1:2" x14ac:dyDescent="0.75">
      <c r="A120" s="33" t="s">
        <v>565</v>
      </c>
      <c r="B120">
        <v>1</v>
      </c>
    </row>
    <row r="121" spans="1:2" x14ac:dyDescent="0.75">
      <c r="A121" s="33" t="s">
        <v>567</v>
      </c>
      <c r="B121">
        <v>1</v>
      </c>
    </row>
    <row r="122" spans="1:2" x14ac:dyDescent="0.75">
      <c r="A122" s="33" t="s">
        <v>569</v>
      </c>
      <c r="B122">
        <v>1</v>
      </c>
    </row>
    <row r="123" spans="1:2" x14ac:dyDescent="0.75">
      <c r="A123" s="33" t="s">
        <v>571</v>
      </c>
      <c r="B123">
        <v>1</v>
      </c>
    </row>
    <row r="124" spans="1:2" x14ac:dyDescent="0.75">
      <c r="A124" s="33" t="s">
        <v>573</v>
      </c>
      <c r="B124">
        <v>1</v>
      </c>
    </row>
    <row r="125" spans="1:2" x14ac:dyDescent="0.75">
      <c r="A125" s="33" t="s">
        <v>575</v>
      </c>
      <c r="B125">
        <v>1</v>
      </c>
    </row>
    <row r="126" spans="1:2" x14ac:dyDescent="0.75">
      <c r="A126" s="33" t="s">
        <v>577</v>
      </c>
      <c r="B126">
        <v>1</v>
      </c>
    </row>
    <row r="127" spans="1:2" x14ac:dyDescent="0.75">
      <c r="A127" s="33" t="s">
        <v>579</v>
      </c>
      <c r="B127">
        <v>1</v>
      </c>
    </row>
    <row r="128" spans="1:2" x14ac:dyDescent="0.75">
      <c r="A128" s="33" t="s">
        <v>581</v>
      </c>
      <c r="B128">
        <v>1</v>
      </c>
    </row>
    <row r="129" spans="1:2" x14ac:dyDescent="0.75">
      <c r="A129" s="33" t="s">
        <v>583</v>
      </c>
      <c r="B129">
        <v>1</v>
      </c>
    </row>
    <row r="130" spans="1:2" x14ac:dyDescent="0.75">
      <c r="A130" s="33" t="s">
        <v>585</v>
      </c>
      <c r="B130">
        <v>1</v>
      </c>
    </row>
    <row r="131" spans="1:2" x14ac:dyDescent="0.75">
      <c r="A131" s="33" t="s">
        <v>587</v>
      </c>
      <c r="B131">
        <v>1</v>
      </c>
    </row>
    <row r="132" spans="1:2" x14ac:dyDescent="0.75">
      <c r="A132" s="33" t="s">
        <v>589</v>
      </c>
      <c r="B132">
        <v>1</v>
      </c>
    </row>
    <row r="133" spans="1:2" x14ac:dyDescent="0.75">
      <c r="A133" s="33" t="s">
        <v>591</v>
      </c>
      <c r="B133">
        <v>1</v>
      </c>
    </row>
    <row r="134" spans="1:2" x14ac:dyDescent="0.75">
      <c r="A134" s="33" t="s">
        <v>593</v>
      </c>
      <c r="B134">
        <v>1</v>
      </c>
    </row>
    <row r="135" spans="1:2" x14ac:dyDescent="0.75">
      <c r="A135" s="33" t="s">
        <v>595</v>
      </c>
      <c r="B135">
        <v>1</v>
      </c>
    </row>
    <row r="136" spans="1:2" x14ac:dyDescent="0.75">
      <c r="A136" s="33" t="s">
        <v>597</v>
      </c>
      <c r="B136">
        <v>1</v>
      </c>
    </row>
    <row r="137" spans="1:2" x14ac:dyDescent="0.75">
      <c r="A137" s="33" t="s">
        <v>720</v>
      </c>
      <c r="B137">
        <v>1</v>
      </c>
    </row>
    <row r="138" spans="1:2" x14ac:dyDescent="0.75">
      <c r="A138" s="33" t="s">
        <v>722</v>
      </c>
      <c r="B138">
        <v>1</v>
      </c>
    </row>
    <row r="139" spans="1:2" x14ac:dyDescent="0.75">
      <c r="A139" s="33" t="s">
        <v>724</v>
      </c>
      <c r="B139">
        <v>1</v>
      </c>
    </row>
    <row r="140" spans="1:2" x14ac:dyDescent="0.75">
      <c r="A140" s="33" t="s">
        <v>726</v>
      </c>
      <c r="B140">
        <v>1</v>
      </c>
    </row>
    <row r="141" spans="1:2" x14ac:dyDescent="0.75">
      <c r="A141" s="33" t="s">
        <v>728</v>
      </c>
      <c r="B141">
        <v>1</v>
      </c>
    </row>
    <row r="142" spans="1:2" x14ac:dyDescent="0.75">
      <c r="A142" s="33" t="s">
        <v>730</v>
      </c>
      <c r="B142">
        <v>1</v>
      </c>
    </row>
    <row r="143" spans="1:2" x14ac:dyDescent="0.75">
      <c r="A143" s="33" t="s">
        <v>732</v>
      </c>
      <c r="B143">
        <v>1</v>
      </c>
    </row>
    <row r="144" spans="1:2" x14ac:dyDescent="0.75">
      <c r="A144" s="33" t="s">
        <v>734</v>
      </c>
      <c r="B144">
        <v>1</v>
      </c>
    </row>
    <row r="145" spans="1:2" x14ac:dyDescent="0.75">
      <c r="A145" s="33" t="s">
        <v>736</v>
      </c>
      <c r="B145">
        <v>1</v>
      </c>
    </row>
    <row r="146" spans="1:2" x14ac:dyDescent="0.75">
      <c r="A146" s="33" t="s">
        <v>738</v>
      </c>
      <c r="B146">
        <v>1</v>
      </c>
    </row>
    <row r="147" spans="1:2" x14ac:dyDescent="0.75">
      <c r="A147" s="33" t="s">
        <v>740</v>
      </c>
      <c r="B147">
        <v>1</v>
      </c>
    </row>
    <row r="148" spans="1:2" x14ac:dyDescent="0.75">
      <c r="A148" s="33" t="s">
        <v>745</v>
      </c>
      <c r="B148">
        <v>1</v>
      </c>
    </row>
    <row r="149" spans="1:2" x14ac:dyDescent="0.75">
      <c r="A149" s="33" t="s">
        <v>747</v>
      </c>
      <c r="B149">
        <v>1</v>
      </c>
    </row>
    <row r="150" spans="1:2" x14ac:dyDescent="0.75">
      <c r="A150" s="33" t="s">
        <v>749</v>
      </c>
      <c r="B150">
        <v>1</v>
      </c>
    </row>
    <row r="151" spans="1:2" x14ac:dyDescent="0.75">
      <c r="A151" s="33" t="s">
        <v>751</v>
      </c>
      <c r="B151">
        <v>1</v>
      </c>
    </row>
    <row r="152" spans="1:2" x14ac:dyDescent="0.75">
      <c r="A152" s="33" t="s">
        <v>754</v>
      </c>
      <c r="B152">
        <v>1</v>
      </c>
    </row>
    <row r="153" spans="1:2" x14ac:dyDescent="0.75">
      <c r="A153" s="33" t="s">
        <v>756</v>
      </c>
      <c r="B153">
        <v>1</v>
      </c>
    </row>
    <row r="154" spans="1:2" x14ac:dyDescent="0.75">
      <c r="A154" s="33" t="s">
        <v>758</v>
      </c>
      <c r="B154">
        <v>1</v>
      </c>
    </row>
    <row r="155" spans="1:2" x14ac:dyDescent="0.75">
      <c r="A155" s="33" t="s">
        <v>760</v>
      </c>
      <c r="B155">
        <v>1</v>
      </c>
    </row>
    <row r="156" spans="1:2" x14ac:dyDescent="0.75">
      <c r="A156" s="33" t="s">
        <v>763</v>
      </c>
      <c r="B156">
        <v>1</v>
      </c>
    </row>
    <row r="157" spans="1:2" x14ac:dyDescent="0.75">
      <c r="A157" s="33" t="s">
        <v>765</v>
      </c>
      <c r="B157">
        <v>1</v>
      </c>
    </row>
    <row r="158" spans="1:2" x14ac:dyDescent="0.75">
      <c r="A158" s="33" t="s">
        <v>767</v>
      </c>
      <c r="B158">
        <v>1</v>
      </c>
    </row>
    <row r="159" spans="1:2" x14ac:dyDescent="0.75">
      <c r="A159" s="33" t="s">
        <v>769</v>
      </c>
      <c r="B159">
        <v>1</v>
      </c>
    </row>
    <row r="160" spans="1:2" x14ac:dyDescent="0.75">
      <c r="A160" s="33" t="s">
        <v>771</v>
      </c>
      <c r="B160">
        <v>1</v>
      </c>
    </row>
    <row r="161" spans="1:2" x14ac:dyDescent="0.75">
      <c r="A161" s="33" t="s">
        <v>774</v>
      </c>
      <c r="B161">
        <v>1</v>
      </c>
    </row>
    <row r="162" spans="1:2" x14ac:dyDescent="0.75">
      <c r="A162" s="33" t="s">
        <v>776</v>
      </c>
      <c r="B162">
        <v>1</v>
      </c>
    </row>
    <row r="163" spans="1:2" x14ac:dyDescent="0.75">
      <c r="A163" s="33" t="s">
        <v>778</v>
      </c>
      <c r="B163">
        <v>1</v>
      </c>
    </row>
    <row r="164" spans="1:2" x14ac:dyDescent="0.75">
      <c r="A164" s="33" t="s">
        <v>780</v>
      </c>
      <c r="B164">
        <v>1</v>
      </c>
    </row>
    <row r="165" spans="1:2" x14ac:dyDescent="0.75">
      <c r="A165" s="33" t="s">
        <v>782</v>
      </c>
      <c r="B165">
        <v>1</v>
      </c>
    </row>
    <row r="166" spans="1:2" x14ac:dyDescent="0.75">
      <c r="A166" s="33" t="s">
        <v>784</v>
      </c>
      <c r="B166">
        <v>1</v>
      </c>
    </row>
    <row r="167" spans="1:2" x14ac:dyDescent="0.75">
      <c r="A167" s="33" t="s">
        <v>786</v>
      </c>
      <c r="B167">
        <v>1</v>
      </c>
    </row>
    <row r="168" spans="1:2" x14ac:dyDescent="0.75">
      <c r="A168" s="33" t="s">
        <v>788</v>
      </c>
      <c r="B168">
        <v>1</v>
      </c>
    </row>
    <row r="169" spans="1:2" x14ac:dyDescent="0.75">
      <c r="A169" s="33" t="s">
        <v>790</v>
      </c>
      <c r="B169">
        <v>1</v>
      </c>
    </row>
    <row r="170" spans="1:2" x14ac:dyDescent="0.75">
      <c r="A170" s="33" t="s">
        <v>792</v>
      </c>
      <c r="B170">
        <v>1</v>
      </c>
    </row>
    <row r="171" spans="1:2" x14ac:dyDescent="0.75">
      <c r="A171" s="33" t="s">
        <v>794</v>
      </c>
      <c r="B171">
        <v>1</v>
      </c>
    </row>
    <row r="172" spans="1:2" x14ac:dyDescent="0.75">
      <c r="A172" s="33" t="s">
        <v>796</v>
      </c>
      <c r="B172">
        <v>1</v>
      </c>
    </row>
    <row r="173" spans="1:2" x14ac:dyDescent="0.75">
      <c r="A173" s="33" t="s">
        <v>798</v>
      </c>
      <c r="B173">
        <v>1</v>
      </c>
    </row>
    <row r="174" spans="1:2" x14ac:dyDescent="0.75">
      <c r="A174" s="33" t="s">
        <v>800</v>
      </c>
      <c r="B174">
        <v>1</v>
      </c>
    </row>
    <row r="175" spans="1:2" x14ac:dyDescent="0.75">
      <c r="A175" s="33" t="s">
        <v>802</v>
      </c>
      <c r="B175">
        <v>1</v>
      </c>
    </row>
    <row r="176" spans="1:2" x14ac:dyDescent="0.75">
      <c r="A176" s="33" t="s">
        <v>805</v>
      </c>
      <c r="B176">
        <v>1</v>
      </c>
    </row>
    <row r="177" spans="1:2" x14ac:dyDescent="0.75">
      <c r="A177" s="33" t="s">
        <v>807</v>
      </c>
      <c r="B177">
        <v>1</v>
      </c>
    </row>
    <row r="178" spans="1:2" x14ac:dyDescent="0.75">
      <c r="A178" s="33" t="s">
        <v>809</v>
      </c>
      <c r="B178">
        <v>1</v>
      </c>
    </row>
    <row r="179" spans="1:2" x14ac:dyDescent="0.75">
      <c r="A179" s="33" t="s">
        <v>811</v>
      </c>
      <c r="B179">
        <v>1</v>
      </c>
    </row>
    <row r="180" spans="1:2" x14ac:dyDescent="0.75">
      <c r="A180" s="33" t="s">
        <v>818</v>
      </c>
      <c r="B180">
        <v>1</v>
      </c>
    </row>
    <row r="181" spans="1:2" x14ac:dyDescent="0.75">
      <c r="A181" s="33" t="s">
        <v>820</v>
      </c>
      <c r="B181">
        <v>1</v>
      </c>
    </row>
    <row r="182" spans="1:2" x14ac:dyDescent="0.75">
      <c r="A182" s="33" t="s">
        <v>822</v>
      </c>
      <c r="B182">
        <v>1</v>
      </c>
    </row>
    <row r="183" spans="1:2" x14ac:dyDescent="0.75">
      <c r="A183" s="33" t="s">
        <v>825</v>
      </c>
      <c r="B183">
        <v>1</v>
      </c>
    </row>
    <row r="184" spans="1:2" x14ac:dyDescent="0.75">
      <c r="A184" s="33" t="s">
        <v>827</v>
      </c>
      <c r="B184">
        <v>1</v>
      </c>
    </row>
    <row r="185" spans="1:2" x14ac:dyDescent="0.75">
      <c r="A185" s="33" t="s">
        <v>829</v>
      </c>
      <c r="B185">
        <v>1</v>
      </c>
    </row>
    <row r="186" spans="1:2" x14ac:dyDescent="0.75">
      <c r="A186" s="33" t="s">
        <v>831</v>
      </c>
      <c r="B186">
        <v>1</v>
      </c>
    </row>
    <row r="187" spans="1:2" x14ac:dyDescent="0.75">
      <c r="A187" s="33" t="s">
        <v>833</v>
      </c>
      <c r="B187">
        <v>1</v>
      </c>
    </row>
    <row r="188" spans="1:2" x14ac:dyDescent="0.75">
      <c r="A188" s="33" t="s">
        <v>835</v>
      </c>
      <c r="B188">
        <v>1</v>
      </c>
    </row>
    <row r="189" spans="1:2" x14ac:dyDescent="0.75">
      <c r="A189" s="33" t="s">
        <v>837</v>
      </c>
      <c r="B189">
        <v>1</v>
      </c>
    </row>
    <row r="190" spans="1:2" x14ac:dyDescent="0.75">
      <c r="A190" s="33" t="s">
        <v>841</v>
      </c>
      <c r="B190">
        <v>1</v>
      </c>
    </row>
    <row r="191" spans="1:2" x14ac:dyDescent="0.75">
      <c r="A191" s="33" t="s">
        <v>891</v>
      </c>
      <c r="B191">
        <v>1</v>
      </c>
    </row>
    <row r="192" spans="1:2" x14ac:dyDescent="0.75">
      <c r="A192" s="33" t="s">
        <v>893</v>
      </c>
      <c r="B192">
        <v>1</v>
      </c>
    </row>
    <row r="193" spans="1:2" x14ac:dyDescent="0.75">
      <c r="A193" s="33" t="s">
        <v>895</v>
      </c>
      <c r="B193">
        <v>1</v>
      </c>
    </row>
    <row r="194" spans="1:2" x14ac:dyDescent="0.75">
      <c r="A194" s="33" t="s">
        <v>905</v>
      </c>
      <c r="B194">
        <v>1</v>
      </c>
    </row>
    <row r="195" spans="1:2" x14ac:dyDescent="0.75">
      <c r="A195" s="33" t="s">
        <v>907</v>
      </c>
      <c r="B195">
        <v>1</v>
      </c>
    </row>
    <row r="196" spans="1:2" x14ac:dyDescent="0.75">
      <c r="A196" s="33" t="s">
        <v>909</v>
      </c>
      <c r="B196">
        <v>1</v>
      </c>
    </row>
    <row r="197" spans="1:2" x14ac:dyDescent="0.75">
      <c r="A197" s="33" t="s">
        <v>911</v>
      </c>
      <c r="B197">
        <v>1</v>
      </c>
    </row>
    <row r="198" spans="1:2" x14ac:dyDescent="0.75">
      <c r="A198" s="33" t="s">
        <v>913</v>
      </c>
      <c r="B198">
        <v>1</v>
      </c>
    </row>
    <row r="199" spans="1:2" x14ac:dyDescent="0.75">
      <c r="A199" s="33" t="s">
        <v>915</v>
      </c>
      <c r="B199">
        <v>1</v>
      </c>
    </row>
    <row r="200" spans="1:2" x14ac:dyDescent="0.75">
      <c r="A200" s="33" t="s">
        <v>917</v>
      </c>
      <c r="B200">
        <v>1</v>
      </c>
    </row>
    <row r="201" spans="1:2" x14ac:dyDescent="0.75">
      <c r="A201" s="33" t="s">
        <v>919</v>
      </c>
      <c r="B201">
        <v>1</v>
      </c>
    </row>
    <row r="202" spans="1:2" x14ac:dyDescent="0.75">
      <c r="A202" s="33" t="s">
        <v>921</v>
      </c>
      <c r="B202">
        <v>1</v>
      </c>
    </row>
    <row r="203" spans="1:2" x14ac:dyDescent="0.75">
      <c r="A203" s="33" t="s">
        <v>923</v>
      </c>
      <c r="B203">
        <v>1</v>
      </c>
    </row>
    <row r="204" spans="1:2" x14ac:dyDescent="0.75">
      <c r="A204" s="33" t="s">
        <v>925</v>
      </c>
      <c r="B204">
        <v>1</v>
      </c>
    </row>
    <row r="205" spans="1:2" x14ac:dyDescent="0.75">
      <c r="A205" s="33" t="s">
        <v>926</v>
      </c>
      <c r="B205">
        <v>1</v>
      </c>
    </row>
    <row r="206" spans="1:2" x14ac:dyDescent="0.75">
      <c r="A206" s="33" t="s">
        <v>928</v>
      </c>
      <c r="B206">
        <v>1</v>
      </c>
    </row>
    <row r="207" spans="1:2" x14ac:dyDescent="0.75">
      <c r="A207" s="33" t="s">
        <v>930</v>
      </c>
      <c r="B207">
        <v>1</v>
      </c>
    </row>
    <row r="208" spans="1:2" x14ac:dyDescent="0.75">
      <c r="A208" s="33" t="s">
        <v>932</v>
      </c>
      <c r="B208">
        <v>1</v>
      </c>
    </row>
    <row r="209" spans="1:2" x14ac:dyDescent="0.75">
      <c r="A209" s="33" t="s">
        <v>933</v>
      </c>
      <c r="B209">
        <v>1</v>
      </c>
    </row>
    <row r="210" spans="1:2" x14ac:dyDescent="0.75">
      <c r="A210" s="33" t="s">
        <v>935</v>
      </c>
      <c r="B210">
        <v>1</v>
      </c>
    </row>
    <row r="211" spans="1:2" x14ac:dyDescent="0.75">
      <c r="A211" s="33" t="s">
        <v>937</v>
      </c>
      <c r="B211">
        <v>1</v>
      </c>
    </row>
    <row r="212" spans="1:2" x14ac:dyDescent="0.75">
      <c r="A212" s="33" t="s">
        <v>939</v>
      </c>
      <c r="B212">
        <v>1</v>
      </c>
    </row>
    <row r="213" spans="1:2" x14ac:dyDescent="0.75">
      <c r="A213" s="33" t="s">
        <v>940</v>
      </c>
      <c r="B213">
        <v>1</v>
      </c>
    </row>
    <row r="214" spans="1:2" x14ac:dyDescent="0.75">
      <c r="A214" s="33" t="s">
        <v>942</v>
      </c>
      <c r="B214">
        <v>1</v>
      </c>
    </row>
    <row r="215" spans="1:2" x14ac:dyDescent="0.75">
      <c r="A215" s="33" t="s">
        <v>944</v>
      </c>
      <c r="B215">
        <v>1</v>
      </c>
    </row>
    <row r="216" spans="1:2" x14ac:dyDescent="0.75">
      <c r="A216" s="33" t="s">
        <v>946</v>
      </c>
      <c r="B216">
        <v>1</v>
      </c>
    </row>
    <row r="217" spans="1:2" x14ac:dyDescent="0.75">
      <c r="A217" s="33" t="s">
        <v>948</v>
      </c>
      <c r="B217">
        <v>1</v>
      </c>
    </row>
    <row r="218" spans="1:2" x14ac:dyDescent="0.75">
      <c r="A218" s="33" t="s">
        <v>899</v>
      </c>
      <c r="B218">
        <v>1</v>
      </c>
    </row>
    <row r="219" spans="1:2" x14ac:dyDescent="0.75">
      <c r="A219" s="33" t="s">
        <v>950</v>
      </c>
      <c r="B219">
        <v>1</v>
      </c>
    </row>
    <row r="220" spans="1:2" x14ac:dyDescent="0.75">
      <c r="A220" s="33" t="s">
        <v>952</v>
      </c>
      <c r="B220">
        <v>1</v>
      </c>
    </row>
    <row r="221" spans="1:2" x14ac:dyDescent="0.75">
      <c r="A221" s="33" t="s">
        <v>954</v>
      </c>
      <c r="B221">
        <v>1</v>
      </c>
    </row>
    <row r="222" spans="1:2" x14ac:dyDescent="0.75">
      <c r="A222" s="33" t="s">
        <v>955</v>
      </c>
      <c r="B222">
        <v>1</v>
      </c>
    </row>
    <row r="223" spans="1:2" x14ac:dyDescent="0.75">
      <c r="A223" s="33" t="s">
        <v>901</v>
      </c>
      <c r="B223">
        <v>2</v>
      </c>
    </row>
    <row r="224" spans="1:2" x14ac:dyDescent="0.75">
      <c r="A224" s="33" t="s">
        <v>903</v>
      </c>
      <c r="B224">
        <v>2</v>
      </c>
    </row>
    <row r="225" spans="1:2" x14ac:dyDescent="0.75">
      <c r="A225" s="33" t="s">
        <v>957</v>
      </c>
      <c r="B225">
        <v>1</v>
      </c>
    </row>
    <row r="226" spans="1:2" x14ac:dyDescent="0.75">
      <c r="A226" s="33" t="s">
        <v>959</v>
      </c>
      <c r="B226">
        <v>1</v>
      </c>
    </row>
    <row r="227" spans="1:2" x14ac:dyDescent="0.75">
      <c r="A227" s="33" t="s">
        <v>961</v>
      </c>
      <c r="B227">
        <v>1</v>
      </c>
    </row>
    <row r="228" spans="1:2" x14ac:dyDescent="0.75">
      <c r="A228" s="33" t="s">
        <v>963</v>
      </c>
      <c r="B228">
        <v>1</v>
      </c>
    </row>
    <row r="229" spans="1:2" x14ac:dyDescent="0.75">
      <c r="A229" s="33" t="s">
        <v>965</v>
      </c>
      <c r="B229">
        <v>1</v>
      </c>
    </row>
    <row r="230" spans="1:2" x14ac:dyDescent="0.75">
      <c r="A230" s="33" t="s">
        <v>967</v>
      </c>
      <c r="B230">
        <v>1</v>
      </c>
    </row>
    <row r="231" spans="1:2" x14ac:dyDescent="0.75">
      <c r="A231" s="33" t="s">
        <v>969</v>
      </c>
      <c r="B231">
        <v>1</v>
      </c>
    </row>
    <row r="232" spans="1:2" x14ac:dyDescent="0.75">
      <c r="A232" s="33" t="s">
        <v>971</v>
      </c>
      <c r="B232">
        <v>1</v>
      </c>
    </row>
    <row r="233" spans="1:2" x14ac:dyDescent="0.75">
      <c r="A233" s="33" t="s">
        <v>850</v>
      </c>
      <c r="B233">
        <v>1</v>
      </c>
    </row>
    <row r="234" spans="1:2" x14ac:dyDescent="0.75">
      <c r="A234" s="33" t="s">
        <v>1900</v>
      </c>
      <c r="B234">
        <v>1</v>
      </c>
    </row>
    <row r="235" spans="1:2" x14ac:dyDescent="0.75">
      <c r="A235" s="33" t="s">
        <v>1902</v>
      </c>
      <c r="B235">
        <v>1</v>
      </c>
    </row>
    <row r="236" spans="1:2" x14ac:dyDescent="0.75">
      <c r="A236" s="33" t="s">
        <v>1904</v>
      </c>
      <c r="B236">
        <v>1</v>
      </c>
    </row>
    <row r="237" spans="1:2" x14ac:dyDescent="0.75">
      <c r="A237" s="33" t="s">
        <v>1906</v>
      </c>
      <c r="B237">
        <v>1</v>
      </c>
    </row>
    <row r="238" spans="1:2" x14ac:dyDescent="0.75">
      <c r="A238" s="33" t="s">
        <v>1908</v>
      </c>
      <c r="B238">
        <v>1</v>
      </c>
    </row>
    <row r="239" spans="1:2" x14ac:dyDescent="0.75">
      <c r="A239" s="33" t="s">
        <v>1909</v>
      </c>
      <c r="B239">
        <v>1</v>
      </c>
    </row>
    <row r="240" spans="1:2" x14ac:dyDescent="0.75">
      <c r="A240" s="33" t="s">
        <v>1911</v>
      </c>
      <c r="B240">
        <v>1</v>
      </c>
    </row>
    <row r="241" spans="1:2" x14ac:dyDescent="0.75">
      <c r="A241" s="33" t="s">
        <v>1912</v>
      </c>
      <c r="B241">
        <v>1</v>
      </c>
    </row>
    <row r="242" spans="1:2" x14ac:dyDescent="0.75">
      <c r="A242" s="33" t="s">
        <v>1914</v>
      </c>
      <c r="B242">
        <v>1</v>
      </c>
    </row>
    <row r="243" spans="1:2" x14ac:dyDescent="0.75">
      <c r="A243" s="33" t="s">
        <v>852</v>
      </c>
      <c r="B243">
        <v>1</v>
      </c>
    </row>
    <row r="244" spans="1:2" x14ac:dyDescent="0.75">
      <c r="A244" s="33" t="s">
        <v>854</v>
      </c>
      <c r="B244">
        <v>1</v>
      </c>
    </row>
    <row r="245" spans="1:2" x14ac:dyDescent="0.75">
      <c r="A245" s="33" t="s">
        <v>856</v>
      </c>
      <c r="B245">
        <v>1</v>
      </c>
    </row>
    <row r="246" spans="1:2" x14ac:dyDescent="0.75">
      <c r="A246" s="33" t="s">
        <v>858</v>
      </c>
      <c r="B246">
        <v>1</v>
      </c>
    </row>
    <row r="247" spans="1:2" x14ac:dyDescent="0.75">
      <c r="A247" s="33" t="s">
        <v>860</v>
      </c>
      <c r="B247">
        <v>1</v>
      </c>
    </row>
    <row r="248" spans="1:2" x14ac:dyDescent="0.75">
      <c r="A248" s="33" t="s">
        <v>862</v>
      </c>
      <c r="B248">
        <v>1</v>
      </c>
    </row>
    <row r="249" spans="1:2" x14ac:dyDescent="0.75">
      <c r="A249" s="33" t="s">
        <v>864</v>
      </c>
      <c r="B249">
        <v>1</v>
      </c>
    </row>
    <row r="250" spans="1:2" x14ac:dyDescent="0.75">
      <c r="A250" s="33" t="s">
        <v>866</v>
      </c>
      <c r="B250">
        <v>1</v>
      </c>
    </row>
    <row r="251" spans="1:2" x14ac:dyDescent="0.75">
      <c r="A251" s="33" t="s">
        <v>869</v>
      </c>
      <c r="B251">
        <v>1</v>
      </c>
    </row>
    <row r="252" spans="1:2" x14ac:dyDescent="0.75">
      <c r="A252" s="33" t="s">
        <v>871</v>
      </c>
      <c r="B252">
        <v>1</v>
      </c>
    </row>
    <row r="253" spans="1:2" x14ac:dyDescent="0.75">
      <c r="A253" s="33" t="s">
        <v>873</v>
      </c>
      <c r="B253">
        <v>1</v>
      </c>
    </row>
    <row r="254" spans="1:2" x14ac:dyDescent="0.75">
      <c r="A254" s="33" t="s">
        <v>875</v>
      </c>
      <c r="B254">
        <v>1</v>
      </c>
    </row>
    <row r="255" spans="1:2" x14ac:dyDescent="0.75">
      <c r="A255" s="33" t="s">
        <v>877</v>
      </c>
      <c r="B255">
        <v>1</v>
      </c>
    </row>
    <row r="256" spans="1:2" x14ac:dyDescent="0.75">
      <c r="A256" s="33" t="s">
        <v>879</v>
      </c>
      <c r="B256">
        <v>1</v>
      </c>
    </row>
    <row r="257" spans="1:2" x14ac:dyDescent="0.75">
      <c r="A257" s="33" t="s">
        <v>1916</v>
      </c>
      <c r="B257">
        <v>1</v>
      </c>
    </row>
    <row r="258" spans="1:2" x14ac:dyDescent="0.75">
      <c r="A258" s="33" t="s">
        <v>880</v>
      </c>
      <c r="B258">
        <v>1</v>
      </c>
    </row>
    <row r="259" spans="1:2" x14ac:dyDescent="0.75">
      <c r="A259" s="33" t="s">
        <v>881</v>
      </c>
      <c r="B259">
        <v>1</v>
      </c>
    </row>
    <row r="260" spans="1:2" x14ac:dyDescent="0.75">
      <c r="A260" s="33" t="s">
        <v>883</v>
      </c>
      <c r="B260">
        <v>1</v>
      </c>
    </row>
    <row r="261" spans="1:2" x14ac:dyDescent="0.75">
      <c r="A261" s="33" t="s">
        <v>885</v>
      </c>
      <c r="B261">
        <v>1</v>
      </c>
    </row>
    <row r="262" spans="1:2" x14ac:dyDescent="0.75">
      <c r="A262" s="33" t="s">
        <v>887</v>
      </c>
      <c r="B262">
        <v>1</v>
      </c>
    </row>
    <row r="263" spans="1:2" x14ac:dyDescent="0.75">
      <c r="A263" s="33" t="s">
        <v>981</v>
      </c>
      <c r="B263">
        <v>1</v>
      </c>
    </row>
    <row r="264" spans="1:2" x14ac:dyDescent="0.75">
      <c r="A264" s="33" t="s">
        <v>983</v>
      </c>
      <c r="B264">
        <v>1</v>
      </c>
    </row>
    <row r="265" spans="1:2" x14ac:dyDescent="0.75">
      <c r="A265" s="33" t="s">
        <v>985</v>
      </c>
      <c r="B265">
        <v>1</v>
      </c>
    </row>
    <row r="266" spans="1:2" x14ac:dyDescent="0.75">
      <c r="A266" s="33" t="s">
        <v>987</v>
      </c>
      <c r="B266">
        <v>1</v>
      </c>
    </row>
    <row r="267" spans="1:2" x14ac:dyDescent="0.75">
      <c r="A267" s="33" t="s">
        <v>991</v>
      </c>
      <c r="B267">
        <v>1</v>
      </c>
    </row>
    <row r="268" spans="1:2" x14ac:dyDescent="0.75">
      <c r="A268" s="33" t="s">
        <v>1012</v>
      </c>
      <c r="B268">
        <v>1</v>
      </c>
    </row>
    <row r="269" spans="1:2" x14ac:dyDescent="0.75">
      <c r="A269" s="33" t="s">
        <v>994</v>
      </c>
      <c r="B269">
        <v>1</v>
      </c>
    </row>
    <row r="270" spans="1:2" x14ac:dyDescent="0.75">
      <c r="A270" s="33" t="s">
        <v>996</v>
      </c>
      <c r="B270">
        <v>1</v>
      </c>
    </row>
    <row r="271" spans="1:2" x14ac:dyDescent="0.75">
      <c r="A271" s="33" t="s">
        <v>998</v>
      </c>
      <c r="B271">
        <v>1</v>
      </c>
    </row>
    <row r="272" spans="1:2" x14ac:dyDescent="0.75">
      <c r="A272" s="33" t="s">
        <v>1014</v>
      </c>
      <c r="B272">
        <v>1</v>
      </c>
    </row>
    <row r="273" spans="1:2" x14ac:dyDescent="0.75">
      <c r="A273" s="33" t="s">
        <v>1000</v>
      </c>
      <c r="B273">
        <v>1</v>
      </c>
    </row>
    <row r="274" spans="1:2" x14ac:dyDescent="0.75">
      <c r="A274" s="33" t="s">
        <v>1004</v>
      </c>
      <c r="B274">
        <v>1</v>
      </c>
    </row>
    <row r="275" spans="1:2" x14ac:dyDescent="0.75">
      <c r="A275" s="33" t="s">
        <v>1008</v>
      </c>
      <c r="B275">
        <v>1</v>
      </c>
    </row>
    <row r="276" spans="1:2" x14ac:dyDescent="0.75">
      <c r="A276" s="33" t="s">
        <v>1006</v>
      </c>
      <c r="B276">
        <v>1</v>
      </c>
    </row>
    <row r="277" spans="1:2" x14ac:dyDescent="0.75">
      <c r="A277" s="33" t="s">
        <v>1016</v>
      </c>
      <c r="B277">
        <v>1</v>
      </c>
    </row>
    <row r="278" spans="1:2" x14ac:dyDescent="0.75">
      <c r="A278" s="33" t="s">
        <v>1022</v>
      </c>
      <c r="B278">
        <v>1</v>
      </c>
    </row>
    <row r="279" spans="1:2" x14ac:dyDescent="0.75">
      <c r="A279" s="33" t="s">
        <v>1024</v>
      </c>
      <c r="B279">
        <v>1</v>
      </c>
    </row>
    <row r="280" spans="1:2" x14ac:dyDescent="0.75">
      <c r="A280" s="33" t="s">
        <v>1026</v>
      </c>
      <c r="B280">
        <v>1</v>
      </c>
    </row>
    <row r="281" spans="1:2" x14ac:dyDescent="0.75">
      <c r="A281" s="33" t="s">
        <v>1028</v>
      </c>
      <c r="B281">
        <v>1</v>
      </c>
    </row>
    <row r="282" spans="1:2" x14ac:dyDescent="0.75">
      <c r="A282" s="33" t="s">
        <v>1030</v>
      </c>
      <c r="B282">
        <v>1</v>
      </c>
    </row>
    <row r="283" spans="1:2" x14ac:dyDescent="0.75">
      <c r="A283" s="33" t="s">
        <v>1032</v>
      </c>
      <c r="B283">
        <v>1</v>
      </c>
    </row>
    <row r="284" spans="1:2" x14ac:dyDescent="0.75">
      <c r="A284" s="33" t="s">
        <v>1034</v>
      </c>
      <c r="B284">
        <v>1</v>
      </c>
    </row>
    <row r="285" spans="1:2" x14ac:dyDescent="0.75">
      <c r="A285" s="33" t="s">
        <v>1036</v>
      </c>
      <c r="B285">
        <v>1</v>
      </c>
    </row>
    <row r="286" spans="1:2" x14ac:dyDescent="0.75">
      <c r="A286" s="33" t="s">
        <v>1038</v>
      </c>
      <c r="B286">
        <v>1</v>
      </c>
    </row>
    <row r="287" spans="1:2" x14ac:dyDescent="0.75">
      <c r="A287" s="33" t="s">
        <v>1040</v>
      </c>
      <c r="B287">
        <v>1</v>
      </c>
    </row>
    <row r="288" spans="1:2" x14ac:dyDescent="0.75">
      <c r="A288" s="33" t="s">
        <v>1042</v>
      </c>
      <c r="B288">
        <v>1</v>
      </c>
    </row>
    <row r="289" spans="1:2" x14ac:dyDescent="0.75">
      <c r="A289" s="33" t="s">
        <v>1044</v>
      </c>
      <c r="B289">
        <v>1</v>
      </c>
    </row>
    <row r="290" spans="1:2" x14ac:dyDescent="0.75">
      <c r="A290" s="33" t="s">
        <v>1046</v>
      </c>
      <c r="B290">
        <v>1</v>
      </c>
    </row>
    <row r="291" spans="1:2" x14ac:dyDescent="0.75">
      <c r="A291" s="33" t="s">
        <v>1048</v>
      </c>
      <c r="B291">
        <v>1</v>
      </c>
    </row>
    <row r="292" spans="1:2" x14ac:dyDescent="0.75">
      <c r="A292" s="33" t="s">
        <v>1050</v>
      </c>
      <c r="B292">
        <v>1</v>
      </c>
    </row>
    <row r="293" spans="1:2" x14ac:dyDescent="0.75">
      <c r="A293" s="33" t="s">
        <v>1052</v>
      </c>
      <c r="B293">
        <v>1</v>
      </c>
    </row>
    <row r="294" spans="1:2" x14ac:dyDescent="0.75">
      <c r="A294" s="33" t="s">
        <v>1054</v>
      </c>
      <c r="B294">
        <v>1</v>
      </c>
    </row>
    <row r="295" spans="1:2" x14ac:dyDescent="0.75">
      <c r="A295" s="33" t="s">
        <v>1056</v>
      </c>
      <c r="B295">
        <v>1</v>
      </c>
    </row>
    <row r="296" spans="1:2" x14ac:dyDescent="0.75">
      <c r="A296" s="33" t="s">
        <v>1058</v>
      </c>
      <c r="B296">
        <v>1</v>
      </c>
    </row>
    <row r="297" spans="1:2" x14ac:dyDescent="0.75">
      <c r="A297" s="33" t="s">
        <v>1060</v>
      </c>
      <c r="B297">
        <v>1</v>
      </c>
    </row>
    <row r="298" spans="1:2" x14ac:dyDescent="0.75">
      <c r="A298" s="33" t="s">
        <v>1062</v>
      </c>
      <c r="B298">
        <v>1</v>
      </c>
    </row>
    <row r="299" spans="1:2" x14ac:dyDescent="0.75">
      <c r="A299" s="33" t="s">
        <v>1064</v>
      </c>
      <c r="B299">
        <v>1</v>
      </c>
    </row>
    <row r="300" spans="1:2" x14ac:dyDescent="0.75">
      <c r="A300" s="33" t="s">
        <v>1066</v>
      </c>
      <c r="B300">
        <v>1</v>
      </c>
    </row>
    <row r="301" spans="1:2" x14ac:dyDescent="0.75">
      <c r="A301" s="33" t="s">
        <v>1068</v>
      </c>
      <c r="B301">
        <v>1</v>
      </c>
    </row>
    <row r="302" spans="1:2" x14ac:dyDescent="0.75">
      <c r="A302" s="33" t="s">
        <v>1070</v>
      </c>
      <c r="B302">
        <v>1</v>
      </c>
    </row>
    <row r="303" spans="1:2" x14ac:dyDescent="0.75">
      <c r="A303" s="33" t="s">
        <v>1072</v>
      </c>
      <c r="B303">
        <v>1</v>
      </c>
    </row>
    <row r="304" spans="1:2" x14ac:dyDescent="0.75">
      <c r="A304" s="33" t="s">
        <v>1074</v>
      </c>
      <c r="B304">
        <v>1</v>
      </c>
    </row>
    <row r="305" spans="1:2" x14ac:dyDescent="0.75">
      <c r="A305" s="33" t="s">
        <v>1076</v>
      </c>
      <c r="B305">
        <v>1</v>
      </c>
    </row>
    <row r="306" spans="1:2" x14ac:dyDescent="0.75">
      <c r="A306" s="33" t="s">
        <v>1078</v>
      </c>
      <c r="B306">
        <v>1</v>
      </c>
    </row>
    <row r="307" spans="1:2" x14ac:dyDescent="0.75">
      <c r="A307" s="33" t="s">
        <v>1080</v>
      </c>
      <c r="B307">
        <v>1</v>
      </c>
    </row>
    <row r="308" spans="1:2" x14ac:dyDescent="0.75">
      <c r="A308" s="33" t="s">
        <v>1082</v>
      </c>
      <c r="B308">
        <v>1</v>
      </c>
    </row>
    <row r="309" spans="1:2" x14ac:dyDescent="0.75">
      <c r="A309" s="33" t="s">
        <v>1084</v>
      </c>
      <c r="B309">
        <v>1</v>
      </c>
    </row>
    <row r="310" spans="1:2" x14ac:dyDescent="0.75">
      <c r="A310" s="33" t="s">
        <v>1086</v>
      </c>
      <c r="B310">
        <v>1</v>
      </c>
    </row>
    <row r="311" spans="1:2" x14ac:dyDescent="0.75">
      <c r="A311" s="33" t="s">
        <v>1088</v>
      </c>
      <c r="B311">
        <v>1</v>
      </c>
    </row>
    <row r="312" spans="1:2" x14ac:dyDescent="0.75">
      <c r="A312" s="33" t="s">
        <v>1090</v>
      </c>
      <c r="B312">
        <v>1</v>
      </c>
    </row>
    <row r="313" spans="1:2" x14ac:dyDescent="0.75">
      <c r="A313" s="33" t="s">
        <v>1092</v>
      </c>
      <c r="B313">
        <v>1</v>
      </c>
    </row>
    <row r="314" spans="1:2" x14ac:dyDescent="0.75">
      <c r="A314" s="33" t="s">
        <v>1094</v>
      </c>
      <c r="B314">
        <v>1</v>
      </c>
    </row>
    <row r="315" spans="1:2" x14ac:dyDescent="0.75">
      <c r="A315" s="33" t="s">
        <v>1096</v>
      </c>
      <c r="B315">
        <v>1</v>
      </c>
    </row>
    <row r="316" spans="1:2" x14ac:dyDescent="0.75">
      <c r="A316" s="33" t="s">
        <v>1098</v>
      </c>
      <c r="B316">
        <v>1</v>
      </c>
    </row>
    <row r="317" spans="1:2" x14ac:dyDescent="0.75">
      <c r="A317" s="33" t="s">
        <v>1100</v>
      </c>
      <c r="B317">
        <v>1</v>
      </c>
    </row>
    <row r="318" spans="1:2" x14ac:dyDescent="0.75">
      <c r="A318" s="33" t="s">
        <v>1101</v>
      </c>
      <c r="B318">
        <v>1</v>
      </c>
    </row>
    <row r="319" spans="1:2" x14ac:dyDescent="0.75">
      <c r="A319" s="33" t="s">
        <v>1103</v>
      </c>
      <c r="B319">
        <v>1</v>
      </c>
    </row>
    <row r="320" spans="1:2" x14ac:dyDescent="0.75">
      <c r="A320" s="33" t="s">
        <v>1104</v>
      </c>
      <c r="B320">
        <v>1</v>
      </c>
    </row>
    <row r="321" spans="1:2" x14ac:dyDescent="0.75">
      <c r="A321" s="33" t="s">
        <v>1106</v>
      </c>
      <c r="B321">
        <v>1</v>
      </c>
    </row>
    <row r="322" spans="1:2" x14ac:dyDescent="0.75">
      <c r="A322" s="33" t="s">
        <v>1108</v>
      </c>
      <c r="B322">
        <v>1</v>
      </c>
    </row>
    <row r="323" spans="1:2" x14ac:dyDescent="0.75">
      <c r="A323" s="33" t="s">
        <v>1110</v>
      </c>
      <c r="B323">
        <v>1</v>
      </c>
    </row>
    <row r="324" spans="1:2" x14ac:dyDescent="0.75">
      <c r="A324" s="33" t="s">
        <v>1112</v>
      </c>
      <c r="B324">
        <v>1</v>
      </c>
    </row>
    <row r="325" spans="1:2" x14ac:dyDescent="0.75">
      <c r="A325" s="33" t="s">
        <v>1114</v>
      </c>
      <c r="B325">
        <v>1</v>
      </c>
    </row>
    <row r="326" spans="1:2" x14ac:dyDescent="0.75">
      <c r="A326" s="33" t="s">
        <v>1116</v>
      </c>
      <c r="B326">
        <v>1</v>
      </c>
    </row>
    <row r="327" spans="1:2" x14ac:dyDescent="0.75">
      <c r="A327" s="33" t="s">
        <v>1118</v>
      </c>
      <c r="B327">
        <v>1</v>
      </c>
    </row>
    <row r="328" spans="1:2" x14ac:dyDescent="0.75">
      <c r="A328" s="33" t="s">
        <v>1120</v>
      </c>
      <c r="B328">
        <v>1</v>
      </c>
    </row>
    <row r="329" spans="1:2" x14ac:dyDescent="0.75">
      <c r="A329" s="33" t="s">
        <v>1121</v>
      </c>
      <c r="B329">
        <v>1</v>
      </c>
    </row>
    <row r="330" spans="1:2" x14ac:dyDescent="0.75">
      <c r="A330" s="33" t="s">
        <v>1122</v>
      </c>
      <c r="B330">
        <v>1</v>
      </c>
    </row>
    <row r="331" spans="1:2" x14ac:dyDescent="0.75">
      <c r="A331" s="33" t="s">
        <v>1124</v>
      </c>
      <c r="B331">
        <v>1</v>
      </c>
    </row>
    <row r="332" spans="1:2" x14ac:dyDescent="0.75">
      <c r="A332" s="33" t="s">
        <v>1126</v>
      </c>
      <c r="B332">
        <v>1</v>
      </c>
    </row>
    <row r="333" spans="1:2" x14ac:dyDescent="0.75">
      <c r="A333" s="33" t="s">
        <v>1128</v>
      </c>
      <c r="B333">
        <v>1</v>
      </c>
    </row>
    <row r="334" spans="1:2" x14ac:dyDescent="0.75">
      <c r="A334" s="33" t="s">
        <v>1130</v>
      </c>
      <c r="B334">
        <v>1</v>
      </c>
    </row>
    <row r="335" spans="1:2" x14ac:dyDescent="0.75">
      <c r="A335" s="33" t="s">
        <v>1132</v>
      </c>
      <c r="B335">
        <v>1</v>
      </c>
    </row>
    <row r="336" spans="1:2" x14ac:dyDescent="0.75">
      <c r="A336" s="33" t="s">
        <v>1134</v>
      </c>
      <c r="B336">
        <v>1</v>
      </c>
    </row>
    <row r="337" spans="1:2" x14ac:dyDescent="0.75">
      <c r="A337" s="33" t="s">
        <v>1136</v>
      </c>
      <c r="B337">
        <v>1</v>
      </c>
    </row>
    <row r="338" spans="1:2" x14ac:dyDescent="0.75">
      <c r="A338" s="33" t="s">
        <v>1138</v>
      </c>
      <c r="B338">
        <v>1</v>
      </c>
    </row>
    <row r="339" spans="1:2" x14ac:dyDescent="0.75">
      <c r="A339" s="33" t="s">
        <v>1140</v>
      </c>
      <c r="B339">
        <v>1</v>
      </c>
    </row>
    <row r="340" spans="1:2" x14ac:dyDescent="0.75">
      <c r="A340" s="33" t="s">
        <v>1142</v>
      </c>
      <c r="B340">
        <v>1</v>
      </c>
    </row>
    <row r="341" spans="1:2" x14ac:dyDescent="0.75">
      <c r="A341" s="33" t="s">
        <v>1144</v>
      </c>
      <c r="B341">
        <v>1</v>
      </c>
    </row>
    <row r="342" spans="1:2" x14ac:dyDescent="0.75">
      <c r="A342" s="33" t="s">
        <v>1146</v>
      </c>
      <c r="B342">
        <v>1</v>
      </c>
    </row>
    <row r="343" spans="1:2" x14ac:dyDescent="0.75">
      <c r="A343" s="33" t="s">
        <v>1148</v>
      </c>
      <c r="B343">
        <v>1</v>
      </c>
    </row>
    <row r="344" spans="1:2" x14ac:dyDescent="0.75">
      <c r="A344" s="33" t="s">
        <v>1150</v>
      </c>
      <c r="B344">
        <v>1</v>
      </c>
    </row>
    <row r="345" spans="1:2" x14ac:dyDescent="0.75">
      <c r="A345" s="33" t="s">
        <v>1152</v>
      </c>
      <c r="B345">
        <v>1</v>
      </c>
    </row>
    <row r="346" spans="1:2" x14ac:dyDescent="0.75">
      <c r="A346" s="33" t="s">
        <v>1154</v>
      </c>
      <c r="B346">
        <v>1</v>
      </c>
    </row>
    <row r="347" spans="1:2" x14ac:dyDescent="0.75">
      <c r="A347" s="33" t="s">
        <v>1155</v>
      </c>
      <c r="B347">
        <v>1</v>
      </c>
    </row>
    <row r="348" spans="1:2" x14ac:dyDescent="0.75">
      <c r="A348" s="33" t="s">
        <v>1157</v>
      </c>
      <c r="B348">
        <v>1</v>
      </c>
    </row>
    <row r="349" spans="1:2" x14ac:dyDescent="0.75">
      <c r="A349" s="33" t="s">
        <v>1159</v>
      </c>
      <c r="B349">
        <v>1</v>
      </c>
    </row>
    <row r="350" spans="1:2" x14ac:dyDescent="0.75">
      <c r="A350" s="33" t="s">
        <v>1161</v>
      </c>
      <c r="B350">
        <v>1</v>
      </c>
    </row>
    <row r="351" spans="1:2" x14ac:dyDescent="0.75">
      <c r="A351" s="33" t="s">
        <v>1163</v>
      </c>
      <c r="B351">
        <v>1</v>
      </c>
    </row>
    <row r="352" spans="1:2" x14ac:dyDescent="0.75">
      <c r="A352" s="33" t="s">
        <v>1165</v>
      </c>
      <c r="B352">
        <v>1</v>
      </c>
    </row>
    <row r="353" spans="1:2" x14ac:dyDescent="0.75">
      <c r="A353" s="33" t="s">
        <v>1167</v>
      </c>
      <c r="B353">
        <v>1</v>
      </c>
    </row>
    <row r="354" spans="1:2" x14ac:dyDescent="0.75">
      <c r="A354" s="33" t="s">
        <v>1168</v>
      </c>
      <c r="B354">
        <v>1</v>
      </c>
    </row>
    <row r="355" spans="1:2" x14ac:dyDescent="0.75">
      <c r="A355" s="33" t="s">
        <v>1169</v>
      </c>
      <c r="B355">
        <v>1</v>
      </c>
    </row>
    <row r="356" spans="1:2" x14ac:dyDescent="0.75">
      <c r="A356" s="33" t="s">
        <v>1171</v>
      </c>
      <c r="B356">
        <v>1</v>
      </c>
    </row>
    <row r="357" spans="1:2" x14ac:dyDescent="0.75">
      <c r="A357" s="33" t="s">
        <v>1173</v>
      </c>
      <c r="B357">
        <v>1</v>
      </c>
    </row>
    <row r="358" spans="1:2" x14ac:dyDescent="0.75">
      <c r="A358" s="33" t="s">
        <v>1175</v>
      </c>
      <c r="B358">
        <v>1</v>
      </c>
    </row>
    <row r="359" spans="1:2" x14ac:dyDescent="0.75">
      <c r="A359" s="33" t="s">
        <v>1177</v>
      </c>
      <c r="B359">
        <v>1</v>
      </c>
    </row>
    <row r="360" spans="1:2" x14ac:dyDescent="0.75">
      <c r="A360" s="33" t="s">
        <v>1179</v>
      </c>
      <c r="B360">
        <v>1</v>
      </c>
    </row>
    <row r="361" spans="1:2" x14ac:dyDescent="0.75">
      <c r="A361" s="33" t="s">
        <v>1181</v>
      </c>
      <c r="B361">
        <v>1</v>
      </c>
    </row>
    <row r="362" spans="1:2" x14ac:dyDescent="0.75">
      <c r="A362" s="33" t="s">
        <v>1183</v>
      </c>
      <c r="B362">
        <v>1</v>
      </c>
    </row>
    <row r="363" spans="1:2" x14ac:dyDescent="0.75">
      <c r="A363" s="33" t="s">
        <v>1185</v>
      </c>
      <c r="B363">
        <v>1</v>
      </c>
    </row>
    <row r="364" spans="1:2" x14ac:dyDescent="0.75">
      <c r="A364" s="33" t="s">
        <v>1187</v>
      </c>
      <c r="B364">
        <v>1</v>
      </c>
    </row>
    <row r="365" spans="1:2" x14ac:dyDescent="0.75">
      <c r="A365" s="33" t="s">
        <v>1189</v>
      </c>
      <c r="B365">
        <v>1</v>
      </c>
    </row>
    <row r="366" spans="1:2" x14ac:dyDescent="0.75">
      <c r="A366" s="33" t="s">
        <v>1190</v>
      </c>
      <c r="B366">
        <v>1</v>
      </c>
    </row>
    <row r="367" spans="1:2" x14ac:dyDescent="0.75">
      <c r="A367" s="33" t="s">
        <v>1192</v>
      </c>
      <c r="B367">
        <v>1</v>
      </c>
    </row>
    <row r="368" spans="1:2" x14ac:dyDescent="0.75">
      <c r="A368" s="33" t="s">
        <v>1194</v>
      </c>
      <c r="B368">
        <v>1</v>
      </c>
    </row>
    <row r="369" spans="1:2" x14ac:dyDescent="0.75">
      <c r="A369" s="33" t="s">
        <v>1196</v>
      </c>
      <c r="B369">
        <v>1</v>
      </c>
    </row>
    <row r="370" spans="1:2" x14ac:dyDescent="0.75">
      <c r="A370" s="33" t="s">
        <v>1198</v>
      </c>
      <c r="B370">
        <v>1</v>
      </c>
    </row>
    <row r="371" spans="1:2" x14ac:dyDescent="0.75">
      <c r="A371" s="33" t="s">
        <v>1238</v>
      </c>
      <c r="B371">
        <v>1</v>
      </c>
    </row>
    <row r="372" spans="1:2" x14ac:dyDescent="0.75">
      <c r="A372" s="33" t="s">
        <v>1240</v>
      </c>
      <c r="B372">
        <v>1</v>
      </c>
    </row>
    <row r="373" spans="1:2" x14ac:dyDescent="0.75">
      <c r="A373" s="33" t="s">
        <v>1242</v>
      </c>
      <c r="B373">
        <v>1</v>
      </c>
    </row>
    <row r="374" spans="1:2" x14ac:dyDescent="0.75">
      <c r="A374" s="33" t="s">
        <v>1282</v>
      </c>
      <c r="B374">
        <v>1</v>
      </c>
    </row>
    <row r="375" spans="1:2" x14ac:dyDescent="0.75">
      <c r="A375" s="33" t="s">
        <v>1244</v>
      </c>
      <c r="B375">
        <v>1</v>
      </c>
    </row>
    <row r="376" spans="1:2" x14ac:dyDescent="0.75">
      <c r="A376" s="33" t="s">
        <v>1284</v>
      </c>
      <c r="B376">
        <v>1</v>
      </c>
    </row>
    <row r="377" spans="1:2" x14ac:dyDescent="0.75">
      <c r="A377" s="33" t="s">
        <v>1246</v>
      </c>
      <c r="B377">
        <v>1</v>
      </c>
    </row>
    <row r="378" spans="1:2" x14ac:dyDescent="0.75">
      <c r="A378" s="33" t="s">
        <v>1248</v>
      </c>
      <c r="B378">
        <v>1</v>
      </c>
    </row>
    <row r="379" spans="1:2" x14ac:dyDescent="0.75">
      <c r="A379" s="33" t="s">
        <v>1250</v>
      </c>
      <c r="B379">
        <v>1</v>
      </c>
    </row>
    <row r="380" spans="1:2" x14ac:dyDescent="0.75">
      <c r="A380" s="33" t="s">
        <v>1252</v>
      </c>
      <c r="B380">
        <v>1</v>
      </c>
    </row>
    <row r="381" spans="1:2" x14ac:dyDescent="0.75">
      <c r="A381" s="33" t="s">
        <v>1254</v>
      </c>
      <c r="B381">
        <v>1</v>
      </c>
    </row>
    <row r="382" spans="1:2" x14ac:dyDescent="0.75">
      <c r="A382" s="33" t="s">
        <v>1256</v>
      </c>
      <c r="B382">
        <v>1</v>
      </c>
    </row>
    <row r="383" spans="1:2" x14ac:dyDescent="0.75">
      <c r="A383" s="33" t="s">
        <v>1258</v>
      </c>
      <c r="B383">
        <v>1</v>
      </c>
    </row>
    <row r="384" spans="1:2" x14ac:dyDescent="0.75">
      <c r="A384" s="33" t="s">
        <v>1260</v>
      </c>
      <c r="B384">
        <v>1</v>
      </c>
    </row>
    <row r="385" spans="1:2" x14ac:dyDescent="0.75">
      <c r="A385" s="33" t="s">
        <v>1262</v>
      </c>
      <c r="B385">
        <v>1</v>
      </c>
    </row>
    <row r="386" spans="1:2" x14ac:dyDescent="0.75">
      <c r="A386" s="33" t="s">
        <v>1264</v>
      </c>
      <c r="B386">
        <v>1</v>
      </c>
    </row>
    <row r="387" spans="1:2" x14ac:dyDescent="0.75">
      <c r="A387" s="33" t="s">
        <v>1266</v>
      </c>
      <c r="B387">
        <v>1</v>
      </c>
    </row>
    <row r="388" spans="1:2" x14ac:dyDescent="0.75">
      <c r="A388" s="33" t="s">
        <v>1268</v>
      </c>
      <c r="B388">
        <v>1</v>
      </c>
    </row>
    <row r="389" spans="1:2" x14ac:dyDescent="0.75">
      <c r="A389" s="33" t="s">
        <v>1270</v>
      </c>
      <c r="B389">
        <v>1</v>
      </c>
    </row>
    <row r="390" spans="1:2" x14ac:dyDescent="0.75">
      <c r="A390" s="33" t="s">
        <v>1272</v>
      </c>
      <c r="B390">
        <v>1</v>
      </c>
    </row>
    <row r="391" spans="1:2" x14ac:dyDescent="0.75">
      <c r="A391" s="33" t="s">
        <v>1274</v>
      </c>
      <c r="B391">
        <v>1</v>
      </c>
    </row>
    <row r="392" spans="1:2" x14ac:dyDescent="0.75">
      <c r="A392" s="33" t="s">
        <v>1286</v>
      </c>
      <c r="B392">
        <v>1</v>
      </c>
    </row>
    <row r="393" spans="1:2" x14ac:dyDescent="0.75">
      <c r="A393" s="33" t="s">
        <v>1288</v>
      </c>
      <c r="B393">
        <v>1</v>
      </c>
    </row>
    <row r="394" spans="1:2" x14ac:dyDescent="0.75">
      <c r="A394" s="33" t="s">
        <v>1290</v>
      </c>
      <c r="B394">
        <v>1</v>
      </c>
    </row>
    <row r="395" spans="1:2" x14ac:dyDescent="0.75">
      <c r="A395" s="33" t="s">
        <v>1292</v>
      </c>
      <c r="B395">
        <v>1</v>
      </c>
    </row>
    <row r="396" spans="1:2" x14ac:dyDescent="0.75">
      <c r="A396" s="33" t="s">
        <v>1294</v>
      </c>
      <c r="B396">
        <v>1</v>
      </c>
    </row>
    <row r="397" spans="1:2" x14ac:dyDescent="0.75">
      <c r="A397" s="33" t="s">
        <v>1296</v>
      </c>
      <c r="B397">
        <v>1</v>
      </c>
    </row>
    <row r="398" spans="1:2" x14ac:dyDescent="0.75">
      <c r="A398" s="33" t="s">
        <v>1298</v>
      </c>
      <c r="B398">
        <v>1</v>
      </c>
    </row>
    <row r="399" spans="1:2" x14ac:dyDescent="0.75">
      <c r="A399" s="33" t="s">
        <v>1300</v>
      </c>
      <c r="B399">
        <v>1</v>
      </c>
    </row>
    <row r="400" spans="1:2" x14ac:dyDescent="0.75">
      <c r="A400" s="33" t="s">
        <v>1276</v>
      </c>
      <c r="B400">
        <v>1</v>
      </c>
    </row>
    <row r="401" spans="1:2" x14ac:dyDescent="0.75">
      <c r="A401" s="33" t="s">
        <v>1302</v>
      </c>
      <c r="B401">
        <v>1</v>
      </c>
    </row>
    <row r="402" spans="1:2" x14ac:dyDescent="0.75">
      <c r="A402" s="33" t="s">
        <v>1304</v>
      </c>
      <c r="B402">
        <v>1</v>
      </c>
    </row>
    <row r="403" spans="1:2" x14ac:dyDescent="0.75">
      <c r="A403" s="33" t="s">
        <v>1306</v>
      </c>
      <c r="B403">
        <v>1</v>
      </c>
    </row>
    <row r="404" spans="1:2" x14ac:dyDescent="0.75">
      <c r="A404" s="33" t="s">
        <v>1308</v>
      </c>
      <c r="B404">
        <v>1</v>
      </c>
    </row>
    <row r="405" spans="1:2" x14ac:dyDescent="0.75">
      <c r="A405" s="33" t="s">
        <v>1310</v>
      </c>
      <c r="B405">
        <v>1</v>
      </c>
    </row>
    <row r="406" spans="1:2" x14ac:dyDescent="0.75">
      <c r="A406" s="33" t="s">
        <v>1278</v>
      </c>
      <c r="B406">
        <v>1</v>
      </c>
    </row>
    <row r="407" spans="1:2" x14ac:dyDescent="0.75">
      <c r="A407" s="33" t="s">
        <v>1312</v>
      </c>
      <c r="B407">
        <v>1</v>
      </c>
    </row>
    <row r="408" spans="1:2" x14ac:dyDescent="0.75">
      <c r="A408" s="33" t="s">
        <v>1314</v>
      </c>
      <c r="B408">
        <v>1</v>
      </c>
    </row>
    <row r="409" spans="1:2" x14ac:dyDescent="0.75">
      <c r="A409" s="33" t="s">
        <v>1316</v>
      </c>
      <c r="B409">
        <v>1</v>
      </c>
    </row>
    <row r="410" spans="1:2" x14ac:dyDescent="0.75">
      <c r="A410" s="33" t="s">
        <v>1318</v>
      </c>
      <c r="B410">
        <v>1</v>
      </c>
    </row>
    <row r="411" spans="1:2" x14ac:dyDescent="0.75">
      <c r="A411" s="33" t="s">
        <v>1320</v>
      </c>
      <c r="B411">
        <v>1</v>
      </c>
    </row>
    <row r="412" spans="1:2" x14ac:dyDescent="0.75">
      <c r="A412" s="33" t="s">
        <v>1322</v>
      </c>
      <c r="B412">
        <v>1</v>
      </c>
    </row>
    <row r="413" spans="1:2" x14ac:dyDescent="0.75">
      <c r="A413" s="33" t="s">
        <v>1280</v>
      </c>
      <c r="B413">
        <v>1</v>
      </c>
    </row>
    <row r="414" spans="1:2" x14ac:dyDescent="0.75">
      <c r="A414" s="33" t="s">
        <v>1324</v>
      </c>
      <c r="B414">
        <v>1</v>
      </c>
    </row>
    <row r="415" spans="1:2" x14ac:dyDescent="0.75">
      <c r="A415" s="33" t="s">
        <v>1326</v>
      </c>
      <c r="B415">
        <v>1</v>
      </c>
    </row>
    <row r="416" spans="1:2" x14ac:dyDescent="0.75">
      <c r="A416" s="33" t="s">
        <v>1328</v>
      </c>
      <c r="B416">
        <v>1</v>
      </c>
    </row>
    <row r="417" spans="1:2" x14ac:dyDescent="0.75">
      <c r="A417" s="33" t="s">
        <v>1330</v>
      </c>
      <c r="B417">
        <v>1</v>
      </c>
    </row>
    <row r="418" spans="1:2" x14ac:dyDescent="0.75">
      <c r="A418" s="33" t="s">
        <v>1332</v>
      </c>
      <c r="B418">
        <v>1</v>
      </c>
    </row>
    <row r="419" spans="1:2" x14ac:dyDescent="0.75">
      <c r="A419" s="33" t="s">
        <v>1338</v>
      </c>
      <c r="B419">
        <v>1</v>
      </c>
    </row>
    <row r="420" spans="1:2" x14ac:dyDescent="0.75">
      <c r="A420" s="33" t="s">
        <v>1340</v>
      </c>
      <c r="B420">
        <v>1</v>
      </c>
    </row>
    <row r="421" spans="1:2" x14ac:dyDescent="0.75">
      <c r="A421" s="33" t="s">
        <v>1342</v>
      </c>
      <c r="B421">
        <v>1</v>
      </c>
    </row>
    <row r="422" spans="1:2" x14ac:dyDescent="0.75">
      <c r="A422" s="33" t="s">
        <v>1344</v>
      </c>
      <c r="B422">
        <v>1</v>
      </c>
    </row>
    <row r="423" spans="1:2" x14ac:dyDescent="0.75">
      <c r="A423" s="33" t="s">
        <v>1346</v>
      </c>
      <c r="B423">
        <v>1</v>
      </c>
    </row>
    <row r="424" spans="1:2" x14ac:dyDescent="0.75">
      <c r="A424" s="33" t="s">
        <v>1348</v>
      </c>
      <c r="B424">
        <v>1</v>
      </c>
    </row>
    <row r="425" spans="1:2" x14ac:dyDescent="0.75">
      <c r="A425" s="33" t="s">
        <v>1350</v>
      </c>
      <c r="B425">
        <v>1</v>
      </c>
    </row>
    <row r="426" spans="1:2" x14ac:dyDescent="0.75">
      <c r="A426" s="33" t="s">
        <v>1352</v>
      </c>
      <c r="B426">
        <v>1</v>
      </c>
    </row>
    <row r="427" spans="1:2" x14ac:dyDescent="0.75">
      <c r="A427" s="33" t="s">
        <v>1354</v>
      </c>
      <c r="B427">
        <v>1</v>
      </c>
    </row>
    <row r="428" spans="1:2" x14ac:dyDescent="0.75">
      <c r="A428" s="33" t="s">
        <v>1356</v>
      </c>
      <c r="B428">
        <v>1</v>
      </c>
    </row>
    <row r="429" spans="1:2" x14ac:dyDescent="0.75">
      <c r="A429" s="33" t="s">
        <v>1358</v>
      </c>
      <c r="B429">
        <v>1</v>
      </c>
    </row>
    <row r="430" spans="1:2" x14ac:dyDescent="0.75">
      <c r="A430" s="33" t="s">
        <v>1360</v>
      </c>
      <c r="B430">
        <v>1</v>
      </c>
    </row>
    <row r="431" spans="1:2" x14ac:dyDescent="0.75">
      <c r="A431" s="33" t="s">
        <v>1362</v>
      </c>
      <c r="B431">
        <v>1</v>
      </c>
    </row>
    <row r="432" spans="1:2" x14ac:dyDescent="0.75">
      <c r="A432" s="33" t="s">
        <v>1364</v>
      </c>
      <c r="B432">
        <v>1</v>
      </c>
    </row>
    <row r="433" spans="1:2" x14ac:dyDescent="0.75">
      <c r="A433" s="33" t="s">
        <v>1365</v>
      </c>
      <c r="B433">
        <v>1</v>
      </c>
    </row>
    <row r="434" spans="1:2" x14ac:dyDescent="0.75">
      <c r="A434" s="33" t="s">
        <v>1367</v>
      </c>
      <c r="B434">
        <v>1</v>
      </c>
    </row>
    <row r="435" spans="1:2" x14ac:dyDescent="0.75">
      <c r="A435" s="33" t="s">
        <v>1369</v>
      </c>
      <c r="B435">
        <v>1</v>
      </c>
    </row>
    <row r="436" spans="1:2" x14ac:dyDescent="0.75">
      <c r="A436" s="33" t="s">
        <v>1371</v>
      </c>
      <c r="B436">
        <v>1</v>
      </c>
    </row>
    <row r="437" spans="1:2" x14ac:dyDescent="0.75">
      <c r="A437" s="33" t="s">
        <v>1373</v>
      </c>
      <c r="B437">
        <v>1</v>
      </c>
    </row>
    <row r="438" spans="1:2" x14ac:dyDescent="0.75">
      <c r="A438" s="33" t="s">
        <v>1375</v>
      </c>
      <c r="B438">
        <v>1</v>
      </c>
    </row>
    <row r="439" spans="1:2" x14ac:dyDescent="0.75">
      <c r="A439" s="33" t="s">
        <v>1377</v>
      </c>
      <c r="B439">
        <v>1</v>
      </c>
    </row>
    <row r="440" spans="1:2" x14ac:dyDescent="0.75">
      <c r="A440" s="33" t="s">
        <v>1379</v>
      </c>
      <c r="B440">
        <v>1</v>
      </c>
    </row>
    <row r="441" spans="1:2" x14ac:dyDescent="0.75">
      <c r="A441" s="33" t="s">
        <v>1381</v>
      </c>
      <c r="B441">
        <v>1</v>
      </c>
    </row>
    <row r="442" spans="1:2" x14ac:dyDescent="0.75">
      <c r="A442" s="33" t="s">
        <v>1383</v>
      </c>
      <c r="B442">
        <v>1</v>
      </c>
    </row>
    <row r="443" spans="1:2" x14ac:dyDescent="0.75">
      <c r="A443" s="33" t="s">
        <v>1385</v>
      </c>
      <c r="B443">
        <v>1</v>
      </c>
    </row>
    <row r="444" spans="1:2" x14ac:dyDescent="0.75">
      <c r="A444" s="33" t="s">
        <v>1387</v>
      </c>
      <c r="B444">
        <v>1</v>
      </c>
    </row>
    <row r="445" spans="1:2" x14ac:dyDescent="0.75">
      <c r="A445" s="33" t="s">
        <v>1389</v>
      </c>
      <c r="B445">
        <v>1</v>
      </c>
    </row>
    <row r="446" spans="1:2" x14ac:dyDescent="0.75">
      <c r="A446" s="33" t="s">
        <v>1391</v>
      </c>
      <c r="B446">
        <v>1</v>
      </c>
    </row>
    <row r="447" spans="1:2" x14ac:dyDescent="0.75">
      <c r="A447" s="33" t="s">
        <v>1393</v>
      </c>
      <c r="B447">
        <v>1</v>
      </c>
    </row>
    <row r="448" spans="1:2" x14ac:dyDescent="0.75">
      <c r="A448" s="33" t="s">
        <v>1395</v>
      </c>
      <c r="B448">
        <v>1</v>
      </c>
    </row>
    <row r="449" spans="1:2" x14ac:dyDescent="0.75">
      <c r="A449" s="33" t="s">
        <v>1401</v>
      </c>
      <c r="B449">
        <v>1</v>
      </c>
    </row>
    <row r="450" spans="1:2" x14ac:dyDescent="0.75">
      <c r="A450" s="33" t="s">
        <v>1403</v>
      </c>
      <c r="B450">
        <v>1</v>
      </c>
    </row>
    <row r="451" spans="1:2" x14ac:dyDescent="0.75">
      <c r="A451" s="33" t="s">
        <v>1405</v>
      </c>
      <c r="B451">
        <v>1</v>
      </c>
    </row>
    <row r="452" spans="1:2" x14ac:dyDescent="0.75">
      <c r="A452" s="33" t="s">
        <v>1407</v>
      </c>
      <c r="B452">
        <v>1</v>
      </c>
    </row>
    <row r="453" spans="1:2" x14ac:dyDescent="0.75">
      <c r="A453" s="33" t="s">
        <v>1409</v>
      </c>
      <c r="B453">
        <v>1</v>
      </c>
    </row>
    <row r="454" spans="1:2" x14ac:dyDescent="0.75">
      <c r="A454" s="33" t="s">
        <v>1410</v>
      </c>
      <c r="B454">
        <v>1</v>
      </c>
    </row>
    <row r="455" spans="1:2" x14ac:dyDescent="0.75">
      <c r="A455" s="33" t="s">
        <v>1412</v>
      </c>
      <c r="B455">
        <v>1</v>
      </c>
    </row>
    <row r="456" spans="1:2" x14ac:dyDescent="0.75">
      <c r="A456" s="33" t="s">
        <v>1414</v>
      </c>
      <c r="B456">
        <v>1</v>
      </c>
    </row>
    <row r="457" spans="1:2" x14ac:dyDescent="0.75">
      <c r="A457" s="33" t="s">
        <v>1416</v>
      </c>
      <c r="B457">
        <v>1</v>
      </c>
    </row>
    <row r="458" spans="1:2" x14ac:dyDescent="0.75">
      <c r="A458" s="33" t="s">
        <v>1397</v>
      </c>
      <c r="B458">
        <v>1</v>
      </c>
    </row>
    <row r="459" spans="1:2" x14ac:dyDescent="0.75">
      <c r="A459" s="33" t="s">
        <v>1418</v>
      </c>
      <c r="B459">
        <v>1</v>
      </c>
    </row>
    <row r="460" spans="1:2" x14ac:dyDescent="0.75">
      <c r="A460" s="33" t="s">
        <v>1428</v>
      </c>
      <c r="B460">
        <v>1</v>
      </c>
    </row>
    <row r="461" spans="1:2" x14ac:dyDescent="0.75">
      <c r="A461" s="33" t="s">
        <v>1430</v>
      </c>
      <c r="B461">
        <v>1</v>
      </c>
    </row>
    <row r="462" spans="1:2" x14ac:dyDescent="0.75">
      <c r="A462" s="33" t="s">
        <v>1422</v>
      </c>
      <c r="B462">
        <v>1</v>
      </c>
    </row>
    <row r="463" spans="1:2" x14ac:dyDescent="0.75">
      <c r="A463" s="33" t="s">
        <v>1432</v>
      </c>
      <c r="B463">
        <v>1</v>
      </c>
    </row>
    <row r="464" spans="1:2" x14ac:dyDescent="0.75">
      <c r="A464" s="33" t="s">
        <v>1434</v>
      </c>
      <c r="B464">
        <v>1</v>
      </c>
    </row>
    <row r="465" spans="1:2" x14ac:dyDescent="0.75">
      <c r="A465" s="33" t="s">
        <v>1436</v>
      </c>
      <c r="B465">
        <v>1</v>
      </c>
    </row>
    <row r="466" spans="1:2" x14ac:dyDescent="0.75">
      <c r="A466" s="33" t="s">
        <v>1437</v>
      </c>
      <c r="B466">
        <v>1</v>
      </c>
    </row>
    <row r="467" spans="1:2" x14ac:dyDescent="0.75">
      <c r="A467" s="33" t="s">
        <v>1439</v>
      </c>
      <c r="B467">
        <v>1</v>
      </c>
    </row>
    <row r="468" spans="1:2" x14ac:dyDescent="0.75">
      <c r="A468" s="33" t="s">
        <v>1424</v>
      </c>
      <c r="B468">
        <v>1</v>
      </c>
    </row>
    <row r="469" spans="1:2" x14ac:dyDescent="0.75">
      <c r="A469" s="33" t="s">
        <v>1441</v>
      </c>
      <c r="B469">
        <v>1</v>
      </c>
    </row>
    <row r="470" spans="1:2" x14ac:dyDescent="0.75">
      <c r="A470" s="33" t="s">
        <v>1426</v>
      </c>
      <c r="B470">
        <v>1</v>
      </c>
    </row>
    <row r="471" spans="1:2" x14ac:dyDescent="0.75">
      <c r="A471" s="33" t="s">
        <v>1443</v>
      </c>
      <c r="B471">
        <v>1</v>
      </c>
    </row>
    <row r="472" spans="1:2" x14ac:dyDescent="0.75">
      <c r="A472" s="33" t="s">
        <v>1447</v>
      </c>
      <c r="B472">
        <v>1</v>
      </c>
    </row>
    <row r="473" spans="1:2" x14ac:dyDescent="0.75">
      <c r="A473" s="33" t="s">
        <v>1449</v>
      </c>
      <c r="B473">
        <v>1</v>
      </c>
    </row>
    <row r="474" spans="1:2" x14ac:dyDescent="0.75">
      <c r="A474" s="33" t="s">
        <v>1451</v>
      </c>
      <c r="B474">
        <v>1</v>
      </c>
    </row>
    <row r="475" spans="1:2" x14ac:dyDescent="0.75">
      <c r="A475" s="33" t="s">
        <v>1453</v>
      </c>
      <c r="B475">
        <v>1</v>
      </c>
    </row>
    <row r="476" spans="1:2" x14ac:dyDescent="0.75">
      <c r="A476" s="33" t="s">
        <v>1455</v>
      </c>
      <c r="B476">
        <v>1</v>
      </c>
    </row>
    <row r="477" spans="1:2" x14ac:dyDescent="0.75">
      <c r="A477" s="33" t="s">
        <v>1457</v>
      </c>
      <c r="B477">
        <v>1</v>
      </c>
    </row>
    <row r="478" spans="1:2" x14ac:dyDescent="0.75">
      <c r="A478" s="33" t="s">
        <v>1459</v>
      </c>
      <c r="B478">
        <v>1</v>
      </c>
    </row>
    <row r="479" spans="1:2" x14ac:dyDescent="0.75">
      <c r="A479" s="33" t="s">
        <v>1461</v>
      </c>
      <c r="B479">
        <v>1</v>
      </c>
    </row>
    <row r="480" spans="1:2" x14ac:dyDescent="0.75">
      <c r="A480" s="33" t="s">
        <v>1462</v>
      </c>
      <c r="B480">
        <v>1</v>
      </c>
    </row>
    <row r="481" spans="1:2" x14ac:dyDescent="0.75">
      <c r="A481" s="33" t="s">
        <v>1464</v>
      </c>
      <c r="B481">
        <v>1</v>
      </c>
    </row>
    <row r="482" spans="1:2" x14ac:dyDescent="0.75">
      <c r="A482" s="33" t="s">
        <v>1466</v>
      </c>
      <c r="B482">
        <v>1</v>
      </c>
    </row>
    <row r="483" spans="1:2" x14ac:dyDescent="0.75">
      <c r="A483" s="33" t="s">
        <v>1468</v>
      </c>
      <c r="B483">
        <v>1</v>
      </c>
    </row>
    <row r="484" spans="1:2" x14ac:dyDescent="0.75">
      <c r="A484" s="33" t="s">
        <v>1470</v>
      </c>
      <c r="B484">
        <v>1</v>
      </c>
    </row>
    <row r="485" spans="1:2" x14ac:dyDescent="0.75">
      <c r="A485" s="33" t="s">
        <v>1472</v>
      </c>
      <c r="B485">
        <v>1</v>
      </c>
    </row>
    <row r="486" spans="1:2" x14ac:dyDescent="0.75">
      <c r="A486" s="33" t="s">
        <v>1474</v>
      </c>
      <c r="B486">
        <v>1</v>
      </c>
    </row>
    <row r="487" spans="1:2" x14ac:dyDescent="0.75">
      <c r="A487" s="33" t="s">
        <v>1476</v>
      </c>
      <c r="B487">
        <v>1</v>
      </c>
    </row>
    <row r="488" spans="1:2" x14ac:dyDescent="0.75">
      <c r="A488" s="33" t="s">
        <v>1478</v>
      </c>
      <c r="B488">
        <v>1</v>
      </c>
    </row>
    <row r="489" spans="1:2" x14ac:dyDescent="0.75">
      <c r="A489" s="33" t="s">
        <v>1480</v>
      </c>
      <c r="B489">
        <v>1</v>
      </c>
    </row>
    <row r="490" spans="1:2" x14ac:dyDescent="0.75">
      <c r="A490" s="33" t="s">
        <v>1482</v>
      </c>
      <c r="B490">
        <v>1</v>
      </c>
    </row>
    <row r="491" spans="1:2" x14ac:dyDescent="0.75">
      <c r="A491" s="33" t="s">
        <v>1486</v>
      </c>
      <c r="B491">
        <v>1</v>
      </c>
    </row>
    <row r="492" spans="1:2" x14ac:dyDescent="0.75">
      <c r="A492" s="33" t="s">
        <v>1488</v>
      </c>
      <c r="B492">
        <v>1</v>
      </c>
    </row>
    <row r="493" spans="1:2" x14ac:dyDescent="0.75">
      <c r="A493" s="33" t="s">
        <v>1490</v>
      </c>
      <c r="B493">
        <v>1</v>
      </c>
    </row>
    <row r="494" spans="1:2" x14ac:dyDescent="0.75">
      <c r="A494" s="33" t="s">
        <v>1492</v>
      </c>
      <c r="B494">
        <v>1</v>
      </c>
    </row>
    <row r="495" spans="1:2" x14ac:dyDescent="0.75">
      <c r="A495" s="33" t="s">
        <v>1208</v>
      </c>
      <c r="B495">
        <v>1</v>
      </c>
    </row>
    <row r="496" spans="1:2" x14ac:dyDescent="0.75">
      <c r="A496" s="33" t="s">
        <v>1210</v>
      </c>
      <c r="B496">
        <v>1</v>
      </c>
    </row>
    <row r="497" spans="1:2" x14ac:dyDescent="0.75">
      <c r="A497" s="33" t="s">
        <v>1212</v>
      </c>
      <c r="B497">
        <v>1</v>
      </c>
    </row>
    <row r="498" spans="1:2" x14ac:dyDescent="0.75">
      <c r="A498" s="33" t="s">
        <v>1494</v>
      </c>
      <c r="B498">
        <v>1</v>
      </c>
    </row>
    <row r="499" spans="1:2" x14ac:dyDescent="0.75">
      <c r="A499" s="33" t="s">
        <v>1214</v>
      </c>
      <c r="B499">
        <v>1</v>
      </c>
    </row>
    <row r="500" spans="1:2" x14ac:dyDescent="0.75">
      <c r="A500" s="33" t="s">
        <v>1216</v>
      </c>
      <c r="B500">
        <v>1</v>
      </c>
    </row>
    <row r="501" spans="1:2" x14ac:dyDescent="0.75">
      <c r="A501" s="33" t="s">
        <v>1496</v>
      </c>
      <c r="B501">
        <v>1</v>
      </c>
    </row>
    <row r="502" spans="1:2" x14ac:dyDescent="0.75">
      <c r="A502" s="33" t="s">
        <v>1218</v>
      </c>
      <c r="B502">
        <v>1</v>
      </c>
    </row>
    <row r="503" spans="1:2" x14ac:dyDescent="0.75">
      <c r="A503" s="33" t="s">
        <v>1220</v>
      </c>
      <c r="B503">
        <v>1</v>
      </c>
    </row>
    <row r="504" spans="1:2" x14ac:dyDescent="0.75">
      <c r="A504" s="33" t="s">
        <v>1222</v>
      </c>
      <c r="B504">
        <v>1</v>
      </c>
    </row>
    <row r="505" spans="1:2" x14ac:dyDescent="0.75">
      <c r="A505" s="33" t="s">
        <v>1224</v>
      </c>
      <c r="B505">
        <v>1</v>
      </c>
    </row>
    <row r="506" spans="1:2" x14ac:dyDescent="0.75">
      <c r="A506" s="33" t="s">
        <v>1226</v>
      </c>
      <c r="B506">
        <v>1</v>
      </c>
    </row>
    <row r="507" spans="1:2" x14ac:dyDescent="0.75">
      <c r="A507" s="33" t="s">
        <v>1228</v>
      </c>
      <c r="B507">
        <v>1</v>
      </c>
    </row>
    <row r="508" spans="1:2" x14ac:dyDescent="0.75">
      <c r="A508" s="33" t="s">
        <v>1498</v>
      </c>
      <c r="B508">
        <v>1</v>
      </c>
    </row>
    <row r="509" spans="1:2" x14ac:dyDescent="0.75">
      <c r="A509" s="33" t="s">
        <v>1500</v>
      </c>
      <c r="B509">
        <v>1</v>
      </c>
    </row>
    <row r="510" spans="1:2" x14ac:dyDescent="0.75">
      <c r="A510" s="33" t="s">
        <v>1230</v>
      </c>
      <c r="B510">
        <v>1</v>
      </c>
    </row>
    <row r="511" spans="1:2" x14ac:dyDescent="0.75">
      <c r="A511" s="33" t="s">
        <v>1232</v>
      </c>
      <c r="B511">
        <v>1</v>
      </c>
    </row>
    <row r="512" spans="1:2" x14ac:dyDescent="0.75">
      <c r="A512" s="33" t="s">
        <v>1234</v>
      </c>
      <c r="B512">
        <v>1</v>
      </c>
    </row>
    <row r="513" spans="1:2" x14ac:dyDescent="0.75">
      <c r="A513" s="33" t="s">
        <v>1502</v>
      </c>
      <c r="B513">
        <v>1</v>
      </c>
    </row>
    <row r="514" spans="1:2" x14ac:dyDescent="0.75">
      <c r="A514" s="33" t="s">
        <v>1508</v>
      </c>
      <c r="B514">
        <v>1</v>
      </c>
    </row>
    <row r="515" spans="1:2" x14ac:dyDescent="0.75">
      <c r="A515" s="33" t="s">
        <v>1518</v>
      </c>
      <c r="B515">
        <v>1</v>
      </c>
    </row>
    <row r="516" spans="1:2" x14ac:dyDescent="0.75">
      <c r="A516" s="33" t="s">
        <v>1564</v>
      </c>
      <c r="B516">
        <v>1</v>
      </c>
    </row>
    <row r="517" spans="1:2" x14ac:dyDescent="0.75">
      <c r="A517" s="33" t="s">
        <v>1520</v>
      </c>
      <c r="B517">
        <v>1</v>
      </c>
    </row>
    <row r="518" spans="1:2" x14ac:dyDescent="0.75">
      <c r="A518" s="33" t="s">
        <v>1526</v>
      </c>
      <c r="B518">
        <v>1</v>
      </c>
    </row>
    <row r="519" spans="1:2" x14ac:dyDescent="0.75">
      <c r="A519" s="33" t="s">
        <v>1528</v>
      </c>
      <c r="B519">
        <v>1</v>
      </c>
    </row>
    <row r="520" spans="1:2" x14ac:dyDescent="0.75">
      <c r="A520" s="33" t="s">
        <v>1530</v>
      </c>
      <c r="B520">
        <v>1</v>
      </c>
    </row>
    <row r="521" spans="1:2" x14ac:dyDescent="0.75">
      <c r="A521" s="33" t="s">
        <v>1532</v>
      </c>
      <c r="B521">
        <v>1</v>
      </c>
    </row>
    <row r="522" spans="1:2" x14ac:dyDescent="0.75">
      <c r="A522" s="33" t="s">
        <v>1534</v>
      </c>
      <c r="B522">
        <v>1</v>
      </c>
    </row>
    <row r="523" spans="1:2" x14ac:dyDescent="0.75">
      <c r="A523" s="33" t="s">
        <v>1536</v>
      </c>
      <c r="B523">
        <v>1</v>
      </c>
    </row>
    <row r="524" spans="1:2" x14ac:dyDescent="0.75">
      <c r="A524" s="33" t="s">
        <v>1538</v>
      </c>
      <c r="B524">
        <v>1</v>
      </c>
    </row>
    <row r="525" spans="1:2" x14ac:dyDescent="0.75">
      <c r="A525" s="33" t="s">
        <v>1540</v>
      </c>
      <c r="B525">
        <v>1</v>
      </c>
    </row>
    <row r="526" spans="1:2" x14ac:dyDescent="0.75">
      <c r="A526" s="33" t="s">
        <v>1542</v>
      </c>
      <c r="B526">
        <v>1</v>
      </c>
    </row>
    <row r="527" spans="1:2" x14ac:dyDescent="0.75">
      <c r="A527" s="33" t="s">
        <v>1544</v>
      </c>
      <c r="B527">
        <v>1</v>
      </c>
    </row>
    <row r="528" spans="1:2" x14ac:dyDescent="0.75">
      <c r="A528" s="33" t="s">
        <v>1546</v>
      </c>
      <c r="B528">
        <v>1</v>
      </c>
    </row>
    <row r="529" spans="1:2" x14ac:dyDescent="0.75">
      <c r="A529" s="33" t="s">
        <v>1548</v>
      </c>
      <c r="B529">
        <v>1</v>
      </c>
    </row>
    <row r="530" spans="1:2" x14ac:dyDescent="0.75">
      <c r="A530" s="33" t="s">
        <v>1550</v>
      </c>
      <c r="B530">
        <v>1</v>
      </c>
    </row>
    <row r="531" spans="1:2" x14ac:dyDescent="0.75">
      <c r="A531" s="33" t="s">
        <v>1552</v>
      </c>
      <c r="B531">
        <v>1</v>
      </c>
    </row>
    <row r="532" spans="1:2" x14ac:dyDescent="0.75">
      <c r="A532" s="33" t="s">
        <v>1624</v>
      </c>
      <c r="B532">
        <v>1</v>
      </c>
    </row>
    <row r="533" spans="1:2" x14ac:dyDescent="0.75">
      <c r="A533" s="33" t="s">
        <v>1626</v>
      </c>
      <c r="B533">
        <v>1</v>
      </c>
    </row>
    <row r="534" spans="1:2" x14ac:dyDescent="0.75">
      <c r="A534" s="33" t="s">
        <v>1556</v>
      </c>
      <c r="B534">
        <v>1</v>
      </c>
    </row>
    <row r="535" spans="1:2" x14ac:dyDescent="0.75">
      <c r="A535" s="33" t="s">
        <v>1558</v>
      </c>
      <c r="B535">
        <v>1</v>
      </c>
    </row>
    <row r="536" spans="1:2" x14ac:dyDescent="0.75">
      <c r="A536" s="33" t="s">
        <v>1560</v>
      </c>
      <c r="B536">
        <v>1</v>
      </c>
    </row>
    <row r="537" spans="1:2" x14ac:dyDescent="0.75">
      <c r="A537" s="33" t="s">
        <v>1566</v>
      </c>
      <c r="B537">
        <v>1</v>
      </c>
    </row>
    <row r="538" spans="1:2" x14ac:dyDescent="0.75">
      <c r="A538" s="33" t="s">
        <v>1568</v>
      </c>
      <c r="B538">
        <v>1</v>
      </c>
    </row>
    <row r="539" spans="1:2" x14ac:dyDescent="0.75">
      <c r="A539" s="33" t="s">
        <v>1570</v>
      </c>
      <c r="B539">
        <v>1</v>
      </c>
    </row>
    <row r="540" spans="1:2" x14ac:dyDescent="0.75">
      <c r="A540" s="33" t="s">
        <v>1572</v>
      </c>
      <c r="B540">
        <v>1</v>
      </c>
    </row>
    <row r="541" spans="1:2" x14ac:dyDescent="0.75">
      <c r="A541" s="33" t="s">
        <v>1574</v>
      </c>
      <c r="B541">
        <v>1</v>
      </c>
    </row>
    <row r="542" spans="1:2" x14ac:dyDescent="0.75">
      <c r="A542" s="33" t="s">
        <v>1576</v>
      </c>
      <c r="B542">
        <v>1</v>
      </c>
    </row>
    <row r="543" spans="1:2" x14ac:dyDescent="0.75">
      <c r="A543" s="33" t="s">
        <v>1580</v>
      </c>
      <c r="B543">
        <v>2</v>
      </c>
    </row>
    <row r="544" spans="1:2" x14ac:dyDescent="0.75">
      <c r="A544" s="33" t="s">
        <v>1582</v>
      </c>
      <c r="B544">
        <v>1</v>
      </c>
    </row>
    <row r="545" spans="1:2" x14ac:dyDescent="0.75">
      <c r="A545" s="33" t="s">
        <v>1584</v>
      </c>
      <c r="B545">
        <v>2</v>
      </c>
    </row>
    <row r="546" spans="1:2" x14ac:dyDescent="0.75">
      <c r="A546" s="33" t="s">
        <v>1586</v>
      </c>
      <c r="B546">
        <v>2</v>
      </c>
    </row>
    <row r="547" spans="1:2" x14ac:dyDescent="0.75">
      <c r="A547" s="33" t="s">
        <v>1588</v>
      </c>
      <c r="B547">
        <v>2</v>
      </c>
    </row>
    <row r="548" spans="1:2" x14ac:dyDescent="0.75">
      <c r="A548" s="33" t="s">
        <v>1590</v>
      </c>
      <c r="B548">
        <v>1</v>
      </c>
    </row>
    <row r="549" spans="1:2" x14ac:dyDescent="0.75">
      <c r="A549" s="33" t="s">
        <v>1522</v>
      </c>
      <c r="B549">
        <v>1</v>
      </c>
    </row>
    <row r="550" spans="1:2" x14ac:dyDescent="0.75">
      <c r="A550" s="33" t="s">
        <v>1594</v>
      </c>
      <c r="B550">
        <v>1</v>
      </c>
    </row>
    <row r="551" spans="1:2" x14ac:dyDescent="0.75">
      <c r="A551" s="33" t="s">
        <v>1596</v>
      </c>
      <c r="B551">
        <v>1</v>
      </c>
    </row>
    <row r="552" spans="1:2" x14ac:dyDescent="0.75">
      <c r="A552" s="33" t="s">
        <v>1598</v>
      </c>
      <c r="B552">
        <v>1</v>
      </c>
    </row>
    <row r="553" spans="1:2" x14ac:dyDescent="0.75">
      <c r="A553" s="33" t="s">
        <v>1600</v>
      </c>
      <c r="B553">
        <v>1</v>
      </c>
    </row>
    <row r="554" spans="1:2" x14ac:dyDescent="0.75">
      <c r="A554" s="33" t="s">
        <v>1602</v>
      </c>
      <c r="B554">
        <v>1</v>
      </c>
    </row>
    <row r="555" spans="1:2" x14ac:dyDescent="0.75">
      <c r="A555" s="33" t="s">
        <v>153</v>
      </c>
      <c r="B555">
        <v>1</v>
      </c>
    </row>
    <row r="556" spans="1:2" x14ac:dyDescent="0.75">
      <c r="A556" s="33" t="s">
        <v>157</v>
      </c>
      <c r="B556">
        <v>1</v>
      </c>
    </row>
    <row r="557" spans="1:2" x14ac:dyDescent="0.75">
      <c r="A557" s="33" t="s">
        <v>163</v>
      </c>
      <c r="B557">
        <v>1</v>
      </c>
    </row>
    <row r="558" spans="1:2" x14ac:dyDescent="0.75">
      <c r="A558" s="33" t="s">
        <v>1606</v>
      </c>
      <c r="B558">
        <v>1</v>
      </c>
    </row>
    <row r="559" spans="1:2" x14ac:dyDescent="0.75">
      <c r="A559" s="33" t="s">
        <v>1608</v>
      </c>
      <c r="B559">
        <v>1</v>
      </c>
    </row>
    <row r="560" spans="1:2" x14ac:dyDescent="0.75">
      <c r="A560" s="33" t="s">
        <v>1610</v>
      </c>
      <c r="B560">
        <v>1</v>
      </c>
    </row>
    <row r="561" spans="1:2" x14ac:dyDescent="0.75">
      <c r="A561" s="33" t="s">
        <v>1612</v>
      </c>
      <c r="B561">
        <v>1</v>
      </c>
    </row>
    <row r="562" spans="1:2" x14ac:dyDescent="0.75">
      <c r="A562" s="33" t="s">
        <v>1614</v>
      </c>
      <c r="B562">
        <v>1</v>
      </c>
    </row>
    <row r="563" spans="1:2" x14ac:dyDescent="0.75">
      <c r="A563" s="33" t="s">
        <v>1616</v>
      </c>
      <c r="B563">
        <v>1</v>
      </c>
    </row>
    <row r="564" spans="1:2" x14ac:dyDescent="0.75">
      <c r="A564" s="33" t="s">
        <v>1618</v>
      </c>
      <c r="B564">
        <v>1</v>
      </c>
    </row>
    <row r="565" spans="1:2" x14ac:dyDescent="0.75">
      <c r="A565" s="33" t="s">
        <v>1620</v>
      </c>
      <c r="B565">
        <v>1</v>
      </c>
    </row>
    <row r="566" spans="1:2" x14ac:dyDescent="0.75">
      <c r="A566" s="33" t="s">
        <v>1622</v>
      </c>
      <c r="B566">
        <v>1</v>
      </c>
    </row>
    <row r="567" spans="1:2" x14ac:dyDescent="0.75">
      <c r="A567" s="33" t="s">
        <v>1628</v>
      </c>
      <c r="B567">
        <v>1</v>
      </c>
    </row>
    <row r="568" spans="1:2" x14ac:dyDescent="0.75">
      <c r="A568" s="33" t="s">
        <v>1719</v>
      </c>
      <c r="B568">
        <v>1</v>
      </c>
    </row>
    <row r="569" spans="1:2" x14ac:dyDescent="0.75">
      <c r="A569" s="33" t="s">
        <v>1721</v>
      </c>
      <c r="B569">
        <v>1</v>
      </c>
    </row>
    <row r="570" spans="1:2" x14ac:dyDescent="0.75">
      <c r="A570" s="33" t="s">
        <v>1723</v>
      </c>
      <c r="B570">
        <v>1</v>
      </c>
    </row>
    <row r="571" spans="1:2" x14ac:dyDescent="0.75">
      <c r="A571" s="33" t="s">
        <v>1725</v>
      </c>
      <c r="B571">
        <v>1</v>
      </c>
    </row>
    <row r="572" spans="1:2" x14ac:dyDescent="0.75">
      <c r="A572" s="33" t="s">
        <v>1727</v>
      </c>
      <c r="B572">
        <v>1</v>
      </c>
    </row>
    <row r="573" spans="1:2" x14ac:dyDescent="0.75">
      <c r="A573" s="33" t="s">
        <v>1729</v>
      </c>
      <c r="B573">
        <v>1</v>
      </c>
    </row>
    <row r="574" spans="1:2" x14ac:dyDescent="0.75">
      <c r="A574" s="33" t="s">
        <v>1731</v>
      </c>
      <c r="B574">
        <v>1</v>
      </c>
    </row>
    <row r="575" spans="1:2" x14ac:dyDescent="0.75">
      <c r="A575" s="33" t="s">
        <v>1733</v>
      </c>
      <c r="B575">
        <v>1</v>
      </c>
    </row>
    <row r="576" spans="1:2" x14ac:dyDescent="0.75">
      <c r="A576" s="33" t="s">
        <v>1735</v>
      </c>
      <c r="B576">
        <v>1</v>
      </c>
    </row>
    <row r="577" spans="1:2" x14ac:dyDescent="0.75">
      <c r="A577" s="33" t="s">
        <v>1737</v>
      </c>
      <c r="B577">
        <v>1</v>
      </c>
    </row>
    <row r="578" spans="1:2" x14ac:dyDescent="0.75">
      <c r="A578" s="33" t="s">
        <v>1739</v>
      </c>
      <c r="B578">
        <v>1</v>
      </c>
    </row>
    <row r="579" spans="1:2" x14ac:dyDescent="0.75">
      <c r="A579" s="33" t="s">
        <v>1633</v>
      </c>
      <c r="B579">
        <v>1</v>
      </c>
    </row>
    <row r="580" spans="1:2" x14ac:dyDescent="0.75">
      <c r="A580" s="33" t="s">
        <v>1635</v>
      </c>
      <c r="B580">
        <v>1</v>
      </c>
    </row>
    <row r="581" spans="1:2" x14ac:dyDescent="0.75">
      <c r="A581" s="33" t="s">
        <v>1637</v>
      </c>
      <c r="B581">
        <v>1</v>
      </c>
    </row>
    <row r="582" spans="1:2" x14ac:dyDescent="0.75">
      <c r="A582" s="33" t="s">
        <v>1639</v>
      </c>
      <c r="B582">
        <v>1</v>
      </c>
    </row>
    <row r="583" spans="1:2" x14ac:dyDescent="0.75">
      <c r="A583" s="33" t="s">
        <v>1641</v>
      </c>
      <c r="B583">
        <v>1</v>
      </c>
    </row>
    <row r="584" spans="1:2" x14ac:dyDescent="0.75">
      <c r="A584" s="33" t="s">
        <v>1657</v>
      </c>
      <c r="B584">
        <v>1</v>
      </c>
    </row>
    <row r="585" spans="1:2" x14ac:dyDescent="0.75">
      <c r="A585" s="33" t="s">
        <v>1659</v>
      </c>
      <c r="B585">
        <v>1</v>
      </c>
    </row>
    <row r="586" spans="1:2" x14ac:dyDescent="0.75">
      <c r="A586" s="33" t="s">
        <v>1661</v>
      </c>
      <c r="B586">
        <v>1</v>
      </c>
    </row>
    <row r="587" spans="1:2" x14ac:dyDescent="0.75">
      <c r="A587" s="33" t="s">
        <v>1663</v>
      </c>
      <c r="B587">
        <v>1</v>
      </c>
    </row>
    <row r="588" spans="1:2" x14ac:dyDescent="0.75">
      <c r="A588" s="33" t="s">
        <v>1665</v>
      </c>
      <c r="B588">
        <v>1</v>
      </c>
    </row>
    <row r="589" spans="1:2" x14ac:dyDescent="0.75">
      <c r="A589" s="33" t="s">
        <v>1667</v>
      </c>
      <c r="B589">
        <v>1</v>
      </c>
    </row>
    <row r="590" spans="1:2" x14ac:dyDescent="0.75">
      <c r="A590" s="33" t="s">
        <v>1669</v>
      </c>
      <c r="B590">
        <v>1</v>
      </c>
    </row>
    <row r="591" spans="1:2" x14ac:dyDescent="0.75">
      <c r="A591" s="33" t="s">
        <v>1671</v>
      </c>
      <c r="B591">
        <v>1</v>
      </c>
    </row>
    <row r="592" spans="1:2" x14ac:dyDescent="0.75">
      <c r="A592" s="33" t="s">
        <v>1673</v>
      </c>
      <c r="B592">
        <v>1</v>
      </c>
    </row>
    <row r="593" spans="1:2" x14ac:dyDescent="0.75">
      <c r="A593" s="33" t="s">
        <v>1675</v>
      </c>
      <c r="B593">
        <v>1</v>
      </c>
    </row>
    <row r="594" spans="1:2" x14ac:dyDescent="0.75">
      <c r="A594" s="33" t="s">
        <v>1677</v>
      </c>
      <c r="B594">
        <v>1</v>
      </c>
    </row>
    <row r="595" spans="1:2" x14ac:dyDescent="0.75">
      <c r="A595" s="33" t="s">
        <v>1679</v>
      </c>
      <c r="B595">
        <v>1</v>
      </c>
    </row>
    <row r="596" spans="1:2" x14ac:dyDescent="0.75">
      <c r="A596" s="33" t="s">
        <v>1681</v>
      </c>
      <c r="B596">
        <v>1</v>
      </c>
    </row>
    <row r="597" spans="1:2" x14ac:dyDescent="0.75">
      <c r="A597" s="33" t="s">
        <v>1683</v>
      </c>
      <c r="B597">
        <v>1</v>
      </c>
    </row>
    <row r="598" spans="1:2" x14ac:dyDescent="0.75">
      <c r="A598" s="33" t="s">
        <v>1685</v>
      </c>
      <c r="B598">
        <v>1</v>
      </c>
    </row>
    <row r="599" spans="1:2" x14ac:dyDescent="0.75">
      <c r="A599" s="33" t="s">
        <v>1687</v>
      </c>
      <c r="B599">
        <v>1</v>
      </c>
    </row>
    <row r="600" spans="1:2" x14ac:dyDescent="0.75">
      <c r="A600" s="33" t="s">
        <v>1689</v>
      </c>
      <c r="B600">
        <v>1</v>
      </c>
    </row>
    <row r="601" spans="1:2" x14ac:dyDescent="0.75">
      <c r="A601" s="33" t="s">
        <v>1691</v>
      </c>
      <c r="B601">
        <v>1</v>
      </c>
    </row>
    <row r="602" spans="1:2" x14ac:dyDescent="0.75">
      <c r="A602" s="33" t="s">
        <v>1693</v>
      </c>
      <c r="B602">
        <v>1</v>
      </c>
    </row>
    <row r="603" spans="1:2" x14ac:dyDescent="0.75">
      <c r="A603" s="33" t="s">
        <v>1695</v>
      </c>
      <c r="B603">
        <v>1</v>
      </c>
    </row>
    <row r="604" spans="1:2" x14ac:dyDescent="0.75">
      <c r="A604" s="33" t="s">
        <v>1697</v>
      </c>
      <c r="B604">
        <v>1</v>
      </c>
    </row>
    <row r="605" spans="1:2" x14ac:dyDescent="0.75">
      <c r="A605" s="33" t="s">
        <v>1699</v>
      </c>
      <c r="B605">
        <v>1</v>
      </c>
    </row>
    <row r="606" spans="1:2" x14ac:dyDescent="0.75">
      <c r="A606" s="33" t="s">
        <v>1701</v>
      </c>
      <c r="B606">
        <v>1</v>
      </c>
    </row>
    <row r="607" spans="1:2" x14ac:dyDescent="0.75">
      <c r="A607" s="33" t="s">
        <v>1703</v>
      </c>
      <c r="B607">
        <v>1</v>
      </c>
    </row>
    <row r="608" spans="1:2" x14ac:dyDescent="0.75">
      <c r="A608" s="33" t="s">
        <v>1705</v>
      </c>
      <c r="B608">
        <v>1</v>
      </c>
    </row>
    <row r="609" spans="1:2" x14ac:dyDescent="0.75">
      <c r="A609" s="33" t="s">
        <v>1707</v>
      </c>
      <c r="B609">
        <v>1</v>
      </c>
    </row>
    <row r="610" spans="1:2" x14ac:dyDescent="0.75">
      <c r="A610" s="33" t="s">
        <v>1709</v>
      </c>
      <c r="B610">
        <v>1</v>
      </c>
    </row>
    <row r="611" spans="1:2" x14ac:dyDescent="0.75">
      <c r="A611" s="33" t="s">
        <v>1743</v>
      </c>
      <c r="B611">
        <v>1</v>
      </c>
    </row>
    <row r="612" spans="1:2" x14ac:dyDescent="0.75">
      <c r="A612" s="33" t="s">
        <v>1750</v>
      </c>
      <c r="B612">
        <v>1</v>
      </c>
    </row>
    <row r="613" spans="1:2" x14ac:dyDescent="0.75">
      <c r="A613" s="33" t="s">
        <v>1755</v>
      </c>
      <c r="B613">
        <v>1</v>
      </c>
    </row>
    <row r="614" spans="1:2" x14ac:dyDescent="0.75">
      <c r="A614" s="33" t="s">
        <v>1760</v>
      </c>
      <c r="B614">
        <v>1</v>
      </c>
    </row>
    <row r="615" spans="1:2" x14ac:dyDescent="0.75">
      <c r="A615" s="33" t="s">
        <v>1765</v>
      </c>
      <c r="B615">
        <v>1</v>
      </c>
    </row>
    <row r="616" spans="1:2" x14ac:dyDescent="0.75">
      <c r="A616" s="33" t="s">
        <v>1770</v>
      </c>
      <c r="B616">
        <v>1</v>
      </c>
    </row>
    <row r="617" spans="1:2" x14ac:dyDescent="0.75">
      <c r="A617" s="33" t="s">
        <v>1775</v>
      </c>
      <c r="B617">
        <v>1</v>
      </c>
    </row>
    <row r="618" spans="1:2" x14ac:dyDescent="0.75">
      <c r="A618" s="33" t="s">
        <v>1780</v>
      </c>
      <c r="B618">
        <v>1</v>
      </c>
    </row>
    <row r="619" spans="1:2" x14ac:dyDescent="0.75">
      <c r="A619" s="33" t="s">
        <v>1785</v>
      </c>
      <c r="B619">
        <v>1</v>
      </c>
    </row>
    <row r="620" spans="1:2" x14ac:dyDescent="0.75">
      <c r="A620" s="33" t="s">
        <v>1790</v>
      </c>
      <c r="B620">
        <v>1</v>
      </c>
    </row>
    <row r="621" spans="1:2" x14ac:dyDescent="0.75">
      <c r="A621" s="33" t="s">
        <v>1795</v>
      </c>
      <c r="B621">
        <v>1</v>
      </c>
    </row>
    <row r="622" spans="1:2" x14ac:dyDescent="0.75">
      <c r="A622" s="33" t="s">
        <v>1799</v>
      </c>
      <c r="B622">
        <v>1</v>
      </c>
    </row>
    <row r="623" spans="1:2" x14ac:dyDescent="0.75">
      <c r="A623" s="33" t="s">
        <v>1804</v>
      </c>
      <c r="B623">
        <v>1</v>
      </c>
    </row>
    <row r="624" spans="1:2" x14ac:dyDescent="0.75">
      <c r="A624" s="33" t="s">
        <v>1808</v>
      </c>
      <c r="B624">
        <v>1</v>
      </c>
    </row>
    <row r="625" spans="1:2" x14ac:dyDescent="0.75">
      <c r="A625" s="33" t="s">
        <v>1813</v>
      </c>
      <c r="B625">
        <v>1</v>
      </c>
    </row>
    <row r="626" spans="1:2" x14ac:dyDescent="0.75">
      <c r="A626" s="33" t="s">
        <v>1818</v>
      </c>
      <c r="B626">
        <v>1</v>
      </c>
    </row>
    <row r="627" spans="1:2" x14ac:dyDescent="0.75">
      <c r="A627" s="33" t="s">
        <v>1823</v>
      </c>
      <c r="B627">
        <v>1</v>
      </c>
    </row>
    <row r="628" spans="1:2" x14ac:dyDescent="0.75">
      <c r="A628" s="33" t="s">
        <v>1828</v>
      </c>
      <c r="B628">
        <v>1</v>
      </c>
    </row>
    <row r="629" spans="1:2" x14ac:dyDescent="0.75">
      <c r="A629" s="33" t="s">
        <v>1833</v>
      </c>
      <c r="B629">
        <v>1</v>
      </c>
    </row>
    <row r="630" spans="1:2" x14ac:dyDescent="0.75">
      <c r="A630" s="33" t="s">
        <v>1838</v>
      </c>
      <c r="B630">
        <v>1</v>
      </c>
    </row>
    <row r="631" spans="1:2" x14ac:dyDescent="0.75">
      <c r="A631" s="33" t="s">
        <v>1843</v>
      </c>
      <c r="B631">
        <v>1</v>
      </c>
    </row>
    <row r="632" spans="1:2" x14ac:dyDescent="0.75">
      <c r="A632" s="33" t="s">
        <v>1848</v>
      </c>
      <c r="B632">
        <v>1</v>
      </c>
    </row>
    <row r="633" spans="1:2" x14ac:dyDescent="0.75">
      <c r="A633" s="33" t="s">
        <v>1853</v>
      </c>
      <c r="B633">
        <v>1</v>
      </c>
    </row>
    <row r="634" spans="1:2" x14ac:dyDescent="0.75">
      <c r="A634" s="33" t="s">
        <v>1858</v>
      </c>
      <c r="B634">
        <v>1</v>
      </c>
    </row>
    <row r="635" spans="1:2" x14ac:dyDescent="0.75">
      <c r="A635" s="33" t="s">
        <v>1863</v>
      </c>
      <c r="B635">
        <v>1</v>
      </c>
    </row>
    <row r="636" spans="1:2" x14ac:dyDescent="0.75">
      <c r="A636" s="33" t="s">
        <v>1868</v>
      </c>
      <c r="B636">
        <v>1</v>
      </c>
    </row>
    <row r="637" spans="1:2" x14ac:dyDescent="0.75">
      <c r="A637" s="33" t="s">
        <v>1873</v>
      </c>
      <c r="B637">
        <v>1</v>
      </c>
    </row>
    <row r="638" spans="1:2" x14ac:dyDescent="0.75">
      <c r="A638" s="33" t="s">
        <v>1878</v>
      </c>
      <c r="B638">
        <v>1</v>
      </c>
    </row>
    <row r="639" spans="1:2" x14ac:dyDescent="0.75">
      <c r="A639" s="33" t="s">
        <v>1883</v>
      </c>
      <c r="B639">
        <v>1</v>
      </c>
    </row>
    <row r="640" spans="1:2" x14ac:dyDescent="0.75">
      <c r="A640" s="33" t="s">
        <v>1888</v>
      </c>
      <c r="B640">
        <v>1</v>
      </c>
    </row>
    <row r="641" spans="1:2" x14ac:dyDescent="0.75">
      <c r="A641" s="33" t="s">
        <v>1893</v>
      </c>
      <c r="B641">
        <v>1</v>
      </c>
    </row>
    <row r="642" spans="1:2" x14ac:dyDescent="0.75">
      <c r="A642" s="33" t="s">
        <v>1898</v>
      </c>
      <c r="B642">
        <v>1</v>
      </c>
    </row>
    <row r="643" spans="1:2" x14ac:dyDescent="0.75">
      <c r="A643" s="33" t="s">
        <v>1952</v>
      </c>
      <c r="B643">
        <v>645</v>
      </c>
    </row>
  </sheetData>
  <autoFilter ref="F3:G643" xr:uid="{CDD6F59D-A998-414F-A307-0A599E1F0E2E}">
    <sortState xmlns:xlrd2="http://schemas.microsoft.com/office/spreadsheetml/2017/richdata2" ref="F4:G643">
      <sortCondition ref="F3:F643"/>
    </sortState>
  </autoFilter>
  <pageMargins left="0.7" right="0.7" top="0.75" bottom="0.75" header="0.3" footer="0.3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FB21-39CA-4A29-8B35-6C20F0A27192}">
  <dimension ref="A1"/>
  <sheetViews>
    <sheetView workbookViewId="0"/>
  </sheetViews>
  <sheetFormatPr defaultRowHeight="14.75" x14ac:dyDescent="0.75"/>
  <sheetData/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2C85-4AA9-4AD1-8C11-04000E525617}">
  <sheetPr codeName="Лист4"/>
  <dimension ref="A1:AF630"/>
  <sheetViews>
    <sheetView workbookViewId="0">
      <selection activeCell="D32" sqref="D32"/>
    </sheetView>
  </sheetViews>
  <sheetFormatPr defaultRowHeight="14.75" x14ac:dyDescent="0.75"/>
  <cols>
    <col min="1" max="1" width="35.1328125" bestFit="1" customWidth="1"/>
    <col min="2" max="2" width="35.26953125" bestFit="1" customWidth="1"/>
    <col min="8" max="8" width="13.54296875" bestFit="1" customWidth="1"/>
    <col min="9" max="9" width="21.40625" bestFit="1" customWidth="1"/>
    <col min="10" max="10" width="9.26953125" bestFit="1" customWidth="1"/>
    <col min="11" max="11" width="9.26953125" customWidth="1"/>
    <col min="12" max="12" width="10" bestFit="1" customWidth="1"/>
    <col min="13" max="13" width="18.7265625" bestFit="1" customWidth="1"/>
    <col min="14" max="14" width="27.40625" bestFit="1" customWidth="1"/>
    <col min="15" max="15" width="5.54296875" customWidth="1"/>
    <col min="16" max="16" width="7.26953125" customWidth="1"/>
    <col min="17" max="17" width="7.26953125" style="246" customWidth="1"/>
    <col min="18" max="18" width="10" bestFit="1" customWidth="1"/>
    <col min="19" max="19" width="10.26953125" style="246" customWidth="1"/>
    <col min="20" max="20" width="21.40625" bestFit="1" customWidth="1"/>
    <col min="21" max="21" width="34.26953125" bestFit="1" customWidth="1"/>
    <col min="22" max="23" width="11" customWidth="1"/>
    <col min="24" max="24" width="10" bestFit="1" customWidth="1"/>
    <col min="25" max="25" width="41.40625" bestFit="1" customWidth="1"/>
    <col min="26" max="26" width="51.7265625" bestFit="1" customWidth="1"/>
    <col min="29" max="29" width="16.86328125" customWidth="1"/>
    <col min="30" max="30" width="9.7265625" bestFit="1" customWidth="1"/>
    <col min="31" max="31" width="45.40625" bestFit="1" customWidth="1"/>
    <col min="32" max="32" width="62.40625" bestFit="1" customWidth="1"/>
  </cols>
  <sheetData>
    <row r="1" spans="1:32" x14ac:dyDescent="0.75">
      <c r="AC1" s="33"/>
      <c r="AD1" s="33"/>
      <c r="AE1" s="33"/>
    </row>
    <row r="2" spans="1:32" x14ac:dyDescent="0.75">
      <c r="AC2" s="33"/>
      <c r="AD2" s="33"/>
      <c r="AE2" s="33"/>
    </row>
    <row r="3" spans="1:32" x14ac:dyDescent="0.75">
      <c r="A3" s="316" t="s">
        <v>1951</v>
      </c>
      <c r="B3" t="s">
        <v>1954</v>
      </c>
      <c r="G3" t="s">
        <v>427</v>
      </c>
      <c r="H3" t="s">
        <v>428</v>
      </c>
      <c r="I3" t="str">
        <f>CONCATENATE("(,'",G3,"','",H3,"')")</f>
        <v>(,'A80','Raw materials')</v>
      </c>
      <c r="J3" t="s">
        <v>427</v>
      </c>
      <c r="K3">
        <v>1</v>
      </c>
      <c r="L3" t="s">
        <v>429</v>
      </c>
      <c r="M3" t="s">
        <v>430</v>
      </c>
      <c r="N3" t="str">
        <f t="shared" ref="N3:N12" si="0">CONCATENATE("(",K3,",'",L3,"','",M3,"')")</f>
        <v>(1,'B800','Absorbants')</v>
      </c>
      <c r="O3">
        <v>3</v>
      </c>
      <c r="P3" t="s">
        <v>429</v>
      </c>
      <c r="Q3" s="246">
        <f t="shared" ref="Q3:Q34" si="1">VLOOKUP(P3,$L$3:$O$12,4,FALSE)</f>
        <v>3</v>
      </c>
      <c r="R3" t="s">
        <v>430</v>
      </c>
      <c r="S3" s="246" t="s">
        <v>431</v>
      </c>
      <c r="T3" t="s">
        <v>432</v>
      </c>
      <c r="U3" t="str">
        <f t="shared" ref="U3:U34" si="2">CONCATENATE("(",Q3,",'",S3,"','",T3,"')")</f>
        <v>(3,'C800','Superabsorbant')</v>
      </c>
      <c r="V3" s="246">
        <v>13</v>
      </c>
      <c r="W3" s="246">
        <f t="shared" ref="W3:W34" si="3">VLOOKUP(X3,$S$3:$V$55,4,FALSE)</f>
        <v>13</v>
      </c>
      <c r="X3" t="s">
        <v>431</v>
      </c>
      <c r="Y3" s="282" t="s">
        <v>320</v>
      </c>
      <c r="Z3" t="str">
        <f t="shared" ref="Z3:Z34" si="4">CONCATENATE("(",W3,",'",Y3,"')")</f>
        <v>(13,'Суперабсорбент')</v>
      </c>
      <c r="AA3" s="246">
        <v>66</v>
      </c>
      <c r="AB3">
        <f t="shared" ref="AB3:AB50" si="5">VLOOKUP(AC3,$Y$3:$AA$53,3,FALSE)</f>
        <v>66</v>
      </c>
      <c r="AC3" s="282" t="s">
        <v>320</v>
      </c>
      <c r="AD3" t="s">
        <v>433</v>
      </c>
      <c r="AE3" t="s">
        <v>434</v>
      </c>
      <c r="AF3" t="str">
        <f>CONCATENATE("(",AB3,",'",AD3,"','",AE3,"')")</f>
        <v>(66,'RA010001','SAP OC AQUA KEEP HP650')</v>
      </c>
    </row>
    <row r="4" spans="1:32" x14ac:dyDescent="0.75">
      <c r="A4" s="33" t="s">
        <v>430</v>
      </c>
      <c r="B4" s="319"/>
      <c r="G4" t="s">
        <v>1959</v>
      </c>
      <c r="H4" t="s">
        <v>1515</v>
      </c>
      <c r="I4" t="str">
        <f>CONCATENATE("(,'",G4,"','",H4,"')")</f>
        <v>(,'A90-A120','Others')</v>
      </c>
      <c r="J4" t="s">
        <v>427</v>
      </c>
      <c r="K4">
        <v>1</v>
      </c>
      <c r="L4" t="s">
        <v>543</v>
      </c>
      <c r="M4" t="s">
        <v>544</v>
      </c>
      <c r="N4" t="str">
        <f t="shared" si="0"/>
        <v>(1,'B801','Closing Systems')</v>
      </c>
      <c r="O4">
        <v>4</v>
      </c>
      <c r="P4" t="s">
        <v>429</v>
      </c>
      <c r="Q4" s="246">
        <f t="shared" si="1"/>
        <v>3</v>
      </c>
      <c r="R4" t="s">
        <v>430</v>
      </c>
      <c r="S4" s="246" t="s">
        <v>471</v>
      </c>
      <c r="T4" t="s">
        <v>472</v>
      </c>
      <c r="U4" t="str">
        <f t="shared" si="2"/>
        <v>(3,'C801','Fluff pulp')</v>
      </c>
      <c r="V4" s="246">
        <v>14</v>
      </c>
      <c r="W4" s="246">
        <f t="shared" si="3"/>
        <v>14</v>
      </c>
      <c r="X4" t="s">
        <v>471</v>
      </c>
      <c r="Y4" s="282" t="s">
        <v>409</v>
      </c>
      <c r="Z4" t="str">
        <f t="shared" si="4"/>
        <v>(14,'Целлюлоза')</v>
      </c>
      <c r="AA4" s="246">
        <v>67</v>
      </c>
      <c r="AB4">
        <f t="shared" si="5"/>
        <v>66</v>
      </c>
      <c r="AC4" s="282" t="s">
        <v>320</v>
      </c>
      <c r="AD4" t="s">
        <v>437</v>
      </c>
      <c r="AE4" t="s">
        <v>438</v>
      </c>
      <c r="AF4" t="str">
        <f t="shared" ref="AF4:AF67" si="6">CONCATENATE(",(",AB4,",'",AD4,"','",AE4,"')")</f>
        <v>,(66,'RA010002','SAP OC EK-X EN72')</v>
      </c>
    </row>
    <row r="5" spans="1:32" x14ac:dyDescent="0.75">
      <c r="A5" s="317" t="s">
        <v>520</v>
      </c>
      <c r="B5" s="319"/>
      <c r="J5" t="s">
        <v>427</v>
      </c>
      <c r="K5">
        <v>1</v>
      </c>
      <c r="L5" t="s">
        <v>813</v>
      </c>
      <c r="M5" t="s">
        <v>814</v>
      </c>
      <c r="N5" t="str">
        <f t="shared" si="0"/>
        <v>(1,'B802','Elastics')</v>
      </c>
      <c r="O5">
        <v>5</v>
      </c>
      <c r="P5" t="s">
        <v>429</v>
      </c>
      <c r="Q5" s="246">
        <f t="shared" si="1"/>
        <v>3</v>
      </c>
      <c r="R5" t="s">
        <v>430</v>
      </c>
      <c r="S5" s="246" t="s">
        <v>519</v>
      </c>
      <c r="T5" t="s">
        <v>520</v>
      </c>
      <c r="U5" t="str">
        <f t="shared" si="2"/>
        <v>(3,'C802','Airlaid')</v>
      </c>
      <c r="V5" s="246">
        <v>15</v>
      </c>
      <c r="W5" s="246">
        <f t="shared" si="3"/>
        <v>15</v>
      </c>
      <c r="X5" t="s">
        <v>519</v>
      </c>
      <c r="Y5" s="282" t="s">
        <v>256</v>
      </c>
      <c r="Z5" t="str">
        <f t="shared" si="4"/>
        <v>(15,'Айрлайд')</v>
      </c>
      <c r="AA5" s="246">
        <v>68</v>
      </c>
      <c r="AB5">
        <f t="shared" si="5"/>
        <v>66</v>
      </c>
      <c r="AC5" s="282" t="s">
        <v>320</v>
      </c>
      <c r="AD5" t="s">
        <v>439</v>
      </c>
      <c r="AE5" t="s">
        <v>440</v>
      </c>
      <c r="AF5" t="str">
        <f t="shared" si="6"/>
        <v>,(66,'RA010003','SAP OC EK-X EN67')</v>
      </c>
    </row>
    <row r="6" spans="1:32" x14ac:dyDescent="0.75">
      <c r="A6" s="318" t="s">
        <v>256</v>
      </c>
      <c r="B6" s="319">
        <v>8</v>
      </c>
      <c r="J6" t="s">
        <v>427</v>
      </c>
      <c r="K6">
        <v>1</v>
      </c>
      <c r="L6" t="s">
        <v>845</v>
      </c>
      <c r="M6" t="s">
        <v>846</v>
      </c>
      <c r="N6" t="str">
        <f t="shared" si="0"/>
        <v>(1,'B803','Film')</v>
      </c>
      <c r="O6">
        <v>6</v>
      </c>
      <c r="P6" s="74" t="s">
        <v>429</v>
      </c>
      <c r="Q6" s="246">
        <f t="shared" si="1"/>
        <v>3</v>
      </c>
      <c r="R6" s="74" t="s">
        <v>430</v>
      </c>
      <c r="S6" s="320" t="s">
        <v>537</v>
      </c>
      <c r="T6" s="74" t="s">
        <v>538</v>
      </c>
      <c r="U6" t="str">
        <f t="shared" si="2"/>
        <v>(3,'C803','Premade core')</v>
      </c>
      <c r="V6" s="246">
        <v>16</v>
      </c>
      <c r="W6" s="246">
        <f t="shared" si="3"/>
        <v>18</v>
      </c>
      <c r="X6" t="s">
        <v>545</v>
      </c>
      <c r="Y6" s="282" t="s">
        <v>410</v>
      </c>
      <c r="Z6" t="str">
        <f t="shared" si="4"/>
        <v>(18,'Фронтальная лента ')</v>
      </c>
      <c r="AA6" s="246">
        <v>69</v>
      </c>
      <c r="AB6">
        <f t="shared" si="5"/>
        <v>66</v>
      </c>
      <c r="AC6" s="282" t="s">
        <v>320</v>
      </c>
      <c r="AD6" t="s">
        <v>441</v>
      </c>
      <c r="AE6" t="s">
        <v>442</v>
      </c>
      <c r="AF6" t="str">
        <f t="shared" si="6"/>
        <v>,(66,'RA010006','SAP OC EK-X EN72A')</v>
      </c>
    </row>
    <row r="7" spans="1:32" x14ac:dyDescent="0.75">
      <c r="A7" s="317" t="s">
        <v>472</v>
      </c>
      <c r="B7" s="319"/>
      <c r="J7" t="s">
        <v>427</v>
      </c>
      <c r="K7">
        <v>1</v>
      </c>
      <c r="L7" t="s">
        <v>977</v>
      </c>
      <c r="M7" t="s">
        <v>978</v>
      </c>
      <c r="N7" t="str">
        <f t="shared" si="0"/>
        <v>(1,'B804','Glue')</v>
      </c>
      <c r="O7">
        <v>7</v>
      </c>
      <c r="P7" s="74" t="s">
        <v>429</v>
      </c>
      <c r="Q7" s="246">
        <f t="shared" si="1"/>
        <v>3</v>
      </c>
      <c r="R7" s="74" t="s">
        <v>430</v>
      </c>
      <c r="S7" s="320" t="s">
        <v>539</v>
      </c>
      <c r="T7" s="74" t="s">
        <v>540</v>
      </c>
      <c r="U7" t="str">
        <f t="shared" si="2"/>
        <v>(3,'C804','Spunlace Layer')</v>
      </c>
      <c r="V7" s="246">
        <v>17</v>
      </c>
      <c r="W7" s="246">
        <f t="shared" si="3"/>
        <v>19</v>
      </c>
      <c r="X7" t="s">
        <v>599</v>
      </c>
      <c r="Y7" s="282" t="s">
        <v>411</v>
      </c>
      <c r="Z7" t="str">
        <f t="shared" si="4"/>
        <v>(19,'Застежка правая')</v>
      </c>
      <c r="AA7" s="246">
        <v>70</v>
      </c>
      <c r="AB7">
        <f t="shared" si="5"/>
        <v>66</v>
      </c>
      <c r="AC7" s="282" t="s">
        <v>320</v>
      </c>
      <c r="AD7" t="s">
        <v>443</v>
      </c>
      <c r="AE7" t="s">
        <v>444</v>
      </c>
      <c r="AF7" t="str">
        <f t="shared" si="6"/>
        <v>,(66,'RA010007','SAP POLVERE ODOUR CONTROL EK-X-EN52')</v>
      </c>
    </row>
    <row r="8" spans="1:32" x14ac:dyDescent="0.75">
      <c r="A8" s="318" t="s">
        <v>409</v>
      </c>
      <c r="B8" s="319">
        <v>23</v>
      </c>
      <c r="J8" t="s">
        <v>427</v>
      </c>
      <c r="K8">
        <v>1</v>
      </c>
      <c r="L8" t="s">
        <v>1018</v>
      </c>
      <c r="M8" t="s">
        <v>1019</v>
      </c>
      <c r="N8" t="str">
        <f t="shared" si="0"/>
        <v>(1,'B805','Laminated PE &amp; NW')</v>
      </c>
      <c r="O8">
        <v>8</v>
      </c>
      <c r="P8" t="s">
        <v>543</v>
      </c>
      <c r="Q8" s="246">
        <f t="shared" si="1"/>
        <v>4</v>
      </c>
      <c r="R8" t="s">
        <v>544</v>
      </c>
      <c r="S8" s="246" t="s">
        <v>545</v>
      </c>
      <c r="T8" t="s">
        <v>546</v>
      </c>
      <c r="U8" t="str">
        <f t="shared" si="2"/>
        <v>(4,'C806','Frontal Tapes')</v>
      </c>
      <c r="V8" s="246">
        <v>18</v>
      </c>
      <c r="W8" s="246">
        <f t="shared" si="3"/>
        <v>19</v>
      </c>
      <c r="X8" t="s">
        <v>599</v>
      </c>
      <c r="Y8" s="282" t="s">
        <v>417</v>
      </c>
      <c r="Z8" t="str">
        <f t="shared" si="4"/>
        <v>(19,'Лента для утилизации ')</v>
      </c>
      <c r="AA8" s="246">
        <v>71</v>
      </c>
      <c r="AB8">
        <f t="shared" si="5"/>
        <v>66</v>
      </c>
      <c r="AC8" s="282" t="s">
        <v>320</v>
      </c>
      <c r="AD8" t="s">
        <v>445</v>
      </c>
      <c r="AE8" t="s">
        <v>446</v>
      </c>
      <c r="AF8" t="str">
        <f t="shared" si="6"/>
        <v>,(66,'RA010009','SAP RedCert2 HySorb B 6600 MB BASF')</v>
      </c>
    </row>
    <row r="9" spans="1:32" x14ac:dyDescent="0.75">
      <c r="A9" s="317" t="s">
        <v>540</v>
      </c>
      <c r="B9" s="319"/>
      <c r="J9" t="s">
        <v>427</v>
      </c>
      <c r="K9">
        <v>1</v>
      </c>
      <c r="L9" t="s">
        <v>1204</v>
      </c>
      <c r="M9" t="s">
        <v>1205</v>
      </c>
      <c r="N9" t="str">
        <f t="shared" si="0"/>
        <v>(1,'B806','Nonwovens')</v>
      </c>
      <c r="O9">
        <v>9</v>
      </c>
      <c r="P9" t="s">
        <v>543</v>
      </c>
      <c r="Q9" s="246">
        <f t="shared" si="1"/>
        <v>4</v>
      </c>
      <c r="R9" t="s">
        <v>544</v>
      </c>
      <c r="S9" s="246" t="s">
        <v>599</v>
      </c>
      <c r="T9" t="s">
        <v>600</v>
      </c>
      <c r="U9" t="str">
        <f t="shared" si="2"/>
        <v>(4,'C805','Tapes')</v>
      </c>
      <c r="V9" s="246">
        <v>19</v>
      </c>
      <c r="W9" s="246">
        <f t="shared" si="3"/>
        <v>19</v>
      </c>
      <c r="X9" t="s">
        <v>599</v>
      </c>
      <c r="Y9" s="282" t="s">
        <v>416</v>
      </c>
      <c r="Z9" t="str">
        <f t="shared" si="4"/>
        <v>(19,'Застежка - липучка правая ')</v>
      </c>
      <c r="AA9" s="246">
        <v>72</v>
      </c>
      <c r="AB9">
        <f t="shared" si="5"/>
        <v>66</v>
      </c>
      <c r="AC9" s="282" t="s">
        <v>320</v>
      </c>
      <c r="AD9" t="s">
        <v>447</v>
      </c>
      <c r="AE9" t="s">
        <v>448</v>
      </c>
      <c r="AF9" t="str">
        <f t="shared" si="6"/>
        <v>,(66,'RA010010','SAP OC CR-650')</v>
      </c>
    </row>
    <row r="10" spans="1:32" x14ac:dyDescent="0.75">
      <c r="A10" s="318" t="s">
        <v>1953</v>
      </c>
      <c r="B10" s="319">
        <v>1</v>
      </c>
      <c r="J10" t="s">
        <v>427</v>
      </c>
      <c r="K10">
        <v>1</v>
      </c>
      <c r="L10" t="s">
        <v>1514</v>
      </c>
      <c r="M10" t="s">
        <v>1515</v>
      </c>
      <c r="N10" t="str">
        <f t="shared" si="0"/>
        <v>(1,'B807','Others')</v>
      </c>
      <c r="O10">
        <v>10</v>
      </c>
      <c r="P10" t="s">
        <v>543</v>
      </c>
      <c r="Q10" s="246">
        <f t="shared" si="1"/>
        <v>4</v>
      </c>
      <c r="R10" t="s">
        <v>544</v>
      </c>
      <c r="S10" s="246" t="s">
        <v>718</v>
      </c>
      <c r="T10" t="s">
        <v>719</v>
      </c>
      <c r="U10" t="str">
        <f t="shared" si="2"/>
        <v>(4,'C807','Elastic ears')</v>
      </c>
      <c r="V10" s="246">
        <v>20</v>
      </c>
      <c r="W10" s="246">
        <f t="shared" si="3"/>
        <v>19</v>
      </c>
      <c r="X10" t="s">
        <v>599</v>
      </c>
      <c r="Y10" s="282" t="s">
        <v>412</v>
      </c>
      <c r="Z10" t="str">
        <f t="shared" si="4"/>
        <v>(19,'Застежка левая')</v>
      </c>
      <c r="AA10" s="246">
        <v>73</v>
      </c>
      <c r="AB10">
        <f t="shared" si="5"/>
        <v>66</v>
      </c>
      <c r="AC10" s="282" t="s">
        <v>320</v>
      </c>
      <c r="AD10" t="s">
        <v>449</v>
      </c>
      <c r="AE10" t="s">
        <v>450</v>
      </c>
      <c r="AF10" t="str">
        <f t="shared" si="6"/>
        <v>,(66,'RA010011','SAP OC LG GS-802NY')</v>
      </c>
    </row>
    <row r="11" spans="1:32" x14ac:dyDescent="0.75">
      <c r="A11" s="317" t="s">
        <v>432</v>
      </c>
      <c r="B11" s="319"/>
      <c r="J11" t="s">
        <v>427</v>
      </c>
      <c r="K11">
        <v>1</v>
      </c>
      <c r="L11" t="s">
        <v>1630</v>
      </c>
      <c r="M11" t="s">
        <v>1003</v>
      </c>
      <c r="N11" t="str">
        <f t="shared" si="0"/>
        <v>(1,'B809','Packaging')</v>
      </c>
      <c r="O11">
        <v>11</v>
      </c>
      <c r="P11" t="s">
        <v>543</v>
      </c>
      <c r="Q11" s="246">
        <f t="shared" si="1"/>
        <v>4</v>
      </c>
      <c r="R11" t="s">
        <v>544</v>
      </c>
      <c r="S11" s="246" t="s">
        <v>743</v>
      </c>
      <c r="T11" t="s">
        <v>744</v>
      </c>
      <c r="U11" t="str">
        <f t="shared" si="2"/>
        <v>(4,'C808','Silicon release paper')</v>
      </c>
      <c r="V11" s="246">
        <v>21</v>
      </c>
      <c r="W11" s="246">
        <f t="shared" si="3"/>
        <v>19</v>
      </c>
      <c r="X11" t="s">
        <v>599</v>
      </c>
      <c r="Y11" s="282" t="s">
        <v>358</v>
      </c>
      <c r="Z11" t="str">
        <f t="shared" si="4"/>
        <v>(19,'Застежка - липучка левая ')</v>
      </c>
      <c r="AA11" s="246">
        <v>74</v>
      </c>
      <c r="AB11">
        <f t="shared" si="5"/>
        <v>66</v>
      </c>
      <c r="AC11" s="282" t="s">
        <v>320</v>
      </c>
      <c r="AD11" t="s">
        <v>451</v>
      </c>
      <c r="AE11" t="s">
        <v>452</v>
      </c>
      <c r="AF11" t="str">
        <f t="shared" si="6"/>
        <v>,(66,'RA010012','SAP OC EK-X EN75 mix')</v>
      </c>
    </row>
    <row r="12" spans="1:32" x14ac:dyDescent="0.75">
      <c r="A12" s="318" t="s">
        <v>320</v>
      </c>
      <c r="B12" s="319">
        <v>17</v>
      </c>
      <c r="J12" t="s">
        <v>1959</v>
      </c>
      <c r="K12">
        <v>2</v>
      </c>
      <c r="L12" t="s">
        <v>1960</v>
      </c>
      <c r="M12" t="s">
        <v>1747</v>
      </c>
      <c r="N12" t="str">
        <f t="shared" si="0"/>
        <v>(2,'B903-B933','Semi-finished')</v>
      </c>
      <c r="O12">
        <v>12</v>
      </c>
      <c r="P12" t="s">
        <v>813</v>
      </c>
      <c r="Q12" s="246">
        <f t="shared" si="1"/>
        <v>5</v>
      </c>
      <c r="R12" t="s">
        <v>814</v>
      </c>
      <c r="S12" s="246" t="s">
        <v>815</v>
      </c>
      <c r="T12" t="s">
        <v>816</v>
      </c>
      <c r="U12" t="str">
        <f t="shared" si="2"/>
        <v>(5,'C809','Yarn Elastics')</v>
      </c>
      <c r="V12" s="246">
        <v>22</v>
      </c>
      <c r="W12" s="246">
        <f t="shared" si="3"/>
        <v>20</v>
      </c>
      <c r="X12" t="s">
        <v>718</v>
      </c>
      <c r="Y12" s="282" t="s">
        <v>326</v>
      </c>
      <c r="Z12" t="str">
        <f t="shared" si="4"/>
        <v>(20,'Эластичный материал на ушки')</v>
      </c>
      <c r="AA12" s="246">
        <v>75</v>
      </c>
      <c r="AB12">
        <f t="shared" si="5"/>
        <v>66</v>
      </c>
      <c r="AC12" s="282" t="s">
        <v>320</v>
      </c>
      <c r="AD12" t="s">
        <v>469</v>
      </c>
      <c r="AE12" t="s">
        <v>470</v>
      </c>
      <c r="AF12" t="str">
        <f t="shared" si="6"/>
        <v>,(66,'RA010013','SAP OC NMSK 71')</v>
      </c>
    </row>
    <row r="13" spans="1:32" x14ac:dyDescent="0.75">
      <c r="A13" s="33" t="s">
        <v>544</v>
      </c>
      <c r="B13" s="319"/>
      <c r="P13" t="s">
        <v>813</v>
      </c>
      <c r="Q13" s="246">
        <f t="shared" si="1"/>
        <v>5</v>
      </c>
      <c r="R13" t="s">
        <v>814</v>
      </c>
      <c r="S13" s="246" t="s">
        <v>839</v>
      </c>
      <c r="T13" t="s">
        <v>840</v>
      </c>
      <c r="U13" t="str">
        <f t="shared" si="2"/>
        <v>(5,'C810','Film Elastics')</v>
      </c>
      <c r="V13" s="246">
        <v>23</v>
      </c>
      <c r="W13" s="246">
        <f t="shared" si="3"/>
        <v>21</v>
      </c>
      <c r="X13" t="s">
        <v>743</v>
      </c>
      <c r="Y13" s="282" t="s">
        <v>327</v>
      </c>
      <c r="Z13" t="str">
        <f t="shared" si="4"/>
        <v>(21,'Силиконизированная бумага ')</v>
      </c>
      <c r="AA13" s="246">
        <v>76</v>
      </c>
      <c r="AB13">
        <f t="shared" si="5"/>
        <v>66</v>
      </c>
      <c r="AC13" s="282" t="s">
        <v>320</v>
      </c>
      <c r="AD13" t="s">
        <v>453</v>
      </c>
      <c r="AE13" t="s">
        <v>454</v>
      </c>
      <c r="AF13" t="str">
        <f t="shared" si="6"/>
        <v>,(66,'RA010014','SAP OC EK-X EN75')</v>
      </c>
    </row>
    <row r="14" spans="1:32" x14ac:dyDescent="0.75">
      <c r="A14" s="317" t="s">
        <v>719</v>
      </c>
      <c r="B14" s="319"/>
      <c r="P14" s="74" t="s">
        <v>813</v>
      </c>
      <c r="Q14" s="246">
        <f t="shared" si="1"/>
        <v>5</v>
      </c>
      <c r="R14" s="74" t="s">
        <v>814</v>
      </c>
      <c r="S14" s="320" t="s">
        <v>843</v>
      </c>
      <c r="T14" s="74" t="s">
        <v>844</v>
      </c>
      <c r="U14" t="str">
        <f t="shared" si="2"/>
        <v>(5,'C811','Foam')</v>
      </c>
      <c r="V14" s="246">
        <v>24</v>
      </c>
      <c r="W14" s="246">
        <f t="shared" si="3"/>
        <v>22</v>
      </c>
      <c r="X14" t="s">
        <v>815</v>
      </c>
      <c r="Y14" s="282" t="s">
        <v>817</v>
      </c>
      <c r="Z14" t="str">
        <f t="shared" si="4"/>
        <v>(22,'Резинка на ноги и манжеты')</v>
      </c>
      <c r="AA14" s="246">
        <v>77</v>
      </c>
      <c r="AB14">
        <f t="shared" si="5"/>
        <v>66</v>
      </c>
      <c r="AC14" s="282" t="s">
        <v>320</v>
      </c>
      <c r="AD14" t="s">
        <v>455</v>
      </c>
      <c r="AE14" t="s">
        <v>456</v>
      </c>
      <c r="AF14" t="str">
        <f t="shared" si="6"/>
        <v>,(66,'RA010016','SAP NOC HYSORB B 6600 PP BASF')</v>
      </c>
    </row>
    <row r="15" spans="1:32" x14ac:dyDescent="0.75">
      <c r="A15" s="318" t="s">
        <v>326</v>
      </c>
      <c r="B15" s="319">
        <v>11</v>
      </c>
      <c r="P15" t="s">
        <v>845</v>
      </c>
      <c r="Q15" s="246">
        <f t="shared" si="1"/>
        <v>6</v>
      </c>
      <c r="R15" t="s">
        <v>846</v>
      </c>
      <c r="S15" s="321" t="s">
        <v>847</v>
      </c>
      <c r="T15" s="287" t="s">
        <v>848</v>
      </c>
      <c r="U15" t="str">
        <f t="shared" si="2"/>
        <v>(6,'C814','Pouch PE')</v>
      </c>
      <c r="V15" s="246">
        <v>25</v>
      </c>
      <c r="W15" s="246">
        <f t="shared" si="3"/>
        <v>22</v>
      </c>
      <c r="X15" t="s">
        <v>815</v>
      </c>
      <c r="Y15" s="282" t="s">
        <v>339</v>
      </c>
      <c r="Z15" t="str">
        <f t="shared" si="4"/>
        <v>(22,'Резинка на пояс ')</v>
      </c>
      <c r="AA15" s="246">
        <v>78</v>
      </c>
      <c r="AB15">
        <f t="shared" si="5"/>
        <v>66</v>
      </c>
      <c r="AC15" s="282" t="s">
        <v>320</v>
      </c>
      <c r="AD15" t="s">
        <v>457</v>
      </c>
      <c r="AE15" t="s">
        <v>458</v>
      </c>
      <c r="AF15" t="str">
        <f t="shared" si="6"/>
        <v>,(66,'RA010017','SAP RedCert2 HySorb 6600 BASF')</v>
      </c>
    </row>
    <row r="16" spans="1:32" x14ac:dyDescent="0.75">
      <c r="A16" s="317" t="s">
        <v>546</v>
      </c>
      <c r="B16" s="319"/>
      <c r="P16" t="s">
        <v>845</v>
      </c>
      <c r="Q16" s="246">
        <f t="shared" si="1"/>
        <v>6</v>
      </c>
      <c r="R16" t="s">
        <v>846</v>
      </c>
      <c r="S16" s="246" t="s">
        <v>889</v>
      </c>
      <c r="T16" t="s">
        <v>890</v>
      </c>
      <c r="U16" t="str">
        <f t="shared" si="2"/>
        <v>(6,'C812','Topsheet PE')</v>
      </c>
      <c r="V16" s="246">
        <v>26</v>
      </c>
      <c r="W16" s="246">
        <f t="shared" si="3"/>
        <v>22</v>
      </c>
      <c r="X16" s="287" t="s">
        <v>815</v>
      </c>
      <c r="Y16" s="285" t="s">
        <v>408</v>
      </c>
      <c r="Z16" t="str">
        <f t="shared" si="4"/>
        <v>(22,'Эластичный пояс')</v>
      </c>
      <c r="AA16" s="246">
        <v>79</v>
      </c>
      <c r="AB16">
        <f t="shared" si="5"/>
        <v>66</v>
      </c>
      <c r="AC16" s="282" t="s">
        <v>320</v>
      </c>
      <c r="AD16" t="s">
        <v>459</v>
      </c>
      <c r="AE16" t="s">
        <v>460</v>
      </c>
      <c r="AF16" t="str">
        <f t="shared" si="6"/>
        <v>,(66,'RA010018','SAP OC FAVOR Z 3884 EVONIK')</v>
      </c>
    </row>
    <row r="17" spans="1:32" x14ac:dyDescent="0.75">
      <c r="A17" s="318" t="s">
        <v>295</v>
      </c>
      <c r="B17" s="319">
        <v>26</v>
      </c>
      <c r="P17" t="s">
        <v>845</v>
      </c>
      <c r="Q17" s="246">
        <f t="shared" si="1"/>
        <v>6</v>
      </c>
      <c r="R17" t="s">
        <v>846</v>
      </c>
      <c r="S17" s="246" t="s">
        <v>897</v>
      </c>
      <c r="T17" t="s">
        <v>898</v>
      </c>
      <c r="U17" t="str">
        <f t="shared" si="2"/>
        <v>(6,'C813','Backsheet PE')</v>
      </c>
      <c r="V17" s="246">
        <v>27</v>
      </c>
      <c r="W17" s="246">
        <f t="shared" si="3"/>
        <v>25</v>
      </c>
      <c r="X17" s="287" t="s">
        <v>847</v>
      </c>
      <c r="Y17" s="288" t="s">
        <v>1715</v>
      </c>
      <c r="Z17" t="str">
        <f t="shared" si="4"/>
        <v>(25,'Пленка на NT02')</v>
      </c>
      <c r="AA17" s="246">
        <v>80</v>
      </c>
      <c r="AB17">
        <f t="shared" si="5"/>
        <v>66</v>
      </c>
      <c r="AC17" s="282" t="s">
        <v>320</v>
      </c>
      <c r="AD17" t="s">
        <v>461</v>
      </c>
      <c r="AE17" t="s">
        <v>462</v>
      </c>
      <c r="AF17" t="str">
        <f t="shared" si="6"/>
        <v>,(66,'RA010022','SAP NOC HYSORB B 6600 PP wood pal')</v>
      </c>
    </row>
    <row r="18" spans="1:32" x14ac:dyDescent="0.75">
      <c r="A18" s="317" t="s">
        <v>744</v>
      </c>
      <c r="B18" s="319"/>
      <c r="P18" s="74" t="s">
        <v>845</v>
      </c>
      <c r="Q18" s="246">
        <f t="shared" si="1"/>
        <v>6</v>
      </c>
      <c r="R18" s="74" t="s">
        <v>846</v>
      </c>
      <c r="S18" s="320" t="s">
        <v>973</v>
      </c>
      <c r="T18" s="74" t="s">
        <v>974</v>
      </c>
      <c r="U18" t="str">
        <f t="shared" si="2"/>
        <v>(6,'C815','Pouch siliconized PE')</v>
      </c>
      <c r="V18" s="246">
        <v>28</v>
      </c>
      <c r="W18" s="246">
        <f t="shared" si="3"/>
        <v>25</v>
      </c>
      <c r="X18" s="287" t="s">
        <v>847</v>
      </c>
      <c r="Y18" s="285" t="s">
        <v>849</v>
      </c>
      <c r="Z18" t="str">
        <f t="shared" si="4"/>
        <v>(25,'Упаковочная пленка силиконизированная')</v>
      </c>
      <c r="AA18" s="246">
        <v>81</v>
      </c>
      <c r="AB18">
        <f t="shared" si="5"/>
        <v>66</v>
      </c>
      <c r="AC18" s="282" t="s">
        <v>320</v>
      </c>
      <c r="AD18" t="s">
        <v>463</v>
      </c>
      <c r="AE18" t="s">
        <v>464</v>
      </c>
      <c r="AF18" t="str">
        <f t="shared" si="6"/>
        <v>,(66,'RA010023','SAP NOC HySorb N 7059 BASF')</v>
      </c>
    </row>
    <row r="19" spans="1:32" x14ac:dyDescent="0.75">
      <c r="A19" s="318" t="s">
        <v>3828</v>
      </c>
      <c r="B19" s="319">
        <v>32</v>
      </c>
      <c r="P19" s="74" t="s">
        <v>845</v>
      </c>
      <c r="Q19" s="246">
        <f t="shared" si="1"/>
        <v>6</v>
      </c>
      <c r="R19" s="74" t="s">
        <v>846</v>
      </c>
      <c r="S19" s="320" t="s">
        <v>975</v>
      </c>
      <c r="T19" s="74" t="s">
        <v>976</v>
      </c>
      <c r="U19" t="str">
        <f t="shared" si="2"/>
        <v>(6,'C816','Film ADL')</v>
      </c>
      <c r="V19" s="246">
        <v>29</v>
      </c>
      <c r="W19" s="246">
        <f t="shared" si="3"/>
        <v>25</v>
      </c>
      <c r="X19" t="s">
        <v>847</v>
      </c>
      <c r="Y19" s="282" t="s">
        <v>357</v>
      </c>
      <c r="Z19" t="str">
        <f t="shared" si="4"/>
        <v>(25,'Упаковочная пленка ')</v>
      </c>
      <c r="AA19" s="246">
        <v>82</v>
      </c>
      <c r="AB19">
        <f t="shared" si="5"/>
        <v>66</v>
      </c>
      <c r="AC19" s="282" t="s">
        <v>320</v>
      </c>
      <c r="AD19" t="s">
        <v>466</v>
      </c>
      <c r="AE19" t="s">
        <v>467</v>
      </c>
      <c r="AF19" t="str">
        <f t="shared" si="6"/>
        <v>,(66,'RA010024','SAP NOC TAISAP BC 388SDA')</v>
      </c>
    </row>
    <row r="20" spans="1:32" x14ac:dyDescent="0.75">
      <c r="A20" s="317" t="s">
        <v>600</v>
      </c>
      <c r="B20" s="319"/>
      <c r="P20" t="s">
        <v>977</v>
      </c>
      <c r="Q20" s="246">
        <f t="shared" si="1"/>
        <v>7</v>
      </c>
      <c r="R20" t="s">
        <v>978</v>
      </c>
      <c r="S20" s="246" t="s">
        <v>979</v>
      </c>
      <c r="T20" t="s">
        <v>980</v>
      </c>
      <c r="U20" t="str">
        <f t="shared" si="2"/>
        <v>(7,'C817','Construction')</v>
      </c>
      <c r="V20" s="246">
        <v>30</v>
      </c>
      <c r="W20" s="246">
        <f t="shared" si="3"/>
        <v>26</v>
      </c>
      <c r="X20" t="s">
        <v>889</v>
      </c>
      <c r="Y20" s="282" t="s">
        <v>322</v>
      </c>
      <c r="Z20" t="str">
        <f t="shared" si="4"/>
        <v>(26,'Перфорированная сетка')</v>
      </c>
      <c r="AA20" s="246">
        <v>83</v>
      </c>
      <c r="AB20">
        <f t="shared" si="5"/>
        <v>67</v>
      </c>
      <c r="AC20" s="282" t="s">
        <v>409</v>
      </c>
      <c r="AD20" t="s">
        <v>473</v>
      </c>
      <c r="AE20" t="s">
        <v>474</v>
      </c>
      <c r="AF20" t="str">
        <f t="shared" si="6"/>
        <v>,(67,'RA020001','FLUFF U PEFC ECF 8% STORA 500mm')</v>
      </c>
    </row>
    <row r="21" spans="1:32" x14ac:dyDescent="0.75">
      <c r="A21" s="318" t="s">
        <v>3827</v>
      </c>
      <c r="B21" s="319">
        <v>1</v>
      </c>
      <c r="P21" t="s">
        <v>977</v>
      </c>
      <c r="Q21" s="246">
        <f t="shared" si="1"/>
        <v>7</v>
      </c>
      <c r="R21" t="s">
        <v>978</v>
      </c>
      <c r="S21" s="246" t="s">
        <v>989</v>
      </c>
      <c r="T21" t="s">
        <v>990</v>
      </c>
      <c r="U21" t="str">
        <f t="shared" si="2"/>
        <v>(7,'C818','Positioning')</v>
      </c>
      <c r="V21" s="246">
        <v>31</v>
      </c>
      <c r="W21" s="246">
        <f t="shared" si="3"/>
        <v>27</v>
      </c>
      <c r="X21" t="s">
        <v>897</v>
      </c>
      <c r="Y21" s="282" t="s">
        <v>305</v>
      </c>
      <c r="Z21" t="str">
        <f t="shared" si="4"/>
        <v>(27,'Полиэтиленовый защитный слой')</v>
      </c>
      <c r="AA21" s="246">
        <v>84</v>
      </c>
      <c r="AB21">
        <f t="shared" si="5"/>
        <v>67</v>
      </c>
      <c r="AC21" s="282" t="s">
        <v>409</v>
      </c>
      <c r="AD21" t="s">
        <v>479</v>
      </c>
      <c r="AE21" t="s">
        <v>480</v>
      </c>
      <c r="AF21" t="str">
        <f t="shared" si="6"/>
        <v>,(67,'RA020005','FLUFF U PEFC ECF 8% LIGHTHOUSE 500mm')</v>
      </c>
    </row>
    <row r="22" spans="1:32" x14ac:dyDescent="0.75">
      <c r="A22" s="318" t="s">
        <v>3826</v>
      </c>
      <c r="B22" s="319">
        <v>1</v>
      </c>
      <c r="P22" t="s">
        <v>977</v>
      </c>
      <c r="Q22" s="246">
        <f t="shared" si="1"/>
        <v>7</v>
      </c>
      <c r="R22" t="s">
        <v>978</v>
      </c>
      <c r="S22" s="246" t="s">
        <v>993</v>
      </c>
      <c r="T22" t="s">
        <v>814</v>
      </c>
      <c r="U22" t="str">
        <f t="shared" si="2"/>
        <v>(7,'C819','Elastics')</v>
      </c>
      <c r="V22" s="246">
        <v>32</v>
      </c>
      <c r="W22" s="246">
        <f t="shared" si="3"/>
        <v>27</v>
      </c>
      <c r="X22" t="s">
        <v>897</v>
      </c>
      <c r="Y22" s="282" t="s">
        <v>356</v>
      </c>
      <c r="Z22" t="str">
        <f t="shared" si="4"/>
        <v>(27,'Защитная пленка')</v>
      </c>
      <c r="AA22" s="246">
        <v>85</v>
      </c>
      <c r="AB22">
        <f t="shared" si="5"/>
        <v>67</v>
      </c>
      <c r="AC22" s="282" t="s">
        <v>409</v>
      </c>
      <c r="AD22" t="s">
        <v>481</v>
      </c>
      <c r="AE22" t="s">
        <v>482</v>
      </c>
      <c r="AF22" t="str">
        <f t="shared" si="6"/>
        <v>,(67,'RA020006','FLUFF U FSC ECF 8% LIGHTHOUSE 500mm')</v>
      </c>
    </row>
    <row r="23" spans="1:32" x14ac:dyDescent="0.75">
      <c r="A23" s="318" t="s">
        <v>412</v>
      </c>
      <c r="B23" s="319">
        <v>26</v>
      </c>
      <c r="P23" t="s">
        <v>977</v>
      </c>
      <c r="Q23" s="246">
        <f t="shared" si="1"/>
        <v>7</v>
      </c>
      <c r="R23" t="s">
        <v>978</v>
      </c>
      <c r="S23" s="246" t="s">
        <v>1002</v>
      </c>
      <c r="T23" t="s">
        <v>1003</v>
      </c>
      <c r="U23" t="str">
        <f t="shared" si="2"/>
        <v>(7,'C820','Packaging')</v>
      </c>
      <c r="V23" s="246">
        <v>33</v>
      </c>
      <c r="W23" s="246">
        <f t="shared" si="3"/>
        <v>30</v>
      </c>
      <c r="X23" t="s">
        <v>979</v>
      </c>
      <c r="Y23" s="282" t="s">
        <v>413</v>
      </c>
      <c r="Z23" t="str">
        <f t="shared" si="4"/>
        <v>(30,'Клей конструкционный ')</v>
      </c>
      <c r="AA23" s="246">
        <v>86</v>
      </c>
      <c r="AB23">
        <f t="shared" si="5"/>
        <v>67</v>
      </c>
      <c r="AC23" s="282" t="s">
        <v>409</v>
      </c>
      <c r="AD23" t="s">
        <v>483</v>
      </c>
      <c r="AE23" t="s">
        <v>484</v>
      </c>
      <c r="AF23" t="str">
        <f t="shared" si="6"/>
        <v>,(67,'RA020008','FLUFF T PEFC ECF 8% STORA 500mm')</v>
      </c>
    </row>
    <row r="24" spans="1:32" x14ac:dyDescent="0.75">
      <c r="A24" s="318" t="s">
        <v>411</v>
      </c>
      <c r="B24" s="319">
        <v>28</v>
      </c>
      <c r="P24" t="s">
        <v>977</v>
      </c>
      <c r="Q24" s="246">
        <f t="shared" si="1"/>
        <v>7</v>
      </c>
      <c r="R24" t="s">
        <v>978</v>
      </c>
      <c r="S24" s="246" t="s">
        <v>1010</v>
      </c>
      <c r="T24" t="s">
        <v>1011</v>
      </c>
      <c r="U24" t="str">
        <f t="shared" si="2"/>
        <v>(7,'C851','Wettnes')</v>
      </c>
      <c r="V24" s="246">
        <v>34</v>
      </c>
      <c r="W24" s="246">
        <f t="shared" si="3"/>
        <v>31</v>
      </c>
      <c r="X24" t="s">
        <v>989</v>
      </c>
      <c r="Y24" s="284" t="s">
        <v>275</v>
      </c>
      <c r="Z24" t="str">
        <f t="shared" si="4"/>
        <v>(31,'Клей позиционный')</v>
      </c>
      <c r="AA24" s="246">
        <v>87</v>
      </c>
      <c r="AB24">
        <f t="shared" si="5"/>
        <v>67</v>
      </c>
      <c r="AC24" s="282" t="s">
        <v>409</v>
      </c>
      <c r="AD24" t="s">
        <v>487</v>
      </c>
      <c r="AE24" t="s">
        <v>488</v>
      </c>
      <c r="AF24" t="str">
        <f t="shared" si="6"/>
        <v>,(67,'RA020021','FLUFF U ECF 8% STORA ENSO 250MM')</v>
      </c>
    </row>
    <row r="25" spans="1:32" x14ac:dyDescent="0.75">
      <c r="A25" s="318" t="s">
        <v>299</v>
      </c>
      <c r="B25" s="319">
        <v>2</v>
      </c>
      <c r="P25" t="s">
        <v>1018</v>
      </c>
      <c r="Q25" s="246">
        <f t="shared" si="1"/>
        <v>8</v>
      </c>
      <c r="R25" t="s">
        <v>1019</v>
      </c>
      <c r="S25" s="246" t="s">
        <v>1020</v>
      </c>
      <c r="T25" t="s">
        <v>1021</v>
      </c>
      <c r="U25" t="str">
        <f t="shared" si="2"/>
        <v>(8,'C821','Textile backsheet')</v>
      </c>
      <c r="V25" s="246">
        <v>35</v>
      </c>
      <c r="W25" s="246">
        <f t="shared" si="3"/>
        <v>32</v>
      </c>
      <c r="X25" t="s">
        <v>993</v>
      </c>
      <c r="Y25" s="282" t="s">
        <v>329</v>
      </c>
      <c r="Z25" t="str">
        <f t="shared" si="4"/>
        <v>(32,'Клей для резинок')</v>
      </c>
      <c r="AA25" s="246">
        <v>88</v>
      </c>
      <c r="AB25">
        <f t="shared" si="5"/>
        <v>67</v>
      </c>
      <c r="AC25" s="282" t="s">
        <v>409</v>
      </c>
      <c r="AD25" t="s">
        <v>505</v>
      </c>
      <c r="AE25" t="s">
        <v>506</v>
      </c>
      <c r="AF25" t="str">
        <f t="shared" si="6"/>
        <v>,(67,'RA020028','FLUFF T PEFC ECF 8% STORA 250MM')</v>
      </c>
    </row>
    <row r="26" spans="1:32" x14ac:dyDescent="0.75">
      <c r="A26" s="33" t="s">
        <v>814</v>
      </c>
      <c r="B26" s="319">
        <v>11</v>
      </c>
      <c r="P26" s="74" t="s">
        <v>1018</v>
      </c>
      <c r="Q26" s="246">
        <f t="shared" si="1"/>
        <v>8</v>
      </c>
      <c r="R26" s="74" t="s">
        <v>1019</v>
      </c>
      <c r="S26" s="320" t="s">
        <v>1200</v>
      </c>
      <c r="T26" s="74" t="s">
        <v>1201</v>
      </c>
      <c r="U26" t="str">
        <f t="shared" si="2"/>
        <v>(8,'C822','Laminated topsheet')</v>
      </c>
      <c r="V26" s="246">
        <v>36</v>
      </c>
      <c r="W26" s="246">
        <f t="shared" si="3"/>
        <v>33</v>
      </c>
      <c r="X26" t="s">
        <v>1002</v>
      </c>
      <c r="Y26" s="282" t="s">
        <v>276</v>
      </c>
      <c r="Z26" t="str">
        <f t="shared" si="4"/>
        <v>(33,'Клей упаковочный')</v>
      </c>
      <c r="AA26" s="246">
        <v>89</v>
      </c>
      <c r="AB26">
        <f t="shared" si="5"/>
        <v>67</v>
      </c>
      <c r="AC26" s="282" t="s">
        <v>409</v>
      </c>
      <c r="AD26" t="s">
        <v>507</v>
      </c>
      <c r="AE26" t="s">
        <v>508</v>
      </c>
      <c r="AF26" t="str">
        <f t="shared" si="6"/>
        <v>,(67,'RA020029','FLUFF U FSC ECF 8% DNV-COC-000692 250mm')</v>
      </c>
    </row>
    <row r="27" spans="1:32" x14ac:dyDescent="0.75">
      <c r="A27" s="33" t="s">
        <v>846</v>
      </c>
      <c r="B27" s="319">
        <v>74</v>
      </c>
      <c r="P27" s="74" t="s">
        <v>1018</v>
      </c>
      <c r="Q27" s="246">
        <f t="shared" si="1"/>
        <v>8</v>
      </c>
      <c r="R27" s="74" t="s">
        <v>1019</v>
      </c>
      <c r="S27" s="320" t="s">
        <v>1202</v>
      </c>
      <c r="T27" s="74" t="s">
        <v>1203</v>
      </c>
      <c r="U27" t="str">
        <f t="shared" si="2"/>
        <v>(8,'C852','Textile Cuff')</v>
      </c>
      <c r="V27" s="246">
        <v>37</v>
      </c>
      <c r="W27" s="246">
        <f t="shared" si="3"/>
        <v>34</v>
      </c>
      <c r="X27" t="s">
        <v>1010</v>
      </c>
      <c r="Y27" s="284" t="s">
        <v>286</v>
      </c>
      <c r="Z27" t="str">
        <f t="shared" si="4"/>
        <v>(34,'Индикатор влажности')</v>
      </c>
      <c r="AA27" s="246">
        <v>90</v>
      </c>
      <c r="AB27">
        <f t="shared" si="5"/>
        <v>67</v>
      </c>
      <c r="AC27" s="282" t="s">
        <v>409</v>
      </c>
      <c r="AD27" t="s">
        <v>509</v>
      </c>
      <c r="AE27" t="s">
        <v>510</v>
      </c>
      <c r="AF27" t="str">
        <f t="shared" si="6"/>
        <v>,(67,'RA020030','FLUFF T FSC ECF 8% DNV-COC-000692 250mm')</v>
      </c>
    </row>
    <row r="28" spans="1:32" x14ac:dyDescent="0.75">
      <c r="A28" s="33" t="s">
        <v>978</v>
      </c>
      <c r="B28" s="319">
        <v>15</v>
      </c>
      <c r="P28" t="s">
        <v>1204</v>
      </c>
      <c r="Q28" s="246">
        <f t="shared" si="1"/>
        <v>9</v>
      </c>
      <c r="R28" t="s">
        <v>1205</v>
      </c>
      <c r="S28" s="246" t="s">
        <v>1206</v>
      </c>
      <c r="T28" t="s">
        <v>1207</v>
      </c>
      <c r="U28" t="str">
        <f t="shared" si="2"/>
        <v>(9,'C830','Outer NW')</v>
      </c>
      <c r="V28" s="246">
        <v>38</v>
      </c>
      <c r="W28" s="246">
        <f t="shared" si="3"/>
        <v>35</v>
      </c>
      <c r="X28" t="s">
        <v>1020</v>
      </c>
      <c r="Y28" s="282" t="s">
        <v>414</v>
      </c>
      <c r="Z28" t="str">
        <f t="shared" si="4"/>
        <v>(35,'Ламинированный нетканый материал')</v>
      </c>
      <c r="AA28" s="246">
        <v>91</v>
      </c>
      <c r="AB28">
        <f t="shared" si="5"/>
        <v>67</v>
      </c>
      <c r="AC28" s="282" t="s">
        <v>409</v>
      </c>
      <c r="AD28" t="s">
        <v>497</v>
      </c>
      <c r="AE28" t="s">
        <v>498</v>
      </c>
      <c r="AF28" t="str">
        <f t="shared" si="6"/>
        <v>,(67,'RA020040','Fluff untreated GP 4881 254 mm')</v>
      </c>
    </row>
    <row r="29" spans="1:32" x14ac:dyDescent="0.75">
      <c r="A29" s="33" t="s">
        <v>1019</v>
      </c>
      <c r="B29" s="319">
        <v>93</v>
      </c>
      <c r="P29" t="s">
        <v>1204</v>
      </c>
      <c r="Q29" s="246">
        <f t="shared" si="1"/>
        <v>9</v>
      </c>
      <c r="R29" t="s">
        <v>1205</v>
      </c>
      <c r="S29" s="246" t="s">
        <v>1236</v>
      </c>
      <c r="T29" t="s">
        <v>1237</v>
      </c>
      <c r="U29" t="str">
        <f t="shared" si="2"/>
        <v>(9,'C823','Topsheet NW')</v>
      </c>
      <c r="V29" s="246">
        <v>39</v>
      </c>
      <c r="W29" s="246">
        <f t="shared" si="3"/>
        <v>38</v>
      </c>
      <c r="X29" t="s">
        <v>1206</v>
      </c>
      <c r="Y29" s="282" t="s">
        <v>330</v>
      </c>
      <c r="Z29" t="str">
        <f t="shared" si="4"/>
        <v>(38,'Нетканый материал на внешний пояс')</v>
      </c>
      <c r="AA29" s="246">
        <v>92</v>
      </c>
      <c r="AB29">
        <f t="shared" si="5"/>
        <v>67</v>
      </c>
      <c r="AC29" s="282" t="s">
        <v>409</v>
      </c>
      <c r="AD29" t="s">
        <v>511</v>
      </c>
      <c r="AE29" t="s">
        <v>512</v>
      </c>
      <c r="AF29" t="str">
        <f t="shared" si="6"/>
        <v>,(67,'RA020041','FLUFF T ECF 500mm RAUMA')</v>
      </c>
    </row>
    <row r="30" spans="1:32" x14ac:dyDescent="0.75">
      <c r="A30" s="33" t="s">
        <v>1205</v>
      </c>
      <c r="B30" s="319">
        <v>144</v>
      </c>
      <c r="P30" s="74" t="s">
        <v>1204</v>
      </c>
      <c r="Q30" s="246">
        <f t="shared" si="1"/>
        <v>9</v>
      </c>
      <c r="R30" s="74" t="s">
        <v>1205</v>
      </c>
      <c r="S30" s="320" t="s">
        <v>1334</v>
      </c>
      <c r="T30" s="74" t="s">
        <v>1335</v>
      </c>
      <c r="U30" t="str">
        <f t="shared" si="2"/>
        <v>(9,'C824','Backsheet NW')</v>
      </c>
      <c r="V30" s="246">
        <v>40</v>
      </c>
      <c r="W30" s="246">
        <f t="shared" si="3"/>
        <v>39</v>
      </c>
      <c r="X30" t="s">
        <v>1236</v>
      </c>
      <c r="Y30" s="284" t="s">
        <v>321</v>
      </c>
      <c r="Z30" t="str">
        <f t="shared" si="4"/>
        <v>(39,'Нетканый материал на покрытие')</v>
      </c>
      <c r="AA30" s="246">
        <v>93</v>
      </c>
      <c r="AB30">
        <f t="shared" si="5"/>
        <v>67</v>
      </c>
      <c r="AC30" s="282" t="s">
        <v>409</v>
      </c>
      <c r="AD30" t="s">
        <v>513</v>
      </c>
      <c r="AE30" t="s">
        <v>514</v>
      </c>
      <c r="AF30" t="str">
        <f t="shared" si="6"/>
        <v>,(67,'RA020044','FLUFF U FSC ECF SCS-COC-006016 254mm GP')</v>
      </c>
    </row>
    <row r="31" spans="1:32" x14ac:dyDescent="0.75">
      <c r="A31" s="33" t="s">
        <v>1515</v>
      </c>
      <c r="B31" s="319">
        <v>57</v>
      </c>
      <c r="P31" t="s">
        <v>1204</v>
      </c>
      <c r="Q31" s="246">
        <f t="shared" si="1"/>
        <v>9</v>
      </c>
      <c r="R31" t="s">
        <v>1205</v>
      </c>
      <c r="S31" s="246" t="s">
        <v>1336</v>
      </c>
      <c r="T31" t="s">
        <v>1337</v>
      </c>
      <c r="U31" t="str">
        <f t="shared" si="2"/>
        <v>(9,'C825','Cuff')</v>
      </c>
      <c r="V31" s="246">
        <v>41</v>
      </c>
      <c r="W31" s="246">
        <f t="shared" si="3"/>
        <v>39</v>
      </c>
      <c r="X31" s="287" t="s">
        <v>1236</v>
      </c>
      <c r="Y31" s="289" t="s">
        <v>261</v>
      </c>
      <c r="Z31" t="str">
        <f t="shared" si="4"/>
        <v>(39,'Нетканый материал на крылья')</v>
      </c>
      <c r="AA31" s="246">
        <v>94</v>
      </c>
      <c r="AB31">
        <f t="shared" si="5"/>
        <v>67</v>
      </c>
      <c r="AC31" s="282" t="s">
        <v>409</v>
      </c>
      <c r="AD31" t="s">
        <v>515</v>
      </c>
      <c r="AE31" t="s">
        <v>516</v>
      </c>
      <c r="AF31" t="str">
        <f t="shared" si="6"/>
        <v>,(67,'RA020050','FLUFF T PEFC ECF 8% STORA 500mm 1.95mm')</v>
      </c>
    </row>
    <row r="32" spans="1:32" x14ac:dyDescent="0.75">
      <c r="A32" s="33" t="s">
        <v>1003</v>
      </c>
      <c r="B32" s="319">
        <v>44</v>
      </c>
      <c r="P32" t="s">
        <v>1204</v>
      </c>
      <c r="Q32" s="246">
        <f t="shared" si="1"/>
        <v>9</v>
      </c>
      <c r="R32" t="s">
        <v>1205</v>
      </c>
      <c r="S32" s="246" t="s">
        <v>1399</v>
      </c>
      <c r="T32" t="s">
        <v>1400</v>
      </c>
      <c r="U32" t="str">
        <f t="shared" si="2"/>
        <v>(9,'C826','Corewrap')</v>
      </c>
      <c r="V32" s="246">
        <v>42</v>
      </c>
      <c r="W32" s="246">
        <f t="shared" si="3"/>
        <v>39</v>
      </c>
      <c r="X32" t="s">
        <v>1236</v>
      </c>
      <c r="Y32" s="282" t="s">
        <v>333</v>
      </c>
      <c r="Z32" t="str">
        <f t="shared" si="4"/>
        <v>(39,'Нетканый материал на защ.слой')</v>
      </c>
      <c r="AA32" s="246">
        <v>95</v>
      </c>
      <c r="AB32">
        <f t="shared" si="5"/>
        <v>67</v>
      </c>
      <c r="AC32" s="282" t="s">
        <v>409</v>
      </c>
      <c r="AD32" t="s">
        <v>501</v>
      </c>
      <c r="AE32" t="s">
        <v>502</v>
      </c>
      <c r="AF32" t="str">
        <f t="shared" si="6"/>
        <v>,(67,'RA020051','FLUFF U PEFC ECF EUCAFLUFF 490mm')</v>
      </c>
    </row>
    <row r="33" spans="1:32" x14ac:dyDescent="0.75">
      <c r="A33" s="33" t="s">
        <v>1747</v>
      </c>
      <c r="B33" s="319">
        <v>31</v>
      </c>
      <c r="P33" t="s">
        <v>1204</v>
      </c>
      <c r="Q33" s="246">
        <f t="shared" si="1"/>
        <v>9</v>
      </c>
      <c r="R33" t="s">
        <v>1205</v>
      </c>
      <c r="S33" s="246" t="s">
        <v>1420</v>
      </c>
      <c r="T33" t="s">
        <v>1421</v>
      </c>
      <c r="U33" t="str">
        <f t="shared" si="2"/>
        <v>(9,'C827','ADL')</v>
      </c>
      <c r="V33" s="246">
        <v>43</v>
      </c>
      <c r="W33" s="246">
        <f t="shared" si="3"/>
        <v>41</v>
      </c>
      <c r="X33" t="s">
        <v>1336</v>
      </c>
      <c r="Y33" s="282" t="s">
        <v>350</v>
      </c>
      <c r="Z33" t="str">
        <f t="shared" si="4"/>
        <v>(41,'Нетканый материал на манжеты')</v>
      </c>
      <c r="AA33" s="246">
        <v>96</v>
      </c>
      <c r="AB33">
        <f t="shared" si="5"/>
        <v>67</v>
      </c>
      <c r="AC33" s="282" t="s">
        <v>409</v>
      </c>
      <c r="AD33" t="s">
        <v>517</v>
      </c>
      <c r="AE33" t="s">
        <v>518</v>
      </c>
      <c r="AF33" t="str">
        <f t="shared" si="6"/>
        <v>,(67,'RA020053','FLUFF ST PEFC ECF 9% GP 4725 254mm')</v>
      </c>
    </row>
    <row r="34" spans="1:32" x14ac:dyDescent="0.75">
      <c r="A34" s="33" t="s">
        <v>1952</v>
      </c>
      <c r="B34" s="319">
        <v>645</v>
      </c>
      <c r="P34" t="s">
        <v>1204</v>
      </c>
      <c r="Q34" s="246">
        <f t="shared" si="1"/>
        <v>9</v>
      </c>
      <c r="R34" t="s">
        <v>1205</v>
      </c>
      <c r="S34" s="246" t="s">
        <v>1445</v>
      </c>
      <c r="T34" t="s">
        <v>1446</v>
      </c>
      <c r="U34" t="str">
        <f t="shared" si="2"/>
        <v>(9,'C828','Ears')</v>
      </c>
      <c r="V34" s="246">
        <v>44</v>
      </c>
      <c r="W34" s="246">
        <f t="shared" si="3"/>
        <v>42</v>
      </c>
      <c r="X34" t="s">
        <v>1399</v>
      </c>
      <c r="Y34" s="282" t="s">
        <v>360</v>
      </c>
      <c r="Z34" t="str">
        <f t="shared" si="4"/>
        <v>(42,'Нетканый материал на вкладыш')</v>
      </c>
      <c r="AA34" s="246">
        <v>97</v>
      </c>
      <c r="AB34">
        <f t="shared" si="5"/>
        <v>67</v>
      </c>
      <c r="AC34" s="282" t="s">
        <v>409</v>
      </c>
      <c r="AD34" t="s">
        <v>475</v>
      </c>
      <c r="AE34" t="s">
        <v>476</v>
      </c>
      <c r="AF34" t="str">
        <f t="shared" si="6"/>
        <v>,(67,'RA020002','FLUFF U PEFC ECF 8% GP 4881 485mm')</v>
      </c>
    </row>
    <row r="35" spans="1:32" x14ac:dyDescent="0.75">
      <c r="P35" t="s">
        <v>1204</v>
      </c>
      <c r="Q35" s="246">
        <f t="shared" ref="Q35:Q55" si="7">VLOOKUP(P35,$L$3:$O$12,4,FALSE)</f>
        <v>9</v>
      </c>
      <c r="R35" t="s">
        <v>1205</v>
      </c>
      <c r="S35" s="246" t="s">
        <v>1484</v>
      </c>
      <c r="T35" t="s">
        <v>1485</v>
      </c>
      <c r="U35" t="str">
        <f t="shared" ref="U35:U55" si="8">CONCATENATE("(",Q35,",'",S35,"','",T35,"')")</f>
        <v>(9,'C829','Inner NW')</v>
      </c>
      <c r="V35" s="246">
        <v>45</v>
      </c>
      <c r="W35" s="246">
        <f t="shared" ref="W35:W53" si="9">VLOOKUP(X35,$S$3:$V$55,4,FALSE)</f>
        <v>42</v>
      </c>
      <c r="X35" t="s">
        <v>1399</v>
      </c>
      <c r="Y35" s="283" t="s">
        <v>361</v>
      </c>
      <c r="Z35" t="str">
        <f t="shared" ref="Z35:Z53" si="10">CONCATENATE("(",W35,",'",Y35,"')")</f>
        <v>(42,'Нетканый материал на вкладыш Flash Drу')</v>
      </c>
      <c r="AA35" s="246">
        <v>98</v>
      </c>
      <c r="AB35">
        <f t="shared" si="5"/>
        <v>67</v>
      </c>
      <c r="AC35" s="282" t="s">
        <v>409</v>
      </c>
      <c r="AD35" t="s">
        <v>477</v>
      </c>
      <c r="AE35" t="s">
        <v>478</v>
      </c>
      <c r="AF35" t="str">
        <f t="shared" si="6"/>
        <v>,(67,'RA020003','FLUFF U FSC ECF 8% STORA 500mm')</v>
      </c>
    </row>
    <row r="36" spans="1:32" x14ac:dyDescent="0.75">
      <c r="P36" s="74" t="s">
        <v>1204</v>
      </c>
      <c r="Q36" s="246">
        <f t="shared" si="7"/>
        <v>9</v>
      </c>
      <c r="R36" s="74" t="s">
        <v>1205</v>
      </c>
      <c r="S36" s="320" t="s">
        <v>1504</v>
      </c>
      <c r="T36" s="74" t="s">
        <v>1505</v>
      </c>
      <c r="U36" t="str">
        <f t="shared" si="8"/>
        <v>(9,'C831','Pouch NW')</v>
      </c>
      <c r="V36" s="246">
        <v>46</v>
      </c>
      <c r="W36" s="246">
        <f t="shared" si="9"/>
        <v>43</v>
      </c>
      <c r="X36" t="s">
        <v>1420</v>
      </c>
      <c r="Y36" s="284" t="s">
        <v>323</v>
      </c>
      <c r="Z36" t="str">
        <f t="shared" si="10"/>
        <v>(43,'Хайлофт')</v>
      </c>
      <c r="AA36" s="246">
        <v>99</v>
      </c>
      <c r="AB36">
        <f t="shared" si="5"/>
        <v>67</v>
      </c>
      <c r="AC36" s="282" t="s">
        <v>409</v>
      </c>
      <c r="AD36" t="s">
        <v>485</v>
      </c>
      <c r="AE36" t="s">
        <v>486</v>
      </c>
      <c r="AF36" t="str">
        <f t="shared" si="6"/>
        <v>,(67,'RA020012','FLUFF U PEFC ECF 8% IP NB416 480mm')</v>
      </c>
    </row>
    <row r="37" spans="1:32" x14ac:dyDescent="0.75">
      <c r="P37" t="s">
        <v>1204</v>
      </c>
      <c r="Q37" s="246">
        <f t="shared" si="7"/>
        <v>9</v>
      </c>
      <c r="R37" t="s">
        <v>1205</v>
      </c>
      <c r="S37" s="246" t="s">
        <v>1506</v>
      </c>
      <c r="T37" t="s">
        <v>1507</v>
      </c>
      <c r="U37" t="str">
        <f t="shared" si="8"/>
        <v>(9,'C832','Soft sides')</v>
      </c>
      <c r="V37" s="246">
        <v>47</v>
      </c>
      <c r="W37" s="246">
        <f t="shared" si="9"/>
        <v>44</v>
      </c>
      <c r="X37" t="s">
        <v>1445</v>
      </c>
      <c r="Y37" s="282" t="s">
        <v>332</v>
      </c>
      <c r="Z37" t="str">
        <f t="shared" si="10"/>
        <v>(44,'Нетканый материал на ушки')</v>
      </c>
      <c r="AA37" s="246">
        <v>100</v>
      </c>
      <c r="AB37">
        <f t="shared" si="5"/>
        <v>67</v>
      </c>
      <c r="AC37" s="282" t="s">
        <v>409</v>
      </c>
      <c r="AD37" t="s">
        <v>489</v>
      </c>
      <c r="AE37" t="s">
        <v>490</v>
      </c>
      <c r="AF37" t="str">
        <f t="shared" si="6"/>
        <v>,(67,'RA020022','FLUFF U PEFC ECF 8% DOMTAR MILL 502MM')</v>
      </c>
    </row>
    <row r="38" spans="1:32" x14ac:dyDescent="0.75">
      <c r="P38" s="74" t="s">
        <v>1204</v>
      </c>
      <c r="Q38" s="246">
        <f t="shared" si="7"/>
        <v>9</v>
      </c>
      <c r="R38" s="74" t="s">
        <v>1205</v>
      </c>
      <c r="S38" s="320" t="s">
        <v>1510</v>
      </c>
      <c r="T38" s="74" t="s">
        <v>1511</v>
      </c>
      <c r="U38" t="str">
        <f t="shared" si="8"/>
        <v>(9,'C833','Tag')</v>
      </c>
      <c r="V38" s="246">
        <v>48</v>
      </c>
      <c r="W38" s="246">
        <f t="shared" si="9"/>
        <v>45</v>
      </c>
      <c r="X38" t="s">
        <v>1484</v>
      </c>
      <c r="Y38" s="282" t="s">
        <v>331</v>
      </c>
      <c r="Z38" t="str">
        <f t="shared" si="10"/>
        <v>(45,'Нетканый материал на внутренний пояс')</v>
      </c>
      <c r="AA38" s="246">
        <v>101</v>
      </c>
      <c r="AB38">
        <f t="shared" si="5"/>
        <v>67</v>
      </c>
      <c r="AC38" s="282" t="s">
        <v>409</v>
      </c>
      <c r="AD38" t="s">
        <v>491</v>
      </c>
      <c r="AE38" t="s">
        <v>492</v>
      </c>
      <c r="AF38" t="str">
        <f t="shared" si="6"/>
        <v>,(67,'RA020023','FLUFF U FSC  8% DNV-COC-000692 500MM')</v>
      </c>
    </row>
    <row r="39" spans="1:32" x14ac:dyDescent="0.75">
      <c r="P39" s="74" t="s">
        <v>1204</v>
      </c>
      <c r="Q39" s="246">
        <f t="shared" si="7"/>
        <v>9</v>
      </c>
      <c r="R39" s="74" t="s">
        <v>1205</v>
      </c>
      <c r="S39" s="320" t="s">
        <v>1512</v>
      </c>
      <c r="T39" s="74" t="s">
        <v>1513</v>
      </c>
      <c r="U39" t="str">
        <f t="shared" si="8"/>
        <v>(9,'C853','Cover NW')</v>
      </c>
      <c r="V39" s="246">
        <v>49</v>
      </c>
      <c r="W39" s="246">
        <f t="shared" si="9"/>
        <v>50</v>
      </c>
      <c r="X39" t="s">
        <v>1516</v>
      </c>
      <c r="Y39" s="282" t="s">
        <v>1919</v>
      </c>
      <c r="Z39" t="str">
        <f t="shared" si="10"/>
        <v>(50,'Паллетный ярлык')</v>
      </c>
      <c r="AA39" s="246">
        <v>102</v>
      </c>
      <c r="AB39">
        <f t="shared" si="5"/>
        <v>67</v>
      </c>
      <c r="AC39" s="282" t="s">
        <v>409</v>
      </c>
      <c r="AD39" t="s">
        <v>493</v>
      </c>
      <c r="AE39" t="s">
        <v>494</v>
      </c>
      <c r="AF39" t="str">
        <f t="shared" si="6"/>
        <v>,(67,'RA020024','FLUFF U PEFC ECF 8% NB416 480MM')</v>
      </c>
    </row>
    <row r="40" spans="1:32" x14ac:dyDescent="0.75">
      <c r="P40" t="s">
        <v>1514</v>
      </c>
      <c r="Q40" s="246">
        <f t="shared" si="7"/>
        <v>10</v>
      </c>
      <c r="R40" t="s">
        <v>1515</v>
      </c>
      <c r="S40" s="246" t="s">
        <v>1516</v>
      </c>
      <c r="T40" t="s">
        <v>1517</v>
      </c>
      <c r="U40" t="str">
        <f t="shared" si="8"/>
        <v>(10,'C834','Consumables')</v>
      </c>
      <c r="V40" s="246">
        <v>50</v>
      </c>
      <c r="W40" s="246">
        <f t="shared" si="9"/>
        <v>51</v>
      </c>
      <c r="X40" t="s">
        <v>1524</v>
      </c>
      <c r="Y40" s="282" t="s">
        <v>279</v>
      </c>
      <c r="Z40" t="str">
        <f t="shared" si="10"/>
        <v>(51,'Отдушка')</v>
      </c>
      <c r="AA40" s="246">
        <v>103</v>
      </c>
      <c r="AB40">
        <f t="shared" si="5"/>
        <v>67</v>
      </c>
      <c r="AC40" s="282" t="s">
        <v>409</v>
      </c>
      <c r="AD40" t="s">
        <v>495</v>
      </c>
      <c r="AE40" t="s">
        <v>496</v>
      </c>
      <c r="AF40" t="str">
        <f t="shared" si="6"/>
        <v>,(67,'RA020025','FLUFF U PEFC ECF 8% PINEFLUFFPULP 500MM')</v>
      </c>
    </row>
    <row r="41" spans="1:32" x14ac:dyDescent="0.75">
      <c r="P41" t="s">
        <v>1514</v>
      </c>
      <c r="Q41" s="246">
        <f t="shared" si="7"/>
        <v>10</v>
      </c>
      <c r="R41" t="s">
        <v>1515</v>
      </c>
      <c r="S41" s="246" t="s">
        <v>1524</v>
      </c>
      <c r="T41" t="s">
        <v>1525</v>
      </c>
      <c r="U41" t="str">
        <f t="shared" si="8"/>
        <v>(10,'C835','Perfume')</v>
      </c>
      <c r="V41" s="246">
        <v>51</v>
      </c>
      <c r="W41" s="246">
        <f t="shared" si="9"/>
        <v>54</v>
      </c>
      <c r="X41" t="s">
        <v>1578</v>
      </c>
      <c r="Y41" s="282" t="s">
        <v>1920</v>
      </c>
      <c r="Z41" t="str">
        <f t="shared" si="10"/>
        <v>(54,'Этикетка')</v>
      </c>
      <c r="AA41" s="246">
        <v>104</v>
      </c>
      <c r="AB41">
        <f t="shared" si="5"/>
        <v>67</v>
      </c>
      <c r="AC41" s="282" t="s">
        <v>409</v>
      </c>
      <c r="AD41" t="s">
        <v>499</v>
      </c>
      <c r="AE41" t="s">
        <v>500</v>
      </c>
      <c r="AF41" t="str">
        <f t="shared" si="6"/>
        <v>,(67,'RA020042','FLUFF U ECF 490mm RAUMA')</v>
      </c>
    </row>
    <row r="42" spans="1:32" x14ac:dyDescent="0.75">
      <c r="P42" s="74" t="s">
        <v>1514</v>
      </c>
      <c r="Q42" s="246">
        <f t="shared" si="7"/>
        <v>10</v>
      </c>
      <c r="R42" s="74" t="s">
        <v>1515</v>
      </c>
      <c r="S42" s="320" t="s">
        <v>1554</v>
      </c>
      <c r="T42" s="74" t="s">
        <v>1555</v>
      </c>
      <c r="U42" t="str">
        <f t="shared" si="8"/>
        <v>(10,'C836','Chemicals')</v>
      </c>
      <c r="V42" s="246">
        <v>52</v>
      </c>
      <c r="W42" s="246">
        <f t="shared" si="9"/>
        <v>55</v>
      </c>
      <c r="X42" t="s">
        <v>1592</v>
      </c>
      <c r="Y42" s="282" t="s">
        <v>415</v>
      </c>
      <c r="Z42" t="str">
        <f t="shared" si="10"/>
        <v>(55,'Чернила ')</v>
      </c>
      <c r="AA42" s="246">
        <v>105</v>
      </c>
      <c r="AB42">
        <f t="shared" si="5"/>
        <v>67</v>
      </c>
      <c r="AC42" s="282" t="s">
        <v>409</v>
      </c>
      <c r="AD42" t="s">
        <v>503</v>
      </c>
      <c r="AE42" t="s">
        <v>504</v>
      </c>
      <c r="AF42" t="str">
        <f t="shared" si="6"/>
        <v>,(67,'RA020052','FLUFF U PEFC ECF 9% RAYFLOC-J-LD-E 452mm')</v>
      </c>
    </row>
    <row r="43" spans="1:32" x14ac:dyDescent="0.75">
      <c r="P43" s="74" t="s">
        <v>1514</v>
      </c>
      <c r="Q43" s="246">
        <f t="shared" si="7"/>
        <v>10</v>
      </c>
      <c r="R43" s="74" t="s">
        <v>1515</v>
      </c>
      <c r="S43" s="320" t="s">
        <v>1562</v>
      </c>
      <c r="T43" s="74" t="s">
        <v>1563</v>
      </c>
      <c r="U43" t="str">
        <f t="shared" si="8"/>
        <v>(10,'C837','Adhesive tapes')</v>
      </c>
      <c r="V43" s="246">
        <v>53</v>
      </c>
      <c r="W43" s="246">
        <f t="shared" si="9"/>
        <v>56</v>
      </c>
      <c r="X43" t="s">
        <v>1604</v>
      </c>
      <c r="Y43" s="282" t="s">
        <v>1924</v>
      </c>
      <c r="Z43" t="str">
        <f t="shared" si="10"/>
        <v>(56,'Стреч - пленка')</v>
      </c>
      <c r="AA43" s="246">
        <v>106</v>
      </c>
      <c r="AB43">
        <f t="shared" si="5"/>
        <v>68</v>
      </c>
      <c r="AC43" s="282" t="s">
        <v>256</v>
      </c>
      <c r="AD43" t="s">
        <v>521</v>
      </c>
      <c r="AE43" t="s">
        <v>522</v>
      </c>
      <c r="AF43" t="str">
        <f t="shared" si="6"/>
        <v>,(68,'RA030019','AIRLAID SUPERSOFT 06-S 90/60g Plain FSC')</v>
      </c>
    </row>
    <row r="44" spans="1:32" x14ac:dyDescent="0.75">
      <c r="P44" t="s">
        <v>1514</v>
      </c>
      <c r="Q44" s="246">
        <f t="shared" si="7"/>
        <v>10</v>
      </c>
      <c r="R44" t="s">
        <v>1515</v>
      </c>
      <c r="S44" s="246" t="s">
        <v>1578</v>
      </c>
      <c r="T44" t="s">
        <v>1579</v>
      </c>
      <c r="U44" t="str">
        <f t="shared" si="8"/>
        <v>(10,'C838','Blank labels')</v>
      </c>
      <c r="V44" s="246">
        <v>54</v>
      </c>
      <c r="W44" s="246">
        <f t="shared" si="9"/>
        <v>56</v>
      </c>
      <c r="X44" t="s">
        <v>1604</v>
      </c>
      <c r="Y44" s="282" t="s">
        <v>1926</v>
      </c>
      <c r="Z44" t="str">
        <f t="shared" si="10"/>
        <v>(56,'Полиэтиленовая пленка накрывная')</v>
      </c>
      <c r="AA44" s="246">
        <v>107</v>
      </c>
      <c r="AB44">
        <f t="shared" si="5"/>
        <v>68</v>
      </c>
      <c r="AC44" s="282" t="s">
        <v>256</v>
      </c>
      <c r="AD44" t="s">
        <v>523</v>
      </c>
      <c r="AE44" t="s">
        <v>524</v>
      </c>
      <c r="AF44" t="str">
        <f t="shared" si="6"/>
        <v>,(68,'RA030027','AIRLAID 1000001177 165/80G PLAIN')</v>
      </c>
    </row>
    <row r="45" spans="1:32" x14ac:dyDescent="0.75">
      <c r="P45" t="s">
        <v>1514</v>
      </c>
      <c r="Q45" s="246">
        <f t="shared" si="7"/>
        <v>10</v>
      </c>
      <c r="R45" t="s">
        <v>1515</v>
      </c>
      <c r="S45" s="246" t="s">
        <v>1592</v>
      </c>
      <c r="T45" t="s">
        <v>1593</v>
      </c>
      <c r="U45" t="str">
        <f t="shared" si="8"/>
        <v>(10,'C839','Ink')</v>
      </c>
      <c r="V45" s="246">
        <v>55</v>
      </c>
      <c r="W45" s="246">
        <f t="shared" si="9"/>
        <v>56</v>
      </c>
      <c r="X45" t="s">
        <v>1604</v>
      </c>
      <c r="Y45" s="282" t="s">
        <v>270</v>
      </c>
      <c r="Z45" t="str">
        <f t="shared" si="10"/>
        <v>(56,'Полиэтиленовая пленка')</v>
      </c>
      <c r="AA45" s="246">
        <v>108</v>
      </c>
      <c r="AB45">
        <f t="shared" si="5"/>
        <v>68</v>
      </c>
      <c r="AC45" s="282" t="s">
        <v>256</v>
      </c>
      <c r="AD45" t="s">
        <v>525</v>
      </c>
      <c r="AE45" t="s">
        <v>526</v>
      </c>
      <c r="AF45" t="str">
        <f t="shared" si="6"/>
        <v>,(68,'RA030028','AIRLAID 1000001154 95/70G PLAIN')</v>
      </c>
    </row>
    <row r="46" spans="1:32" x14ac:dyDescent="0.75">
      <c r="P46" t="s">
        <v>1514</v>
      </c>
      <c r="Q46" s="246">
        <f t="shared" si="7"/>
        <v>10</v>
      </c>
      <c r="R46" t="s">
        <v>1515</v>
      </c>
      <c r="S46" s="246" t="s">
        <v>1604</v>
      </c>
      <c r="T46" t="s">
        <v>1605</v>
      </c>
      <c r="U46" t="str">
        <f t="shared" si="8"/>
        <v>(10,'C840','Stretch foil')</v>
      </c>
      <c r="V46" s="246">
        <v>56</v>
      </c>
      <c r="W46" s="246">
        <f t="shared" si="9"/>
        <v>57</v>
      </c>
      <c r="X46" t="s">
        <v>1631</v>
      </c>
      <c r="Y46" s="282" t="s">
        <v>1922</v>
      </c>
      <c r="Z46" t="str">
        <f t="shared" si="10"/>
        <v>(57,'Уголки для паллет')</v>
      </c>
      <c r="AA46" s="246">
        <v>109</v>
      </c>
      <c r="AB46">
        <f t="shared" si="5"/>
        <v>68</v>
      </c>
      <c r="AC46" s="282" t="s">
        <v>256</v>
      </c>
      <c r="AD46" t="s">
        <v>527</v>
      </c>
      <c r="AE46" t="s">
        <v>528</v>
      </c>
      <c r="AF46" t="str">
        <f t="shared" si="6"/>
        <v>,(68,'RA030029','AIRLAID 146445 95/70G PLAIN')</v>
      </c>
    </row>
    <row r="47" spans="1:32" x14ac:dyDescent="0.75">
      <c r="P47" t="s">
        <v>1630</v>
      </c>
      <c r="Q47" s="246">
        <f t="shared" si="7"/>
        <v>11</v>
      </c>
      <c r="R47" t="s">
        <v>1003</v>
      </c>
      <c r="S47" s="246" t="s">
        <v>1631</v>
      </c>
      <c r="T47" t="s">
        <v>1632</v>
      </c>
      <c r="U47" t="str">
        <f t="shared" si="8"/>
        <v>(11,'C845','Cardboard layers')</v>
      </c>
      <c r="V47" s="246">
        <v>57</v>
      </c>
      <c r="W47" s="246">
        <f t="shared" si="9"/>
        <v>57</v>
      </c>
      <c r="X47" t="s">
        <v>1631</v>
      </c>
      <c r="Y47" s="282" t="s">
        <v>1921</v>
      </c>
      <c r="Z47" t="str">
        <f t="shared" si="10"/>
        <v>(57,'Упаковочная бумага')</v>
      </c>
      <c r="AA47" s="246">
        <v>110</v>
      </c>
      <c r="AB47">
        <f t="shared" si="5"/>
        <v>68</v>
      </c>
      <c r="AC47" s="282" t="s">
        <v>256</v>
      </c>
      <c r="AD47" t="s">
        <v>529</v>
      </c>
      <c r="AE47" t="s">
        <v>530</v>
      </c>
      <c r="AF47" t="str">
        <f t="shared" si="6"/>
        <v>,(68,'RA030030','AIRLAID DS-70 95/70G EMBOS')</v>
      </c>
    </row>
    <row r="48" spans="1:32" x14ac:dyDescent="0.75">
      <c r="P48" s="74" t="s">
        <v>1630</v>
      </c>
      <c r="Q48" s="246">
        <f t="shared" si="7"/>
        <v>11</v>
      </c>
      <c r="R48" s="74" t="s">
        <v>1003</v>
      </c>
      <c r="S48" s="320" t="s">
        <v>1643</v>
      </c>
      <c r="T48" s="74" t="s">
        <v>1644</v>
      </c>
      <c r="U48" t="str">
        <f t="shared" si="8"/>
        <v>(11,'C847','Carton lids')</v>
      </c>
      <c r="V48" s="246">
        <v>58</v>
      </c>
      <c r="W48" s="246">
        <f t="shared" si="9"/>
        <v>57</v>
      </c>
      <c r="X48" t="s">
        <v>1631</v>
      </c>
      <c r="Y48" s="282" t="s">
        <v>1923</v>
      </c>
      <c r="Z48" t="str">
        <f t="shared" si="10"/>
        <v>(57,'Гофролист')</v>
      </c>
      <c r="AA48" s="246">
        <v>111</v>
      </c>
      <c r="AB48">
        <f t="shared" si="5"/>
        <v>68</v>
      </c>
      <c r="AC48" s="282" t="s">
        <v>256</v>
      </c>
      <c r="AD48" t="s">
        <v>531</v>
      </c>
      <c r="AE48" t="s">
        <v>532</v>
      </c>
      <c r="AF48" t="str">
        <f t="shared" si="6"/>
        <v>,(68,'RA030031','AIRLAID DS-70 95/70G FSC EMBOS')</v>
      </c>
    </row>
    <row r="49" spans="16:32" x14ac:dyDescent="0.75">
      <c r="P49" s="74" t="s">
        <v>1630</v>
      </c>
      <c r="Q49" s="246">
        <f t="shared" si="7"/>
        <v>11</v>
      </c>
      <c r="R49" s="74" t="s">
        <v>1003</v>
      </c>
      <c r="S49" s="320" t="s">
        <v>1645</v>
      </c>
      <c r="T49" s="74" t="s">
        <v>1646</v>
      </c>
      <c r="U49" t="str">
        <f t="shared" si="8"/>
        <v>(11,'C850','Paper pouch')</v>
      </c>
      <c r="V49" s="246">
        <v>59</v>
      </c>
      <c r="W49" s="246">
        <f t="shared" si="9"/>
        <v>61</v>
      </c>
      <c r="X49" t="s">
        <v>1655</v>
      </c>
      <c r="Y49" s="286" t="s">
        <v>346</v>
      </c>
      <c r="Z49" t="str">
        <f t="shared" si="10"/>
        <v>(61,'Вкладыш')</v>
      </c>
      <c r="AA49" s="246">
        <v>112</v>
      </c>
      <c r="AB49">
        <f t="shared" si="5"/>
        <v>68</v>
      </c>
      <c r="AC49" s="282" t="s">
        <v>256</v>
      </c>
      <c r="AD49" t="s">
        <v>533</v>
      </c>
      <c r="AE49" t="s">
        <v>534</v>
      </c>
      <c r="AF49" t="str">
        <f t="shared" si="6"/>
        <v>,(68,'RA030033','AIRLAID 165/35g Plain')</v>
      </c>
    </row>
    <row r="50" spans="16:32" x14ac:dyDescent="0.75">
      <c r="P50" s="74" t="s">
        <v>1630</v>
      </c>
      <c r="Q50" s="246">
        <f t="shared" si="7"/>
        <v>11</v>
      </c>
      <c r="R50" s="74" t="s">
        <v>1003</v>
      </c>
      <c r="S50" s="320" t="s">
        <v>1647</v>
      </c>
      <c r="T50" s="74" t="s">
        <v>1648</v>
      </c>
      <c r="U50" t="str">
        <f t="shared" si="8"/>
        <v>(11,'C854','Paper Film (Packaging)')</v>
      </c>
      <c r="V50" s="246">
        <v>60</v>
      </c>
      <c r="W50" s="246">
        <f t="shared" si="9"/>
        <v>61</v>
      </c>
      <c r="X50" t="s">
        <v>1655</v>
      </c>
      <c r="Y50" s="286" t="s">
        <v>1927</v>
      </c>
      <c r="Z50" t="str">
        <f t="shared" si="10"/>
        <v>(61,'Круглый скотч')</v>
      </c>
      <c r="AA50" s="246">
        <v>113</v>
      </c>
      <c r="AB50">
        <f t="shared" si="5"/>
        <v>68</v>
      </c>
      <c r="AC50" s="282" t="s">
        <v>256</v>
      </c>
      <c r="AD50" t="s">
        <v>535</v>
      </c>
      <c r="AE50" t="s">
        <v>536</v>
      </c>
      <c r="AF50" t="str">
        <f t="shared" si="6"/>
        <v>,(68,'RA030040','AIRLAID GLATFELTER 95/120G PLAIN')</v>
      </c>
    </row>
    <row r="51" spans="16:32" x14ac:dyDescent="0.75">
      <c r="P51" s="74" t="s">
        <v>1630</v>
      </c>
      <c r="Q51" s="246">
        <f t="shared" si="7"/>
        <v>11</v>
      </c>
      <c r="R51" s="74" t="s">
        <v>1003</v>
      </c>
      <c r="S51" s="320" t="s">
        <v>1655</v>
      </c>
      <c r="T51" s="74" t="s">
        <v>1656</v>
      </c>
      <c r="U51" t="str">
        <f t="shared" si="8"/>
        <v>(11,'C846','Leaflet/stickers')</v>
      </c>
      <c r="V51" s="246">
        <v>61</v>
      </c>
      <c r="W51" s="246">
        <f t="shared" si="9"/>
        <v>63</v>
      </c>
      <c r="X51" t="s">
        <v>1716</v>
      </c>
      <c r="Y51" s="286" t="s">
        <v>1718</v>
      </c>
      <c r="Z51" t="str">
        <f t="shared" si="10"/>
        <v>(63,'Паллет')</v>
      </c>
      <c r="AA51" s="246">
        <v>114</v>
      </c>
      <c r="AB51">
        <v>17</v>
      </c>
      <c r="AC51" s="315"/>
      <c r="AD51" s="287" t="s">
        <v>541</v>
      </c>
      <c r="AE51" s="287" t="s">
        <v>542</v>
      </c>
      <c r="AF51" t="str">
        <f t="shared" si="6"/>
        <v>,(17,'RA050004','SPUNLACE IDSLXB01789 100VIS 170/80G')</v>
      </c>
    </row>
    <row r="52" spans="16:32" x14ac:dyDescent="0.75">
      <c r="P52" s="74" t="s">
        <v>1630</v>
      </c>
      <c r="Q52" s="246">
        <f t="shared" si="7"/>
        <v>11</v>
      </c>
      <c r="R52" s="74" t="s">
        <v>1003</v>
      </c>
      <c r="S52" s="320" t="s">
        <v>1711</v>
      </c>
      <c r="T52" s="74" t="s">
        <v>1712</v>
      </c>
      <c r="U52" t="str">
        <f t="shared" si="8"/>
        <v>(11,'C848','Paper bags')</v>
      </c>
      <c r="V52" s="246">
        <v>62</v>
      </c>
      <c r="W52" s="246">
        <f t="shared" si="9"/>
        <v>64</v>
      </c>
      <c r="X52" t="s">
        <v>1741</v>
      </c>
      <c r="Y52" s="283" t="s">
        <v>334</v>
      </c>
      <c r="Z52" t="str">
        <f t="shared" si="10"/>
        <v>(64,'Втулки для полуфабриката нетканого материала')</v>
      </c>
      <c r="AA52" s="246">
        <v>115</v>
      </c>
      <c r="AB52">
        <f t="shared" ref="AB52:AB115" si="11">VLOOKUP(AC52,$Y$3:$AA$53,3,FALSE)</f>
        <v>69</v>
      </c>
      <c r="AC52" s="282" t="s">
        <v>410</v>
      </c>
      <c r="AD52" t="s">
        <v>547</v>
      </c>
      <c r="AE52" t="s">
        <v>548</v>
      </c>
      <c r="AF52" t="str">
        <f t="shared" si="6"/>
        <v>,(69,'RC020002','FT M2018T 155/40g UP TRANSPARENT')</v>
      </c>
    </row>
    <row r="53" spans="16:32" x14ac:dyDescent="0.75">
      <c r="P53" t="s">
        <v>1630</v>
      </c>
      <c r="Q53" s="246">
        <f t="shared" si="7"/>
        <v>11</v>
      </c>
      <c r="R53" t="s">
        <v>1003</v>
      </c>
      <c r="S53" s="246" t="s">
        <v>1716</v>
      </c>
      <c r="T53" t="s">
        <v>1717</v>
      </c>
      <c r="U53" t="str">
        <f t="shared" si="8"/>
        <v>(11,'C844','Pallets')</v>
      </c>
      <c r="V53" s="246">
        <v>63</v>
      </c>
      <c r="W53" s="246">
        <f t="shared" si="9"/>
        <v>65</v>
      </c>
      <c r="X53" t="s">
        <v>1961</v>
      </c>
      <c r="Y53" s="282" t="s">
        <v>328</v>
      </c>
      <c r="Z53" t="str">
        <f t="shared" si="10"/>
        <v>(65,'Перфорированный нетканый материал ')</v>
      </c>
      <c r="AA53" s="246">
        <v>116</v>
      </c>
      <c r="AB53">
        <f t="shared" si="11"/>
        <v>69</v>
      </c>
      <c r="AC53" s="282" t="s">
        <v>410</v>
      </c>
      <c r="AD53" t="s">
        <v>549</v>
      </c>
      <c r="AE53" t="s">
        <v>550</v>
      </c>
      <c r="AF53" t="str">
        <f t="shared" si="6"/>
        <v>,(69,'RC020024','FT 135/45g UP TRANSPARENT BAFT')</v>
      </c>
    </row>
    <row r="54" spans="16:32" x14ac:dyDescent="0.75">
      <c r="P54" t="s">
        <v>1630</v>
      </c>
      <c r="Q54" s="246">
        <f t="shared" si="7"/>
        <v>11</v>
      </c>
      <c r="R54" t="s">
        <v>1003</v>
      </c>
      <c r="S54" s="246" t="s">
        <v>1741</v>
      </c>
      <c r="T54" t="s">
        <v>1742</v>
      </c>
      <c r="U54" t="str">
        <f t="shared" si="8"/>
        <v>(11,'C897','Waste')</v>
      </c>
      <c r="V54" s="246">
        <v>64</v>
      </c>
      <c r="W54" s="246"/>
      <c r="AB54">
        <f t="shared" si="11"/>
        <v>69</v>
      </c>
      <c r="AC54" s="282" t="s">
        <v>410</v>
      </c>
      <c r="AD54" t="s">
        <v>551</v>
      </c>
      <c r="AE54" t="s">
        <v>552</v>
      </c>
      <c r="AF54" t="str">
        <f t="shared" si="6"/>
        <v>,(69,'RC020025','FT SL100VS 155/37g UP TRANSPARENT')</v>
      </c>
    </row>
    <row r="55" spans="16:32" x14ac:dyDescent="0.75">
      <c r="P55" t="s">
        <v>1960</v>
      </c>
      <c r="Q55" s="246">
        <f t="shared" si="7"/>
        <v>12</v>
      </c>
      <c r="R55" t="s">
        <v>1747</v>
      </c>
      <c r="S55" s="246" t="s">
        <v>1961</v>
      </c>
      <c r="T55" t="s">
        <v>1749</v>
      </c>
      <c r="U55" t="str">
        <f t="shared" si="8"/>
        <v>(12,'C904-C934','NW Topsheet')</v>
      </c>
      <c r="V55" s="246">
        <v>65</v>
      </c>
      <c r="W55" s="246"/>
      <c r="AB55">
        <f t="shared" si="11"/>
        <v>69</v>
      </c>
      <c r="AC55" s="282" t="s">
        <v>410</v>
      </c>
      <c r="AD55" t="s">
        <v>553</v>
      </c>
      <c r="AE55" t="s">
        <v>554</v>
      </c>
      <c r="AF55" t="str">
        <f t="shared" si="6"/>
        <v>,(69,'RC020035','FT SL100VS 190/37g UP TRANSPARENT')</v>
      </c>
    </row>
    <row r="56" spans="16:32" x14ac:dyDescent="0.75">
      <c r="AB56">
        <f t="shared" si="11"/>
        <v>69</v>
      </c>
      <c r="AC56" s="282" t="s">
        <v>410</v>
      </c>
      <c r="AD56" t="s">
        <v>555</v>
      </c>
      <c r="AE56" t="s">
        <v>556</v>
      </c>
      <c r="AF56" t="str">
        <f t="shared" si="6"/>
        <v>,(69,'RC020135','FT SL100VS 135/37g TRA NB-MN w/o OB')</v>
      </c>
    </row>
    <row r="57" spans="16:32" x14ac:dyDescent="0.75">
      <c r="AB57">
        <f t="shared" si="11"/>
        <v>69</v>
      </c>
      <c r="AC57" s="282" t="s">
        <v>410</v>
      </c>
      <c r="AD57" t="s">
        <v>557</v>
      </c>
      <c r="AE57" t="s">
        <v>558</v>
      </c>
      <c r="AF57" t="str">
        <f t="shared" si="6"/>
        <v>,(69,'RC020141','FT SL100VS 190/37g TRA XL w/o OB')</v>
      </c>
    </row>
    <row r="58" spans="16:32" x14ac:dyDescent="0.75">
      <c r="AB58">
        <f t="shared" si="11"/>
        <v>69</v>
      </c>
      <c r="AC58" s="282" t="s">
        <v>410</v>
      </c>
      <c r="AD58" t="s">
        <v>559</v>
      </c>
      <c r="AE58" t="s">
        <v>560</v>
      </c>
      <c r="AF58" t="str">
        <f t="shared" si="6"/>
        <v>,(69,'RC020155','FT TBW20 188/37g TRANSPARENT XL w/o OB')</v>
      </c>
    </row>
    <row r="59" spans="16:32" x14ac:dyDescent="0.75">
      <c r="AB59">
        <f t="shared" si="11"/>
        <v>69</v>
      </c>
      <c r="AC59" s="282" t="s">
        <v>410</v>
      </c>
      <c r="AD59" t="s">
        <v>561</v>
      </c>
      <c r="AE59" t="s">
        <v>562</v>
      </c>
      <c r="AF59" t="str">
        <f t="shared" si="6"/>
        <v>,(69,'RC020190','FT TBW10P1 135/37g TRA NB-MN w/o OB')</v>
      </c>
    </row>
    <row r="60" spans="16:32" x14ac:dyDescent="0.75">
      <c r="AB60">
        <f t="shared" si="11"/>
        <v>69</v>
      </c>
      <c r="AC60" s="282" t="s">
        <v>410</v>
      </c>
      <c r="AD60" t="s">
        <v>563</v>
      </c>
      <c r="AE60" t="s">
        <v>564</v>
      </c>
      <c r="AF60" t="str">
        <f t="shared" si="6"/>
        <v>,(69,'RC020209','FT FS13G0137LT1M-5DA29A 137/37G A BALL')</v>
      </c>
    </row>
    <row r="61" spans="16:32" x14ac:dyDescent="0.75">
      <c r="AB61">
        <f t="shared" si="11"/>
        <v>69</v>
      </c>
      <c r="AC61" s="282" t="s">
        <v>410</v>
      </c>
      <c r="AD61" t="s">
        <v>565</v>
      </c>
      <c r="AE61" t="s">
        <v>566</v>
      </c>
      <c r="AF61" t="str">
        <f t="shared" si="6"/>
        <v>,(69,'RC020210','FT FS13G0154LT1M-5DA29A 154/37G A BALL')</v>
      </c>
    </row>
    <row r="62" spans="16:32" x14ac:dyDescent="0.75">
      <c r="AB62">
        <f t="shared" si="11"/>
        <v>69</v>
      </c>
      <c r="AC62" s="282" t="s">
        <v>410</v>
      </c>
      <c r="AD62" t="s">
        <v>567</v>
      </c>
      <c r="AE62" t="s">
        <v>568</v>
      </c>
      <c r="AF62" t="str">
        <f t="shared" si="6"/>
        <v>,(69,'RC020211','FT 137/45G HAPPY FISHES BAFT')</v>
      </c>
    </row>
    <row r="63" spans="16:32" x14ac:dyDescent="0.75">
      <c r="AB63">
        <f t="shared" si="11"/>
        <v>69</v>
      </c>
      <c r="AC63" s="282" t="s">
        <v>410</v>
      </c>
      <c r="AD63" t="s">
        <v>569</v>
      </c>
      <c r="AE63" t="s">
        <v>570</v>
      </c>
      <c r="AF63" t="str">
        <f t="shared" si="6"/>
        <v>,(69,'RC020212','FT 135/60G BRICKS')</v>
      </c>
    </row>
    <row r="64" spans="16:32" x14ac:dyDescent="0.75">
      <c r="AB64">
        <f t="shared" si="11"/>
        <v>69</v>
      </c>
      <c r="AC64" s="282" t="s">
        <v>410</v>
      </c>
      <c r="AD64" t="s">
        <v>571</v>
      </c>
      <c r="AE64" t="s">
        <v>572</v>
      </c>
      <c r="AF64" t="str">
        <f t="shared" si="6"/>
        <v>,(69,'RC020213','FT 190/37G Air Balloon')</v>
      </c>
    </row>
    <row r="65" spans="28:32" x14ac:dyDescent="0.75">
      <c r="AB65">
        <f t="shared" si="11"/>
        <v>69</v>
      </c>
      <c r="AC65" s="282" t="s">
        <v>410</v>
      </c>
      <c r="AD65" t="s">
        <v>573</v>
      </c>
      <c r="AE65" t="s">
        <v>574</v>
      </c>
      <c r="AF65" t="str">
        <f t="shared" si="6"/>
        <v>,(69,'RC020214','FT 154/45G HAPPY FISHES BAFT')</v>
      </c>
    </row>
    <row r="66" spans="28:32" x14ac:dyDescent="0.75">
      <c r="AB66">
        <f t="shared" si="11"/>
        <v>69</v>
      </c>
      <c r="AC66" s="282" t="s">
        <v>410</v>
      </c>
      <c r="AD66" t="s">
        <v>575</v>
      </c>
      <c r="AE66" t="s">
        <v>576</v>
      </c>
      <c r="AF66" t="str">
        <f t="shared" si="6"/>
        <v>,(69,'RC020215','FT MFT2026WP_0407_2 175/ 46G P HUPER JR')</v>
      </c>
    </row>
    <row r="67" spans="28:32" x14ac:dyDescent="0.75">
      <c r="AB67">
        <f t="shared" si="11"/>
        <v>69</v>
      </c>
      <c r="AC67" s="282" t="s">
        <v>410</v>
      </c>
      <c r="AD67" t="s">
        <v>577</v>
      </c>
      <c r="AE67" t="s">
        <v>578</v>
      </c>
      <c r="AF67" t="str">
        <f t="shared" si="6"/>
        <v>,(69,'RC020216','FT190/45g TRANSPARENT XL BAFT')</v>
      </c>
    </row>
    <row r="68" spans="28:32" x14ac:dyDescent="0.75">
      <c r="AB68">
        <f t="shared" si="11"/>
        <v>69</v>
      </c>
      <c r="AC68" s="282" t="s">
        <v>410</v>
      </c>
      <c r="AD68" t="s">
        <v>579</v>
      </c>
      <c r="AE68" t="s">
        <v>580</v>
      </c>
      <c r="AF68" t="str">
        <f t="shared" ref="AF68:AF131" si="12">CONCATENATE(",(",AB68,",'",AD68,"','",AE68,"')")</f>
        <v>,(69,'RC020218','FT 137/37G Air Balloon')</v>
      </c>
    </row>
    <row r="69" spans="28:32" x14ac:dyDescent="0.75">
      <c r="AB69">
        <f t="shared" si="11"/>
        <v>69</v>
      </c>
      <c r="AC69" s="282" t="s">
        <v>410</v>
      </c>
      <c r="AD69" t="s">
        <v>581</v>
      </c>
      <c r="AE69" t="s">
        <v>582</v>
      </c>
      <c r="AF69" t="str">
        <f t="shared" si="12"/>
        <v>,(69,'RC020219','FT 154/37G Air Balloon')</v>
      </c>
    </row>
    <row r="70" spans="28:32" x14ac:dyDescent="0.75">
      <c r="AB70">
        <f t="shared" si="11"/>
        <v>69</v>
      </c>
      <c r="AC70" s="282" t="s">
        <v>410</v>
      </c>
      <c r="AD70" t="s">
        <v>583</v>
      </c>
      <c r="AE70" t="s">
        <v>584</v>
      </c>
      <c r="AF70" t="str">
        <f t="shared" si="12"/>
        <v>,(69,'RC020224','FT MFT2026WP_0294_2 135/ 46G P HUPERS MI')</v>
      </c>
    </row>
    <row r="71" spans="28:32" x14ac:dyDescent="0.75">
      <c r="AB71">
        <f t="shared" si="11"/>
        <v>69</v>
      </c>
      <c r="AC71" s="282" t="s">
        <v>410</v>
      </c>
      <c r="AD71" t="s">
        <v>585</v>
      </c>
      <c r="AE71" t="s">
        <v>586</v>
      </c>
      <c r="AF71" t="str">
        <f t="shared" si="12"/>
        <v>,(69,'RC020225','FT MFT2026WP_0295_2 155/ 46G P HUPERS JR')</v>
      </c>
    </row>
    <row r="72" spans="28:32" x14ac:dyDescent="0.75">
      <c r="AB72">
        <f t="shared" si="11"/>
        <v>69</v>
      </c>
      <c r="AC72" s="282" t="s">
        <v>410</v>
      </c>
      <c r="AD72" t="s">
        <v>587</v>
      </c>
      <c r="AE72" t="s">
        <v>588</v>
      </c>
      <c r="AF72" t="str">
        <f t="shared" si="12"/>
        <v>,(69,'RC020226','FT 155/60g BRICKS JR')</v>
      </c>
    </row>
    <row r="73" spans="28:32" x14ac:dyDescent="0.75">
      <c r="AB73">
        <f t="shared" si="11"/>
        <v>69</v>
      </c>
      <c r="AC73" s="282" t="s">
        <v>410</v>
      </c>
      <c r="AD73" t="s">
        <v>589</v>
      </c>
      <c r="AE73" t="s">
        <v>590</v>
      </c>
      <c r="AF73" t="str">
        <f t="shared" si="12"/>
        <v>,(69,'RC020228','UNPRINTED 135mm W/O OB')</v>
      </c>
    </row>
    <row r="74" spans="28:32" x14ac:dyDescent="0.75">
      <c r="AB74">
        <f t="shared" si="11"/>
        <v>69</v>
      </c>
      <c r="AC74" s="282" t="s">
        <v>410</v>
      </c>
      <c r="AD74" t="s">
        <v>591</v>
      </c>
      <c r="AE74" t="s">
        <v>592</v>
      </c>
      <c r="AF74" t="str">
        <f t="shared" si="12"/>
        <v>,(69,'RC020243','FT 137/37G FT10L0135L010 PANDA')</v>
      </c>
    </row>
    <row r="75" spans="28:32" x14ac:dyDescent="0.75">
      <c r="AB75">
        <f t="shared" si="11"/>
        <v>69</v>
      </c>
      <c r="AC75" s="282" t="s">
        <v>410</v>
      </c>
      <c r="AD75" t="s">
        <v>593</v>
      </c>
      <c r="AE75" t="s">
        <v>594</v>
      </c>
      <c r="AF75" t="str">
        <f t="shared" si="12"/>
        <v>,(69,'RC020276','FT TBW10P1 137/37g RA MY BUNNY')</v>
      </c>
    </row>
    <row r="76" spans="28:32" x14ac:dyDescent="0.75">
      <c r="AB76">
        <f t="shared" si="11"/>
        <v>69</v>
      </c>
      <c r="AC76" s="282" t="s">
        <v>410</v>
      </c>
      <c r="AD76" t="s">
        <v>595</v>
      </c>
      <c r="AE76" t="s">
        <v>596</v>
      </c>
      <c r="AF76" t="str">
        <f t="shared" si="12"/>
        <v>,(69,'RC020280','FT TBW10 155/37g RE38 INSEENSE P2')</v>
      </c>
    </row>
    <row r="77" spans="28:32" x14ac:dyDescent="0.75">
      <c r="AB77">
        <f t="shared" si="11"/>
        <v>69</v>
      </c>
      <c r="AC77" s="282" t="s">
        <v>410</v>
      </c>
      <c r="AD77" t="s">
        <v>597</v>
      </c>
      <c r="AE77" t="s">
        <v>598</v>
      </c>
      <c r="AF77" t="str">
        <f t="shared" si="12"/>
        <v>,(69,'RC020295','FT 190/45G HAPPY FISHES BAFT')</v>
      </c>
    </row>
    <row r="78" spans="28:32" x14ac:dyDescent="0.75">
      <c r="AB78">
        <f t="shared" si="11"/>
        <v>70</v>
      </c>
      <c r="AC78" s="282" t="s">
        <v>411</v>
      </c>
      <c r="AD78" t="s">
        <v>601</v>
      </c>
      <c r="AE78" t="s">
        <v>602</v>
      </c>
      <c r="AF78" t="str">
        <f t="shared" si="12"/>
        <v>,(70,'RC010005','TAPE NW ST45WN1 03 WHI/WHI FL R SP')</v>
      </c>
    </row>
    <row r="79" spans="28:32" x14ac:dyDescent="0.75">
      <c r="AB79">
        <f t="shared" si="11"/>
        <v>70</v>
      </c>
      <c r="AC79" s="282" t="s">
        <v>411</v>
      </c>
      <c r="AD79" t="s">
        <v>603</v>
      </c>
      <c r="AE79" t="s">
        <v>604</v>
      </c>
      <c r="AF79" t="str">
        <f t="shared" si="12"/>
        <v>,(70,'RC010022','TAPE NW ST46WNC3 01 WHI/WHI FL R SP')</v>
      </c>
    </row>
    <row r="80" spans="28:32" x14ac:dyDescent="0.75">
      <c r="AB80">
        <f t="shared" si="11"/>
        <v>70</v>
      </c>
      <c r="AC80" s="282" t="s">
        <v>411</v>
      </c>
      <c r="AD80" t="s">
        <v>605</v>
      </c>
      <c r="AE80" t="s">
        <v>606</v>
      </c>
      <c r="AF80" t="str">
        <f t="shared" si="12"/>
        <v>,(70,'RC010047','Tape CP 2 MY 46 NG FHL1 H9 WHI/WHI FL R')</v>
      </c>
    </row>
    <row r="81" spans="28:32" x14ac:dyDescent="0.75">
      <c r="AB81">
        <f t="shared" si="11"/>
        <v>70</v>
      </c>
      <c r="AC81" s="282" t="s">
        <v>411</v>
      </c>
      <c r="AD81" t="s">
        <v>607</v>
      </c>
      <c r="AE81" t="s">
        <v>608</v>
      </c>
      <c r="AF81" t="str">
        <f t="shared" si="12"/>
        <v>,(70,'RC010056','TAPE CP2MY46NGH1 R')</v>
      </c>
    </row>
    <row r="82" spans="28:32" x14ac:dyDescent="0.75">
      <c r="AB82">
        <f t="shared" si="11"/>
        <v>70</v>
      </c>
      <c r="AC82" s="282" t="s">
        <v>411</v>
      </c>
      <c r="AD82" t="s">
        <v>609</v>
      </c>
      <c r="AE82" t="s">
        <v>610</v>
      </c>
      <c r="AF82" t="str">
        <f t="shared" si="12"/>
        <v>,(70,'RC010058','TAPE CP2 Y 71 NG FHL2 BLU R')</v>
      </c>
    </row>
    <row r="83" spans="28:32" x14ac:dyDescent="0.75">
      <c r="AB83">
        <f t="shared" si="11"/>
        <v>70</v>
      </c>
      <c r="AC83" s="282" t="s">
        <v>411</v>
      </c>
      <c r="AD83" t="s">
        <v>611</v>
      </c>
      <c r="AE83" t="s">
        <v>612</v>
      </c>
      <c r="AF83" t="str">
        <f t="shared" si="12"/>
        <v>,(70,'RC010059','TAPE CP2 XY 71 NG FHL2 BLU R')</v>
      </c>
    </row>
    <row r="84" spans="28:32" x14ac:dyDescent="0.75">
      <c r="AB84">
        <f t="shared" si="11"/>
        <v>71</v>
      </c>
      <c r="AC84" s="282" t="s">
        <v>417</v>
      </c>
      <c r="AD84" t="s">
        <v>613</v>
      </c>
      <c r="AE84" t="s">
        <v>614</v>
      </c>
      <c r="AF84" t="str">
        <f t="shared" si="12"/>
        <v>,(71,'RC010041','TAPE DISP STD69TF0_04R TRA/PUR FL SP')</v>
      </c>
    </row>
    <row r="85" spans="28:32" x14ac:dyDescent="0.75">
      <c r="AB85">
        <f t="shared" si="11"/>
        <v>71</v>
      </c>
      <c r="AC85" s="282" t="s">
        <v>417</v>
      </c>
      <c r="AD85" t="s">
        <v>615</v>
      </c>
      <c r="AE85" t="s">
        <v>616</v>
      </c>
      <c r="AF85" t="str">
        <f t="shared" si="12"/>
        <v>,(71,'RC010042','TAPE DISP STD69TF0_05R TRA/WHI FL SP')</v>
      </c>
    </row>
    <row r="86" spans="28:32" x14ac:dyDescent="0.75">
      <c r="AB86">
        <f t="shared" si="11"/>
        <v>70</v>
      </c>
      <c r="AC86" s="282" t="s">
        <v>411</v>
      </c>
      <c r="AD86" t="s">
        <v>617</v>
      </c>
      <c r="AE86" t="s">
        <v>618</v>
      </c>
      <c r="AF86" t="str">
        <f t="shared" si="12"/>
        <v>,(70,'RC010062','TAPE LW HOOKS 45 PUR R')</v>
      </c>
    </row>
    <row r="87" spans="28:32" x14ac:dyDescent="0.75">
      <c r="AB87">
        <f t="shared" si="11"/>
        <v>70</v>
      </c>
      <c r="AC87" s="282" t="s">
        <v>411</v>
      </c>
      <c r="AD87" t="s">
        <v>619</v>
      </c>
      <c r="AE87" t="s">
        <v>620</v>
      </c>
      <c r="AF87" t="str">
        <f t="shared" si="12"/>
        <v>,(70,'RC010064','TAPE CP 2 MY 46 NG FHL1 H9 BLUE FL R')</v>
      </c>
    </row>
    <row r="88" spans="28:32" x14ac:dyDescent="0.75">
      <c r="AB88">
        <f t="shared" si="11"/>
        <v>70</v>
      </c>
      <c r="AC88" s="282" t="s">
        <v>411</v>
      </c>
      <c r="AD88" t="s">
        <v>621</v>
      </c>
      <c r="AE88" t="s">
        <v>622</v>
      </c>
      <c r="AF88" t="str">
        <f t="shared" si="12"/>
        <v>,(70,'RC010066','TAPE HOOKS 45 R')</v>
      </c>
    </row>
    <row r="89" spans="28:32" x14ac:dyDescent="0.75">
      <c r="AB89">
        <f t="shared" si="11"/>
        <v>70</v>
      </c>
      <c r="AC89" s="282" t="s">
        <v>411</v>
      </c>
      <c r="AD89" t="s">
        <v>623</v>
      </c>
      <c r="AE89" t="s">
        <v>624</v>
      </c>
      <c r="AF89" t="str">
        <f t="shared" si="12"/>
        <v>,(70,'RC010068','Tape NW CP2YS Com71NGFHL2H6 WHI/AZR FL-R')</v>
      </c>
    </row>
    <row r="90" spans="28:32" x14ac:dyDescent="0.75">
      <c r="AB90">
        <f t="shared" si="11"/>
        <v>70</v>
      </c>
      <c r="AC90" s="282" t="s">
        <v>411</v>
      </c>
      <c r="AD90" t="s">
        <v>625</v>
      </c>
      <c r="AE90" t="s">
        <v>626</v>
      </c>
      <c r="AF90" t="str">
        <f t="shared" si="12"/>
        <v>,(70,'RC010070','TAPE CP 2 MY 46 NG FHL1 H9 WHI/WHI FL R')</v>
      </c>
    </row>
    <row r="91" spans="28:32" x14ac:dyDescent="0.75">
      <c r="AB91">
        <f t="shared" si="11"/>
        <v>70</v>
      </c>
      <c r="AC91" s="282" t="s">
        <v>411</v>
      </c>
      <c r="AD91" t="s">
        <v>627</v>
      </c>
      <c r="AE91" t="s">
        <v>628</v>
      </c>
      <c r="AF91" t="str">
        <f t="shared" si="12"/>
        <v>,(70,'RC010080','Tape NW PH hook YEL/TRA FL-R  Multiflex')</v>
      </c>
    </row>
    <row r="92" spans="28:32" x14ac:dyDescent="0.75">
      <c r="AB92">
        <f t="shared" si="11"/>
        <v>70</v>
      </c>
      <c r="AC92" s="282" t="s">
        <v>411</v>
      </c>
      <c r="AD92" t="s">
        <v>629</v>
      </c>
      <c r="AE92" t="s">
        <v>630</v>
      </c>
      <c r="AF92" t="str">
        <f t="shared" si="12"/>
        <v>,(70,'RC010082','Tape NW PH hook GRN/TRA FL-R  Multiflex')</v>
      </c>
    </row>
    <row r="93" spans="28:32" x14ac:dyDescent="0.75">
      <c r="AB93">
        <f t="shared" si="11"/>
        <v>70</v>
      </c>
      <c r="AC93" s="282" t="s">
        <v>411</v>
      </c>
      <c r="AD93" t="s">
        <v>631</v>
      </c>
      <c r="AE93" t="s">
        <v>632</v>
      </c>
      <c r="AF93" t="str">
        <f t="shared" si="12"/>
        <v>,(70,'RC010084','Tape NW PH hook WHI/TRA FL-R  Multiflex')</v>
      </c>
    </row>
    <row r="94" spans="28:32" x14ac:dyDescent="0.75">
      <c r="AB94">
        <f t="shared" si="11"/>
        <v>70</v>
      </c>
      <c r="AC94" s="282" t="s">
        <v>411</v>
      </c>
      <c r="AD94" t="s">
        <v>633</v>
      </c>
      <c r="AE94" t="s">
        <v>634</v>
      </c>
      <c r="AF94" t="str">
        <f t="shared" si="12"/>
        <v>,(70,'RC010086','Tape CP2MY 46NG FHL1 H9 WHI/WHI FL R glu')</v>
      </c>
    </row>
    <row r="95" spans="28:32" x14ac:dyDescent="0.75">
      <c r="AB95">
        <f t="shared" si="11"/>
        <v>70</v>
      </c>
      <c r="AC95" s="282" t="s">
        <v>411</v>
      </c>
      <c r="AD95" t="s">
        <v>635</v>
      </c>
      <c r="AE95" t="s">
        <v>636</v>
      </c>
      <c r="AF95" t="str">
        <f t="shared" si="12"/>
        <v>,(70,'RC010092','Tape CP2MY 46NG FHL1 H9 WHI/BLU FL R glu')</v>
      </c>
    </row>
    <row r="96" spans="28:32" x14ac:dyDescent="0.75">
      <c r="AB96">
        <f t="shared" si="11"/>
        <v>70</v>
      </c>
      <c r="AC96" s="282" t="s">
        <v>411</v>
      </c>
      <c r="AD96" t="s">
        <v>637</v>
      </c>
      <c r="AE96" t="s">
        <v>638</v>
      </c>
      <c r="AF96" t="str">
        <f t="shared" si="12"/>
        <v>,(70,'RC010095','Tape Disp STD62TF0_11RT_1 TRA/PUR FL')</v>
      </c>
    </row>
    <row r="97" spans="28:32" x14ac:dyDescent="0.75">
      <c r="AB97">
        <f t="shared" si="11"/>
        <v>70</v>
      </c>
      <c r="AC97" s="282" t="s">
        <v>411</v>
      </c>
      <c r="AD97" t="s">
        <v>639</v>
      </c>
      <c r="AE97" t="s">
        <v>640</v>
      </c>
      <c r="AF97" t="str">
        <f t="shared" si="12"/>
        <v>,(70,'RC010098','Tape NW CP2XY Com71NGFHL2H6 WHI/AZR FL-R')</v>
      </c>
    </row>
    <row r="98" spans="28:32" x14ac:dyDescent="0.75">
      <c r="AB98">
        <f t="shared" si="11"/>
        <v>70</v>
      </c>
      <c r="AC98" s="282" t="s">
        <v>411</v>
      </c>
      <c r="AD98" t="s">
        <v>641</v>
      </c>
      <c r="AE98" t="s">
        <v>642</v>
      </c>
      <c r="AF98" t="str">
        <f t="shared" si="12"/>
        <v>,(70,'RC010100','Tape NW CP2XY Com71NGFHL2H6 WHI/GRN FL-R')</v>
      </c>
    </row>
    <row r="99" spans="28:32" x14ac:dyDescent="0.75">
      <c r="AB99">
        <f t="shared" si="11"/>
        <v>70</v>
      </c>
      <c r="AC99" s="282" t="s">
        <v>411</v>
      </c>
      <c r="AD99" t="s">
        <v>643</v>
      </c>
      <c r="AE99" t="s">
        <v>644</v>
      </c>
      <c r="AF99" t="str">
        <f t="shared" si="12"/>
        <v>,(70,'RC010106','Tape CP2MY 46NG FHL1 H8 WHI/BLU FL R glu')</v>
      </c>
    </row>
    <row r="100" spans="28:32" x14ac:dyDescent="0.75">
      <c r="AB100">
        <f t="shared" si="11"/>
        <v>72</v>
      </c>
      <c r="AC100" s="282" t="s">
        <v>416</v>
      </c>
      <c r="AD100" t="s">
        <v>645</v>
      </c>
      <c r="AE100" t="s">
        <v>646</v>
      </c>
      <c r="AF100" t="str">
        <f t="shared" si="12"/>
        <v>,(72,'RC010109','TAPE ST62WF0_10 R WHI')</v>
      </c>
    </row>
    <row r="101" spans="28:32" x14ac:dyDescent="0.75">
      <c r="AB101">
        <f t="shared" si="11"/>
        <v>70</v>
      </c>
      <c r="AC101" s="282" t="s">
        <v>411</v>
      </c>
      <c r="AD101" t="s">
        <v>647</v>
      </c>
      <c r="AE101" t="s">
        <v>648</v>
      </c>
      <c r="AF101" t="str">
        <f t="shared" si="12"/>
        <v>,(70,'RC010111','Tape CP2MY 46NG FHL1 H8 WHI/WHI FL R glu')</v>
      </c>
    </row>
    <row r="102" spans="28:32" x14ac:dyDescent="0.75">
      <c r="AB102">
        <f t="shared" si="11"/>
        <v>70</v>
      </c>
      <c r="AC102" s="282" t="s">
        <v>411</v>
      </c>
      <c r="AD102" t="s">
        <v>649</v>
      </c>
      <c r="AE102" t="s">
        <v>650</v>
      </c>
      <c r="AF102" t="str">
        <f t="shared" si="12"/>
        <v>,(70,'RC010125','TAPE ST71WN3_01R_1 WHI/WHI')</v>
      </c>
    </row>
    <row r="103" spans="28:32" x14ac:dyDescent="0.75">
      <c r="AB103">
        <f t="shared" si="11"/>
        <v>70</v>
      </c>
      <c r="AC103" s="282" t="s">
        <v>411</v>
      </c>
      <c r="AD103" t="s">
        <v>652</v>
      </c>
      <c r="AE103" t="s">
        <v>653</v>
      </c>
      <c r="AF103" t="str">
        <f t="shared" si="12"/>
        <v>,(70,'RC010127','TAPE ST46WNC3 WHI/BLUE R')</v>
      </c>
    </row>
    <row r="104" spans="28:32" x14ac:dyDescent="0.75">
      <c r="AB104">
        <f t="shared" si="11"/>
        <v>70</v>
      </c>
      <c r="AC104" s="282" t="s">
        <v>411</v>
      </c>
      <c r="AD104" t="s">
        <v>654</v>
      </c>
      <c r="AE104" t="s">
        <v>655</v>
      </c>
      <c r="AF104" t="str">
        <f t="shared" si="12"/>
        <v>,(70,'RC010129','TAPE ST46WNX1_20 WHI/GRN FL R')</v>
      </c>
    </row>
    <row r="105" spans="28:32" x14ac:dyDescent="0.75">
      <c r="AB105">
        <f t="shared" si="11"/>
        <v>70</v>
      </c>
      <c r="AC105" s="282" t="s">
        <v>411</v>
      </c>
      <c r="AD105" t="s">
        <v>656</v>
      </c>
      <c r="AE105" t="s">
        <v>657</v>
      </c>
      <c r="AF105" t="str">
        <f t="shared" si="12"/>
        <v>,(70,'RC010130','TAPE NW NST4612-01 WHI/BLU R')</v>
      </c>
    </row>
    <row r="106" spans="28:32" x14ac:dyDescent="0.75">
      <c r="AB106">
        <f t="shared" si="11"/>
        <v>70</v>
      </c>
      <c r="AC106" s="282" t="s">
        <v>411</v>
      </c>
      <c r="AD106" t="s">
        <v>658</v>
      </c>
      <c r="AE106" t="s">
        <v>659</v>
      </c>
      <c r="AF106" t="str">
        <f t="shared" si="12"/>
        <v>,(70,'RC010132','TAPE NW 60mm Korozo WHI R SP')</v>
      </c>
    </row>
    <row r="107" spans="28:32" x14ac:dyDescent="0.75">
      <c r="AB107">
        <f t="shared" si="11"/>
        <v>70</v>
      </c>
      <c r="AC107" s="282" t="s">
        <v>411</v>
      </c>
      <c r="AD107" t="s">
        <v>660</v>
      </c>
      <c r="AE107" t="s">
        <v>661</v>
      </c>
      <c r="AF107" t="str">
        <f t="shared" si="12"/>
        <v>,(70,'RC010134','Tape CP2MY 46NG FHL1 H1 WHI/GRN FL R')</v>
      </c>
    </row>
    <row r="108" spans="28:32" x14ac:dyDescent="0.75">
      <c r="AB108">
        <f t="shared" si="11"/>
        <v>70</v>
      </c>
      <c r="AC108" s="282" t="s">
        <v>411</v>
      </c>
      <c r="AD108" t="s">
        <v>662</v>
      </c>
      <c r="AE108" t="s">
        <v>663</v>
      </c>
      <c r="AF108" t="str">
        <f t="shared" si="12"/>
        <v>,(70,'RC010136','Tape CP2MY 46NG H1 WHI/WHI FL R')</v>
      </c>
    </row>
    <row r="109" spans="28:32" x14ac:dyDescent="0.75">
      <c r="AB109">
        <f t="shared" si="11"/>
        <v>73</v>
      </c>
      <c r="AC109" s="282" t="s">
        <v>412</v>
      </c>
      <c r="AD109" t="s">
        <v>664</v>
      </c>
      <c r="AE109" t="s">
        <v>665</v>
      </c>
      <c r="AF109" t="str">
        <f t="shared" si="12"/>
        <v>,(73,'RC010006','TAPE NW ST45WN1 03 WHI/WHI FL L SP')</v>
      </c>
    </row>
    <row r="110" spans="28:32" x14ac:dyDescent="0.75">
      <c r="AB110">
        <f t="shared" si="11"/>
        <v>73</v>
      </c>
      <c r="AC110" s="282" t="s">
        <v>412</v>
      </c>
      <c r="AD110" t="s">
        <v>666</v>
      </c>
      <c r="AE110" t="s">
        <v>667</v>
      </c>
      <c r="AF110" t="str">
        <f t="shared" si="12"/>
        <v>,(73,'RC010023','TAPE NW ST46WNC3 01 WHI/WHI FL L SP')</v>
      </c>
    </row>
    <row r="111" spans="28:32" x14ac:dyDescent="0.75">
      <c r="AB111">
        <f t="shared" si="11"/>
        <v>73</v>
      </c>
      <c r="AC111" s="282" t="s">
        <v>412</v>
      </c>
      <c r="AD111" t="s">
        <v>668</v>
      </c>
      <c r="AE111" t="s">
        <v>669</v>
      </c>
      <c r="AF111" t="str">
        <f t="shared" si="12"/>
        <v>,(73,'RC010048','Tape CP 2 MY 46 NG FHL1 H9 WHI/WHI FL L')</v>
      </c>
    </row>
    <row r="112" spans="28:32" x14ac:dyDescent="0.75">
      <c r="AB112">
        <f t="shared" si="11"/>
        <v>73</v>
      </c>
      <c r="AC112" s="282" t="s">
        <v>412</v>
      </c>
      <c r="AD112" t="s">
        <v>670</v>
      </c>
      <c r="AE112" t="s">
        <v>671</v>
      </c>
      <c r="AF112" t="str">
        <f t="shared" si="12"/>
        <v>,(73,'RC010057','TAPE CP2MY46NGH1 L')</v>
      </c>
    </row>
    <row r="113" spans="28:32" x14ac:dyDescent="0.75">
      <c r="AB113">
        <f t="shared" si="11"/>
        <v>73</v>
      </c>
      <c r="AC113" s="282" t="s">
        <v>412</v>
      </c>
      <c r="AD113" t="s">
        <v>672</v>
      </c>
      <c r="AE113" t="s">
        <v>673</v>
      </c>
      <c r="AF113" t="str">
        <f t="shared" si="12"/>
        <v>,(73,'RC010060','TAPE CP2 Y 71 NG FHL2 BLU L')</v>
      </c>
    </row>
    <row r="114" spans="28:32" x14ac:dyDescent="0.75">
      <c r="AB114">
        <f t="shared" si="11"/>
        <v>73</v>
      </c>
      <c r="AC114" s="282" t="s">
        <v>412</v>
      </c>
      <c r="AD114" t="s">
        <v>674</v>
      </c>
      <c r="AE114" t="s">
        <v>675</v>
      </c>
      <c r="AF114" t="str">
        <f t="shared" si="12"/>
        <v>,(73,'RC010061','TAPE CP2 XY 71 NG FHL2 BLU L')</v>
      </c>
    </row>
    <row r="115" spans="28:32" x14ac:dyDescent="0.75">
      <c r="AB115">
        <f t="shared" si="11"/>
        <v>73</v>
      </c>
      <c r="AC115" s="282" t="s">
        <v>412</v>
      </c>
      <c r="AD115" t="s">
        <v>676</v>
      </c>
      <c r="AE115" t="s">
        <v>677</v>
      </c>
      <c r="AF115" t="str">
        <f t="shared" si="12"/>
        <v>,(73,'RC010063','TAPE LW HOOKS 45 PUR L')</v>
      </c>
    </row>
    <row r="116" spans="28:32" x14ac:dyDescent="0.75">
      <c r="AB116">
        <f t="shared" ref="AB116:AB179" si="13">VLOOKUP(AC116,$Y$3:$AA$53,3,FALSE)</f>
        <v>73</v>
      </c>
      <c r="AC116" s="282" t="s">
        <v>412</v>
      </c>
      <c r="AD116" t="s">
        <v>678</v>
      </c>
      <c r="AE116" t="s">
        <v>679</v>
      </c>
      <c r="AF116" t="str">
        <f t="shared" si="12"/>
        <v>,(73,'RC010065','TAPE CP 2 MY 46 NG FHL1 H9 BLUE FL L')</v>
      </c>
    </row>
    <row r="117" spans="28:32" x14ac:dyDescent="0.75">
      <c r="AB117">
        <f t="shared" si="13"/>
        <v>73</v>
      </c>
      <c r="AC117" s="282" t="s">
        <v>412</v>
      </c>
      <c r="AD117" t="s">
        <v>680</v>
      </c>
      <c r="AE117" t="s">
        <v>681</v>
      </c>
      <c r="AF117" t="str">
        <f t="shared" si="12"/>
        <v>,(73,'RC010067','TAPE HOOKS 45 L')</v>
      </c>
    </row>
    <row r="118" spans="28:32" x14ac:dyDescent="0.75">
      <c r="AB118">
        <f t="shared" si="13"/>
        <v>73</v>
      </c>
      <c r="AC118" s="282" t="s">
        <v>412</v>
      </c>
      <c r="AD118" t="s">
        <v>682</v>
      </c>
      <c r="AE118" t="s">
        <v>683</v>
      </c>
      <c r="AF118" t="str">
        <f t="shared" si="12"/>
        <v>,(73,'RC010069','Tape NW CP2YS Com71NGFHL2H6 WHI/AZR FL-L')</v>
      </c>
    </row>
    <row r="119" spans="28:32" x14ac:dyDescent="0.75">
      <c r="AB119">
        <f t="shared" si="13"/>
        <v>73</v>
      </c>
      <c r="AC119" s="282" t="s">
        <v>412</v>
      </c>
      <c r="AD119" t="s">
        <v>684</v>
      </c>
      <c r="AE119" t="s">
        <v>685</v>
      </c>
      <c r="AF119" t="str">
        <f t="shared" si="12"/>
        <v>,(73,'RC010071','TAPE CP 2 MY 46 NG FHL1 H9 WHI/WHI FL L')</v>
      </c>
    </row>
    <row r="120" spans="28:32" x14ac:dyDescent="0.75">
      <c r="AB120">
        <f t="shared" si="13"/>
        <v>73</v>
      </c>
      <c r="AC120" s="282" t="s">
        <v>412</v>
      </c>
      <c r="AD120" t="s">
        <v>686</v>
      </c>
      <c r="AE120" t="s">
        <v>687</v>
      </c>
      <c r="AF120" t="str">
        <f t="shared" si="12"/>
        <v>,(73,'RC010081','Tape NW PH hook YEL/TRA FL-L  Multiflex')</v>
      </c>
    </row>
    <row r="121" spans="28:32" x14ac:dyDescent="0.75">
      <c r="AB121">
        <f t="shared" si="13"/>
        <v>73</v>
      </c>
      <c r="AC121" s="282" t="s">
        <v>412</v>
      </c>
      <c r="AD121" t="s">
        <v>688</v>
      </c>
      <c r="AE121" t="s">
        <v>689</v>
      </c>
      <c r="AF121" t="str">
        <f t="shared" si="12"/>
        <v>,(73,'RC010083','Tape NW PH hook GRN/TRA FL-L  Multiflex')</v>
      </c>
    </row>
    <row r="122" spans="28:32" x14ac:dyDescent="0.75">
      <c r="AB122">
        <f t="shared" si="13"/>
        <v>73</v>
      </c>
      <c r="AC122" s="282" t="s">
        <v>412</v>
      </c>
      <c r="AD122" t="s">
        <v>690</v>
      </c>
      <c r="AE122" t="s">
        <v>691</v>
      </c>
      <c r="AF122" t="str">
        <f t="shared" si="12"/>
        <v>,(73,'RC010085','Tape NW PH hook WHI/TRA FL-L  Multiflex')</v>
      </c>
    </row>
    <row r="123" spans="28:32" x14ac:dyDescent="0.75">
      <c r="AB123">
        <f t="shared" si="13"/>
        <v>73</v>
      </c>
      <c r="AC123" s="282" t="s">
        <v>412</v>
      </c>
      <c r="AD123" t="s">
        <v>692</v>
      </c>
      <c r="AE123" t="s">
        <v>693</v>
      </c>
      <c r="AF123" t="str">
        <f t="shared" si="12"/>
        <v>,(73,'RC010087','Tape CP2MY 46NG FHL1 H9 WHI/WHI FL L glu')</v>
      </c>
    </row>
    <row r="124" spans="28:32" x14ac:dyDescent="0.75">
      <c r="AB124">
        <f t="shared" si="13"/>
        <v>73</v>
      </c>
      <c r="AC124" s="282" t="s">
        <v>412</v>
      </c>
      <c r="AD124" t="s">
        <v>694</v>
      </c>
      <c r="AE124" t="s">
        <v>695</v>
      </c>
      <c r="AF124" t="str">
        <f t="shared" si="12"/>
        <v>,(73,'RC010093','Tape CP2MY 46NG FHL1 H9 WHI/BLU FL L glu')</v>
      </c>
    </row>
    <row r="125" spans="28:32" x14ac:dyDescent="0.75">
      <c r="AB125">
        <f t="shared" si="13"/>
        <v>73</v>
      </c>
      <c r="AC125" s="282" t="s">
        <v>412</v>
      </c>
      <c r="AD125" t="s">
        <v>696</v>
      </c>
      <c r="AE125" t="s">
        <v>697</v>
      </c>
      <c r="AF125" t="str">
        <f t="shared" si="12"/>
        <v>,(73,'RC010099','Tape NW CP2XY Com71NGFHL2H6 WHI/AZR FL-L')</v>
      </c>
    </row>
    <row r="126" spans="28:32" x14ac:dyDescent="0.75">
      <c r="AB126">
        <f t="shared" si="13"/>
        <v>73</v>
      </c>
      <c r="AC126" s="282" t="s">
        <v>412</v>
      </c>
      <c r="AD126" t="s">
        <v>698</v>
      </c>
      <c r="AE126" t="s">
        <v>699</v>
      </c>
      <c r="AF126" t="str">
        <f t="shared" si="12"/>
        <v>,(73,'RC010107','Tape CP2MY 46NG FHL1 H8 WHI/BLU FL L glu')</v>
      </c>
    </row>
    <row r="127" spans="28:32" x14ac:dyDescent="0.75">
      <c r="AB127">
        <f t="shared" si="13"/>
        <v>74</v>
      </c>
      <c r="AC127" s="282" t="s">
        <v>358</v>
      </c>
      <c r="AD127" t="s">
        <v>700</v>
      </c>
      <c r="AE127" t="s">
        <v>701</v>
      </c>
      <c r="AF127" t="str">
        <f t="shared" si="12"/>
        <v>,(74,'RC010108','TAPE ST62WF0_10 L WHI')</v>
      </c>
    </row>
    <row r="128" spans="28:32" x14ac:dyDescent="0.75">
      <c r="AB128">
        <f t="shared" si="13"/>
        <v>73</v>
      </c>
      <c r="AC128" s="282" t="s">
        <v>412</v>
      </c>
      <c r="AD128" t="s">
        <v>702</v>
      </c>
      <c r="AE128" t="s">
        <v>703</v>
      </c>
      <c r="AF128" t="str">
        <f t="shared" si="12"/>
        <v>,(73,'RC010110','Tape CP2MY 46NG FHL1 H8 WHI/WHI FL L glu')</v>
      </c>
    </row>
    <row r="129" spans="28:32" x14ac:dyDescent="0.75">
      <c r="AB129">
        <f t="shared" si="13"/>
        <v>73</v>
      </c>
      <c r="AC129" s="282" t="s">
        <v>412</v>
      </c>
      <c r="AD129" t="s">
        <v>704</v>
      </c>
      <c r="AE129" t="s">
        <v>705</v>
      </c>
      <c r="AF129" t="str">
        <f t="shared" si="12"/>
        <v>,(73,'RC010124','TAPE ST71WN3_01L_1 WHI/WHI')</v>
      </c>
    </row>
    <row r="130" spans="28:32" x14ac:dyDescent="0.75">
      <c r="AB130">
        <f t="shared" si="13"/>
        <v>73</v>
      </c>
      <c r="AC130" s="282" t="s">
        <v>412</v>
      </c>
      <c r="AD130" t="s">
        <v>706</v>
      </c>
      <c r="AE130" t="s">
        <v>707</v>
      </c>
      <c r="AF130" t="str">
        <f t="shared" si="12"/>
        <v>,(73,'RC010126','TAPE ST46WNC3 WHI/BLUE L')</v>
      </c>
    </row>
    <row r="131" spans="28:32" x14ac:dyDescent="0.75">
      <c r="AB131">
        <f t="shared" si="13"/>
        <v>73</v>
      </c>
      <c r="AC131" s="282" t="s">
        <v>412</v>
      </c>
      <c r="AD131" t="s">
        <v>708</v>
      </c>
      <c r="AE131" t="s">
        <v>709</v>
      </c>
      <c r="AF131" t="str">
        <f t="shared" si="12"/>
        <v>,(73,'RC010128','TAPE ST46WNX1_20 WHI/GRN FL L')</v>
      </c>
    </row>
    <row r="132" spans="28:32" x14ac:dyDescent="0.75">
      <c r="AB132">
        <f t="shared" si="13"/>
        <v>73</v>
      </c>
      <c r="AC132" s="282" t="s">
        <v>412</v>
      </c>
      <c r="AD132" t="s">
        <v>710</v>
      </c>
      <c r="AE132" t="s">
        <v>711</v>
      </c>
      <c r="AF132" t="str">
        <f t="shared" ref="AF132:AF195" si="14">CONCATENATE(",(",AB132,",'",AD132,"','",AE132,"')")</f>
        <v>,(73,'RC010131','TAPE NW NST4612-01 WHI/BLU L')</v>
      </c>
    </row>
    <row r="133" spans="28:32" x14ac:dyDescent="0.75">
      <c r="AB133">
        <f t="shared" si="13"/>
        <v>73</v>
      </c>
      <c r="AC133" s="282" t="s">
        <v>412</v>
      </c>
      <c r="AD133" t="s">
        <v>712</v>
      </c>
      <c r="AE133" t="s">
        <v>713</v>
      </c>
      <c r="AF133" t="str">
        <f t="shared" si="14"/>
        <v>,(73,'RC010133','TAPE NW 60mm Korozo WHI L SP')</v>
      </c>
    </row>
    <row r="134" spans="28:32" x14ac:dyDescent="0.75">
      <c r="AB134">
        <f t="shared" si="13"/>
        <v>73</v>
      </c>
      <c r="AC134" s="282" t="s">
        <v>412</v>
      </c>
      <c r="AD134" t="s">
        <v>714</v>
      </c>
      <c r="AE134" t="s">
        <v>715</v>
      </c>
      <c r="AF134" t="str">
        <f t="shared" si="14"/>
        <v>,(73,'RC010135','Tape CP2MY 46NG FHL1 H1 WHI/GRN FL L')</v>
      </c>
    </row>
    <row r="135" spans="28:32" x14ac:dyDescent="0.75">
      <c r="AB135">
        <f t="shared" si="13"/>
        <v>73</v>
      </c>
      <c r="AC135" s="282" t="s">
        <v>412</v>
      </c>
      <c r="AD135" t="s">
        <v>716</v>
      </c>
      <c r="AE135" t="s">
        <v>717</v>
      </c>
      <c r="AF135" t="str">
        <f t="shared" si="14"/>
        <v>,(73,'RC010137','Tape CP2MY 46NG H1 WHI/WHI FL L')</v>
      </c>
    </row>
    <row r="136" spans="28:32" x14ac:dyDescent="0.75">
      <c r="AB136">
        <f t="shared" si="13"/>
        <v>75</v>
      </c>
      <c r="AC136" s="282" t="s">
        <v>326</v>
      </c>
      <c r="AD136" t="s">
        <v>720</v>
      </c>
      <c r="AE136" t="s">
        <v>721</v>
      </c>
      <c r="AF136" t="str">
        <f t="shared" si="14"/>
        <v>,(75,'RC030001','EL EAR BENTO EE1510_2   75/104g WHI')</v>
      </c>
    </row>
    <row r="137" spans="28:32" x14ac:dyDescent="0.75">
      <c r="AB137">
        <f t="shared" si="13"/>
        <v>75</v>
      </c>
      <c r="AC137" s="282" t="s">
        <v>326</v>
      </c>
      <c r="AD137" t="s">
        <v>722</v>
      </c>
      <c r="AE137" t="s">
        <v>723</v>
      </c>
      <c r="AF137" t="str">
        <f t="shared" si="14"/>
        <v>,(75,'RC030002','EL EAR GPF ZENFLEX 25 75/97g WHI')</v>
      </c>
    </row>
    <row r="138" spans="28:32" x14ac:dyDescent="0.75">
      <c r="AB138">
        <f t="shared" si="13"/>
        <v>75</v>
      </c>
      <c r="AC138" s="282" t="s">
        <v>326</v>
      </c>
      <c r="AD138" t="s">
        <v>724</v>
      </c>
      <c r="AE138" t="s">
        <v>725</v>
      </c>
      <c r="AF138" t="str">
        <f t="shared" si="14"/>
        <v>,(75,'RC030003','EL EAR BENTO EE1510_5  140/104g WHI')</v>
      </c>
    </row>
    <row r="139" spans="28:32" x14ac:dyDescent="0.75">
      <c r="AB139">
        <f t="shared" si="13"/>
        <v>75</v>
      </c>
      <c r="AC139" s="282" t="s">
        <v>326</v>
      </c>
      <c r="AD139" t="s">
        <v>726</v>
      </c>
      <c r="AE139" t="s">
        <v>727</v>
      </c>
      <c r="AF139" t="str">
        <f t="shared" si="14"/>
        <v>,(75,'RC030004','EL EAR GPF ZENFLEX 25 140/97g WHI')</v>
      </c>
    </row>
    <row r="140" spans="28:32" x14ac:dyDescent="0.75">
      <c r="AB140">
        <f t="shared" si="13"/>
        <v>75</v>
      </c>
      <c r="AC140" s="282" t="s">
        <v>326</v>
      </c>
      <c r="AD140" t="s">
        <v>728</v>
      </c>
      <c r="AE140" t="s">
        <v>729</v>
      </c>
      <c r="AF140" t="str">
        <f t="shared" si="14"/>
        <v>,(75,'RC030015','EL EAR PANTEX EL260S3 75/100g WHI')</v>
      </c>
    </row>
    <row r="141" spans="28:32" x14ac:dyDescent="0.75">
      <c r="AB141">
        <f t="shared" si="13"/>
        <v>75</v>
      </c>
      <c r="AC141" s="282" t="s">
        <v>326</v>
      </c>
      <c r="AD141" t="s">
        <v>730</v>
      </c>
      <c r="AE141" t="s">
        <v>731</v>
      </c>
      <c r="AF141" t="str">
        <f t="shared" si="14"/>
        <v>,(75,'RC030020','EL EAR 108R7KODV20 75/108g w/oOB Breeze')</v>
      </c>
    </row>
    <row r="142" spans="28:32" x14ac:dyDescent="0.75">
      <c r="AB142">
        <f t="shared" si="13"/>
        <v>75</v>
      </c>
      <c r="AC142" s="282" t="s">
        <v>326</v>
      </c>
      <c r="AD142" t="s">
        <v>732</v>
      </c>
      <c r="AE142" t="s">
        <v>733</v>
      </c>
      <c r="AF142" t="str">
        <f t="shared" si="14"/>
        <v>,(75,'RC030021','EL EAR 108R7KODV20 140/108g w/oOB Breeze')</v>
      </c>
    </row>
    <row r="143" spans="28:32" x14ac:dyDescent="0.75">
      <c r="AB143">
        <f t="shared" si="13"/>
        <v>75</v>
      </c>
      <c r="AC143" s="282" t="s">
        <v>326</v>
      </c>
      <c r="AD143" t="s">
        <v>734</v>
      </c>
      <c r="AE143" t="s">
        <v>735</v>
      </c>
      <c r="AF143" t="str">
        <f t="shared" si="14"/>
        <v>,(75,'RC030028','EL EAR FlexEar Pure plus 75/104g w/o OB')</v>
      </c>
    </row>
    <row r="144" spans="28:32" x14ac:dyDescent="0.75">
      <c r="AB144">
        <f t="shared" si="13"/>
        <v>75</v>
      </c>
      <c r="AC144" s="282" t="s">
        <v>326</v>
      </c>
      <c r="AD144" t="s">
        <v>736</v>
      </c>
      <c r="AE144" t="s">
        <v>737</v>
      </c>
      <c r="AF144" t="str">
        <f t="shared" si="14"/>
        <v>,(75,'RC030029','EL EAR FlexEar Pure plus 140/104g w/o OB')</v>
      </c>
    </row>
    <row r="145" spans="28:32" x14ac:dyDescent="0.75">
      <c r="AB145">
        <f t="shared" si="13"/>
        <v>75</v>
      </c>
      <c r="AC145" s="282" t="s">
        <v>326</v>
      </c>
      <c r="AD145" t="s">
        <v>738</v>
      </c>
      <c r="AE145" t="s">
        <v>739</v>
      </c>
      <c r="AF145" t="str">
        <f t="shared" si="14"/>
        <v>,(75,'RC030035','EL EAR EL108R7KPV4 75/108g w/oOB Breeze')</v>
      </c>
    </row>
    <row r="146" spans="28:32" x14ac:dyDescent="0.75">
      <c r="AB146">
        <f t="shared" si="13"/>
        <v>75</v>
      </c>
      <c r="AC146" s="282" t="s">
        <v>326</v>
      </c>
      <c r="AD146" t="s">
        <v>740</v>
      </c>
      <c r="AE146" t="s">
        <v>741</v>
      </c>
      <c r="AF146" t="str">
        <f t="shared" si="14"/>
        <v>,(75,'RC030036','EL EAR EL108R7KPV4 140/108g w/oOB Breeze')</v>
      </c>
    </row>
    <row r="147" spans="28:32" x14ac:dyDescent="0.75">
      <c r="AB147">
        <f t="shared" si="13"/>
        <v>76</v>
      </c>
      <c r="AC147" s="282" t="s">
        <v>327</v>
      </c>
      <c r="AD147" t="s">
        <v>745</v>
      </c>
      <c r="AE147" t="s">
        <v>746</v>
      </c>
      <c r="AF147" t="str">
        <f t="shared" si="14"/>
        <v>,(76,'RC040002','SILIC PAP 70/36g WHI UP - "SP"')</v>
      </c>
    </row>
    <row r="148" spans="28:32" x14ac:dyDescent="0.75">
      <c r="AB148">
        <f t="shared" si="13"/>
        <v>76</v>
      </c>
      <c r="AC148" s="282" t="s">
        <v>327</v>
      </c>
      <c r="AD148" t="s">
        <v>747</v>
      </c>
      <c r="AE148" t="s">
        <v>748</v>
      </c>
      <c r="AF148" t="str">
        <f t="shared" si="14"/>
        <v>,(76,'RC040005','SILIC PAP 60/36G WHI UP - "SP"')</v>
      </c>
    </row>
    <row r="149" spans="28:32" x14ac:dyDescent="0.75">
      <c r="AB149">
        <f t="shared" si="13"/>
        <v>76</v>
      </c>
      <c r="AC149" s="282" t="s">
        <v>327</v>
      </c>
      <c r="AD149" t="s">
        <v>749</v>
      </c>
      <c r="AE149" t="s">
        <v>750</v>
      </c>
      <c r="AF149" t="str">
        <f t="shared" si="14"/>
        <v>,(76,'RC040078','SIL PAPER SIEMPRE 50/38g P2175 FSC')</v>
      </c>
    </row>
    <row r="150" spans="28:32" x14ac:dyDescent="0.75">
      <c r="AB150">
        <f t="shared" si="13"/>
        <v>76</v>
      </c>
      <c r="AC150" s="282" t="s">
        <v>327</v>
      </c>
      <c r="AD150" t="s">
        <v>751</v>
      </c>
      <c r="AE150" t="s">
        <v>752</v>
      </c>
      <c r="AF150" t="str">
        <f t="shared" si="14"/>
        <v>,(76,'RC040104','SILIC PAP 155/39G UP WHI ROSSELLA')</v>
      </c>
    </row>
    <row r="151" spans="28:32" x14ac:dyDescent="0.75">
      <c r="AB151">
        <f t="shared" si="13"/>
        <v>76</v>
      </c>
      <c r="AC151" s="282" t="s">
        <v>327</v>
      </c>
      <c r="AD151" t="s">
        <v>754</v>
      </c>
      <c r="AE151" t="s">
        <v>755</v>
      </c>
      <c r="AF151" t="str">
        <f t="shared" si="14"/>
        <v>,(76,'RC040105','SILIC PAP 65/39G UP WHI ROSSELLA')</v>
      </c>
    </row>
    <row r="152" spans="28:32" x14ac:dyDescent="0.75">
      <c r="AB152">
        <f t="shared" si="13"/>
        <v>76</v>
      </c>
      <c r="AC152" s="282" t="s">
        <v>327</v>
      </c>
      <c r="AD152" t="s">
        <v>756</v>
      </c>
      <c r="AE152" t="s">
        <v>757</v>
      </c>
      <c r="AF152" t="str">
        <f t="shared" si="14"/>
        <v>,(76,'RC040106','SILIC PAP 45/36G UP WHI  PASACO')</v>
      </c>
    </row>
    <row r="153" spans="28:32" x14ac:dyDescent="0.75">
      <c r="AB153">
        <f t="shared" si="13"/>
        <v>76</v>
      </c>
      <c r="AC153" s="282" t="s">
        <v>327</v>
      </c>
      <c r="AD153" t="s">
        <v>758</v>
      </c>
      <c r="AE153" t="s">
        <v>759</v>
      </c>
      <c r="AF153" t="str">
        <f t="shared" si="14"/>
        <v>,(76,'RC040107','SILIC PAP 155/36 UP WHI PASACO')</v>
      </c>
    </row>
    <row r="154" spans="28:32" x14ac:dyDescent="0.75">
      <c r="AB154">
        <f t="shared" si="13"/>
        <v>76</v>
      </c>
      <c r="AC154" s="282" t="s">
        <v>327</v>
      </c>
      <c r="AD154" t="s">
        <v>760</v>
      </c>
      <c r="AE154" t="s">
        <v>761</v>
      </c>
      <c r="AF154" t="str">
        <f t="shared" si="14"/>
        <v>,(76,'RC040108','SILIC PAP 65/36G UP WHI PASACO')</v>
      </c>
    </row>
    <row r="155" spans="28:32" x14ac:dyDescent="0.75">
      <c r="AB155">
        <f t="shared" si="13"/>
        <v>76</v>
      </c>
      <c r="AC155" s="282" t="s">
        <v>327</v>
      </c>
      <c r="AD155" t="s">
        <v>763</v>
      </c>
      <c r="AE155" t="s">
        <v>764</v>
      </c>
      <c r="AF155" t="str">
        <f t="shared" si="14"/>
        <v>,(76,'RC040109','SILIC PAP 45/51G UP WHI PASACO')</v>
      </c>
    </row>
    <row r="156" spans="28:32" x14ac:dyDescent="0.75">
      <c r="AB156">
        <f t="shared" si="13"/>
        <v>76</v>
      </c>
      <c r="AC156" s="282" t="s">
        <v>327</v>
      </c>
      <c r="AD156" t="s">
        <v>765</v>
      </c>
      <c r="AE156" t="s">
        <v>766</v>
      </c>
      <c r="AF156" t="str">
        <f t="shared" si="14"/>
        <v>,(76,'RC040110','SILIC PAP 65/51G VIO PANTONE 2597C')</v>
      </c>
    </row>
    <row r="157" spans="28:32" x14ac:dyDescent="0.75">
      <c r="AB157">
        <f t="shared" si="13"/>
        <v>76</v>
      </c>
      <c r="AC157" s="282" t="s">
        <v>327</v>
      </c>
      <c r="AD157" t="s">
        <v>767</v>
      </c>
      <c r="AE157" t="s">
        <v>768</v>
      </c>
      <c r="AF157" t="str">
        <f t="shared" si="14"/>
        <v>,(76,'RC040111','SILIC PAP 65/35G PIN PANTONE 211C')</v>
      </c>
    </row>
    <row r="158" spans="28:32" x14ac:dyDescent="0.75">
      <c r="AB158">
        <f t="shared" si="13"/>
        <v>76</v>
      </c>
      <c r="AC158" s="282" t="s">
        <v>327</v>
      </c>
      <c r="AD158" t="s">
        <v>769</v>
      </c>
      <c r="AE158" t="s">
        <v>770</v>
      </c>
      <c r="AF158" t="str">
        <f t="shared" si="14"/>
        <v>,(76,'RC040113','SILIC PAP 140/39G UP WHI ROSSELLA')</v>
      </c>
    </row>
    <row r="159" spans="28:32" x14ac:dyDescent="0.75">
      <c r="AB159">
        <f t="shared" si="13"/>
        <v>76</v>
      </c>
      <c r="AC159" s="282" t="s">
        <v>327</v>
      </c>
      <c r="AD159" t="s">
        <v>771</v>
      </c>
      <c r="AE159" t="s">
        <v>772</v>
      </c>
      <c r="AF159" t="str">
        <f t="shared" si="14"/>
        <v>,(76,'RC040114','SILIC PAP 65/36G UP WHI FSC PASACO')</v>
      </c>
    </row>
    <row r="160" spans="28:32" x14ac:dyDescent="0.75">
      <c r="AB160">
        <f t="shared" si="13"/>
        <v>76</v>
      </c>
      <c r="AC160" s="282" t="s">
        <v>327</v>
      </c>
      <c r="AD160" t="s">
        <v>774</v>
      </c>
      <c r="AE160" t="s">
        <v>775</v>
      </c>
      <c r="AF160" t="str">
        <f t="shared" si="14"/>
        <v>,(76,'RC040115','SILICON PAPER WHI 45/51g  FSC')</v>
      </c>
    </row>
    <row r="161" spans="28:32" x14ac:dyDescent="0.75">
      <c r="AB161">
        <f t="shared" si="13"/>
        <v>76</v>
      </c>
      <c r="AC161" s="282" t="s">
        <v>327</v>
      </c>
      <c r="AD161" t="s">
        <v>776</v>
      </c>
      <c r="AE161" t="s">
        <v>777</v>
      </c>
      <c r="AF161" t="str">
        <f t="shared" si="14"/>
        <v>,(76,'RC040117','SILIC PAP 65/36G WHI PANTONE 367 PASACO')</v>
      </c>
    </row>
    <row r="162" spans="28:32" x14ac:dyDescent="0.75">
      <c r="AB162">
        <f t="shared" si="13"/>
        <v>76</v>
      </c>
      <c r="AC162" s="282" t="s">
        <v>327</v>
      </c>
      <c r="AD162" t="s">
        <v>778</v>
      </c>
      <c r="AE162" t="s">
        <v>779</v>
      </c>
      <c r="AF162" t="str">
        <f t="shared" si="14"/>
        <v>,(76,'RC040118','SILIC PAP 75/51g WHI UP')</v>
      </c>
    </row>
    <row r="163" spans="28:32" x14ac:dyDescent="0.75">
      <c r="AB163">
        <f t="shared" si="13"/>
        <v>76</v>
      </c>
      <c r="AC163" s="282" t="s">
        <v>327</v>
      </c>
      <c r="AD163" t="s">
        <v>780</v>
      </c>
      <c r="AE163" t="s">
        <v>781</v>
      </c>
      <c r="AF163" t="str">
        <f t="shared" si="14"/>
        <v>,(76,'RC040120','SILIC PAP 50/51g PASACO')</v>
      </c>
    </row>
    <row r="164" spans="28:32" x14ac:dyDescent="0.75">
      <c r="AB164">
        <f t="shared" si="13"/>
        <v>76</v>
      </c>
      <c r="AC164" s="282" t="s">
        <v>327</v>
      </c>
      <c r="AD164" t="s">
        <v>782</v>
      </c>
      <c r="AE164" t="s">
        <v>783</v>
      </c>
      <c r="AF164" t="str">
        <f t="shared" si="14"/>
        <v>,(76,'RC040121','SILIC PAP 65/36g BLU P7466 JENNA')</v>
      </c>
    </row>
    <row r="165" spans="28:32" x14ac:dyDescent="0.75">
      <c r="AB165">
        <f t="shared" si="13"/>
        <v>76</v>
      </c>
      <c r="AC165" s="282" t="s">
        <v>327</v>
      </c>
      <c r="AD165" t="s">
        <v>784</v>
      </c>
      <c r="AE165" t="s">
        <v>785</v>
      </c>
      <c r="AF165" t="str">
        <f t="shared" si="14"/>
        <v>,(76,'RC040122','SILIC PAP 140/36g BLU P7466 JENNA')</v>
      </c>
    </row>
    <row r="166" spans="28:32" x14ac:dyDescent="0.75">
      <c r="AB166">
        <f t="shared" si="13"/>
        <v>76</v>
      </c>
      <c r="AC166" s="282" t="s">
        <v>327</v>
      </c>
      <c r="AD166" t="s">
        <v>786</v>
      </c>
      <c r="AE166" t="s">
        <v>787</v>
      </c>
      <c r="AF166" t="str">
        <f t="shared" si="14"/>
        <v>,(76,'RC040150','SILIC PAP 140/36 UP WHI PASACO')</v>
      </c>
    </row>
    <row r="167" spans="28:32" x14ac:dyDescent="0.75">
      <c r="AB167">
        <f t="shared" si="13"/>
        <v>76</v>
      </c>
      <c r="AC167" s="282" t="s">
        <v>327</v>
      </c>
      <c r="AD167" t="s">
        <v>788</v>
      </c>
      <c r="AE167" t="s">
        <v>789</v>
      </c>
      <c r="AF167" t="str">
        <f t="shared" si="14"/>
        <v>,(76,'RC040157','SILIC PAP 65/35g WHI UP NEVA-SODIS')</v>
      </c>
    </row>
    <row r="168" spans="28:32" x14ac:dyDescent="0.75">
      <c r="AB168">
        <f t="shared" si="13"/>
        <v>76</v>
      </c>
      <c r="AC168" s="282" t="s">
        <v>327</v>
      </c>
      <c r="AD168" t="s">
        <v>790</v>
      </c>
      <c r="AE168" t="s">
        <v>791</v>
      </c>
      <c r="AF168" t="str">
        <f t="shared" si="14"/>
        <v>,(76,'RC040158','SILIC PAP 140/35g WHI UP NEVA-SODIS')</v>
      </c>
    </row>
    <row r="169" spans="28:32" x14ac:dyDescent="0.75">
      <c r="AB169">
        <f t="shared" si="13"/>
        <v>76</v>
      </c>
      <c r="AC169" s="282" t="s">
        <v>327</v>
      </c>
      <c r="AD169" t="s">
        <v>792</v>
      </c>
      <c r="AE169" t="s">
        <v>793</v>
      </c>
      <c r="AF169" t="str">
        <f t="shared" si="14"/>
        <v>,(76,'RC040162','SILIC PAP 50/36g WHI UP')</v>
      </c>
    </row>
    <row r="170" spans="28:32" x14ac:dyDescent="0.75">
      <c r="AB170">
        <f t="shared" si="13"/>
        <v>76</v>
      </c>
      <c r="AC170" s="282" t="s">
        <v>327</v>
      </c>
      <c r="AD170" t="s">
        <v>794</v>
      </c>
      <c r="AE170" t="s">
        <v>795</v>
      </c>
      <c r="AF170" t="str">
        <f t="shared" si="14"/>
        <v>,(76,'RC040167','SILIC PAP 45/35g WHI UP NEVA-SODIS')</v>
      </c>
    </row>
    <row r="171" spans="28:32" x14ac:dyDescent="0.75">
      <c r="AB171">
        <f t="shared" si="13"/>
        <v>76</v>
      </c>
      <c r="AC171" s="282" t="s">
        <v>327</v>
      </c>
      <c r="AD171" t="s">
        <v>796</v>
      </c>
      <c r="AE171" t="s">
        <v>797</v>
      </c>
      <c r="AF171" t="str">
        <f t="shared" si="14"/>
        <v>,(76,'RC040168','SILIC PAP 50/51g PEFC WHI UP SODIS')</v>
      </c>
    </row>
    <row r="172" spans="28:32" x14ac:dyDescent="0.75">
      <c r="AB172">
        <f t="shared" si="13"/>
        <v>76</v>
      </c>
      <c r="AC172" s="282" t="s">
        <v>327</v>
      </c>
      <c r="AD172" t="s">
        <v>798</v>
      </c>
      <c r="AE172" t="s">
        <v>799</v>
      </c>
      <c r="AF172" t="str">
        <f t="shared" si="14"/>
        <v>,(76,'RC040169','SILIC PAP 50/36g PEFC  WHI UP SODIS')</v>
      </c>
    </row>
    <row r="173" spans="28:32" x14ac:dyDescent="0.75">
      <c r="AB173">
        <f t="shared" si="13"/>
        <v>76</v>
      </c>
      <c r="AC173" s="282" t="s">
        <v>327</v>
      </c>
      <c r="AD173" t="s">
        <v>800</v>
      </c>
      <c r="AE173" t="s">
        <v>801</v>
      </c>
      <c r="AF173" t="str">
        <f t="shared" si="14"/>
        <v>,(76,'RC040170','SILIC PAP 65/51 g PEFC WHI UP SODIS')</v>
      </c>
    </row>
    <row r="174" spans="28:32" x14ac:dyDescent="0.75">
      <c r="AB174">
        <f t="shared" si="13"/>
        <v>76</v>
      </c>
      <c r="AC174" s="282" t="s">
        <v>327</v>
      </c>
      <c r="AD174" t="s">
        <v>802</v>
      </c>
      <c r="AE174" t="s">
        <v>803</v>
      </c>
      <c r="AF174" t="str">
        <f t="shared" si="14"/>
        <v>,(76,'RC040172','SIL PAPER PEFC 65/50g Neva Violet')</v>
      </c>
    </row>
    <row r="175" spans="28:32" x14ac:dyDescent="0.75">
      <c r="AB175">
        <f t="shared" si="13"/>
        <v>76</v>
      </c>
      <c r="AC175" s="282" t="s">
        <v>327</v>
      </c>
      <c r="AD175" t="s">
        <v>805</v>
      </c>
      <c r="AE175" t="s">
        <v>806</v>
      </c>
      <c r="AF175" t="str">
        <f t="shared" si="14"/>
        <v>,(76,'RC040173','SIL PAPER PEFC 65/35g Neva Pink')</v>
      </c>
    </row>
    <row r="176" spans="28:32" x14ac:dyDescent="0.75">
      <c r="AB176">
        <f t="shared" si="13"/>
        <v>76</v>
      </c>
      <c r="AC176" s="282" t="s">
        <v>327</v>
      </c>
      <c r="AD176" t="s">
        <v>807</v>
      </c>
      <c r="AE176" t="s">
        <v>808</v>
      </c>
      <c r="AF176" t="str">
        <f t="shared" si="14"/>
        <v>,(76,'RC040174','SIL PAPER PEFC 65/35g Neva Green')</v>
      </c>
    </row>
    <row r="177" spans="28:32" x14ac:dyDescent="0.75">
      <c r="AB177">
        <f t="shared" si="13"/>
        <v>76</v>
      </c>
      <c r="AC177" s="282" t="s">
        <v>327</v>
      </c>
      <c r="AD177" t="s">
        <v>809</v>
      </c>
      <c r="AE177" t="s">
        <v>810</v>
      </c>
      <c r="AF177" t="str">
        <f t="shared" si="14"/>
        <v>,(76,'RC040175','SIL PAPER PEFC 65/35g Neva Blue')</v>
      </c>
    </row>
    <row r="178" spans="28:32" x14ac:dyDescent="0.75">
      <c r="AB178">
        <f t="shared" si="13"/>
        <v>76</v>
      </c>
      <c r="AC178" s="282" t="s">
        <v>327</v>
      </c>
      <c r="AD178" t="s">
        <v>811</v>
      </c>
      <c r="AE178" t="s">
        <v>812</v>
      </c>
      <c r="AF178" t="str">
        <f t="shared" si="14"/>
        <v>,(76,'RC040176','SIL PAPER PEFC 140/35g Neva Blue')</v>
      </c>
    </row>
    <row r="179" spans="28:32" x14ac:dyDescent="0.75">
      <c r="AB179">
        <f t="shared" si="13"/>
        <v>77</v>
      </c>
      <c r="AC179" s="282" t="s">
        <v>817</v>
      </c>
      <c r="AD179" t="s">
        <v>818</v>
      </c>
      <c r="AE179" t="s">
        <v>819</v>
      </c>
      <c r="AF179" t="str">
        <f t="shared" si="14"/>
        <v>,(77,'RE010002','YARN EL CREORA 800DTEX SD WHI 4,5KG')</v>
      </c>
    </row>
    <row r="180" spans="28:32" x14ac:dyDescent="0.75">
      <c r="AB180">
        <f t="shared" ref="AB180:AB243" si="15">VLOOKUP(AC180,$Y$3:$AA$53,3,FALSE)</f>
        <v>78</v>
      </c>
      <c r="AC180" s="282" t="s">
        <v>339</v>
      </c>
      <c r="AD180" t="s">
        <v>820</v>
      </c>
      <c r="AE180" t="s">
        <v>821</v>
      </c>
      <c r="AF180" t="str">
        <f t="shared" si="14"/>
        <v>,(78,'RE010003','YARN EL CREORA 940DTEX SD WHI 3KG')</v>
      </c>
    </row>
    <row r="181" spans="28:32" x14ac:dyDescent="0.75">
      <c r="AB181">
        <f t="shared" si="15"/>
        <v>78</v>
      </c>
      <c r="AC181" s="282" t="s">
        <v>339</v>
      </c>
      <c r="AD181" t="s">
        <v>822</v>
      </c>
      <c r="AE181" t="s">
        <v>823</v>
      </c>
      <c r="AF181" t="str">
        <f t="shared" si="14"/>
        <v>,(78,'RE010004','YARN EL CREORA 1100DTEX SD WHI 3KG')</v>
      </c>
    </row>
    <row r="182" spans="28:32" x14ac:dyDescent="0.75">
      <c r="AB182">
        <f t="shared" si="15"/>
        <v>77</v>
      </c>
      <c r="AC182" s="282" t="s">
        <v>817</v>
      </c>
      <c r="AD182" t="s">
        <v>825</v>
      </c>
      <c r="AE182" t="s">
        <v>826</v>
      </c>
      <c r="AF182" t="str">
        <f t="shared" si="14"/>
        <v>,(77,'RE010007','YARN EL SPANDEX BARE 800 DTEX SD WHI')</v>
      </c>
    </row>
    <row r="183" spans="28:32" x14ac:dyDescent="0.75">
      <c r="AB183">
        <f t="shared" si="15"/>
        <v>79</v>
      </c>
      <c r="AC183" s="285" t="s">
        <v>408</v>
      </c>
      <c r="AD183" s="287" t="s">
        <v>827</v>
      </c>
      <c r="AE183" s="287" t="s">
        <v>828</v>
      </c>
      <c r="AF183" t="str">
        <f t="shared" si="14"/>
        <v>,(79,'RE010008','YARN EL  KG6422.120 90MM WHI')</v>
      </c>
    </row>
    <row r="184" spans="28:32" x14ac:dyDescent="0.75">
      <c r="AB184">
        <f t="shared" si="15"/>
        <v>79</v>
      </c>
      <c r="AC184" s="285" t="s">
        <v>408</v>
      </c>
      <c r="AD184" s="287" t="s">
        <v>829</v>
      </c>
      <c r="AE184" s="287" t="s">
        <v>830</v>
      </c>
      <c r="AF184" t="str">
        <f t="shared" si="14"/>
        <v>,(79,'RE010009','YARN EL KC6325.210 95MM WHI')</v>
      </c>
    </row>
    <row r="185" spans="28:32" x14ac:dyDescent="0.75">
      <c r="AB185">
        <f t="shared" si="15"/>
        <v>77</v>
      </c>
      <c r="AC185" s="282" t="s">
        <v>817</v>
      </c>
      <c r="AD185" t="s">
        <v>831</v>
      </c>
      <c r="AE185" t="s">
        <v>832</v>
      </c>
      <c r="AF185" t="str">
        <f t="shared" si="14"/>
        <v>,(77,'RE010018','YARN EL 800DTEX WHI 4,5KG H100')</v>
      </c>
    </row>
    <row r="186" spans="28:32" x14ac:dyDescent="0.75">
      <c r="AB186">
        <f t="shared" si="15"/>
        <v>77</v>
      </c>
      <c r="AC186" s="282" t="s">
        <v>817</v>
      </c>
      <c r="AD186" t="s">
        <v>833</v>
      </c>
      <c r="AE186" t="s">
        <v>834</v>
      </c>
      <c r="AF186" t="str">
        <f t="shared" si="14"/>
        <v>,(77,'RE010023','YARN EL 800DTEX WHI 3KG H100')</v>
      </c>
    </row>
    <row r="187" spans="28:32" x14ac:dyDescent="0.75">
      <c r="AB187">
        <f t="shared" si="15"/>
        <v>78</v>
      </c>
      <c r="AC187" s="282" t="s">
        <v>339</v>
      </c>
      <c r="AD187" t="s">
        <v>835</v>
      </c>
      <c r="AE187" t="s">
        <v>836</v>
      </c>
      <c r="AF187" t="str">
        <f t="shared" si="14"/>
        <v>,(78,'RE010024','YARN EL 940 DTEX WHI 3KG H100')</v>
      </c>
    </row>
    <row r="188" spans="28:32" x14ac:dyDescent="0.75">
      <c r="AB188">
        <f t="shared" si="15"/>
        <v>78</v>
      </c>
      <c r="AC188" s="282" t="s">
        <v>339</v>
      </c>
      <c r="AD188" t="s">
        <v>837</v>
      </c>
      <c r="AE188" t="s">
        <v>838</v>
      </c>
      <c r="AF188" t="str">
        <f t="shared" si="14"/>
        <v>,(78,'RE010025','YARN EL 1100DTEX WHI 3KG H100')</v>
      </c>
    </row>
    <row r="189" spans="28:32" x14ac:dyDescent="0.75">
      <c r="AB189">
        <f t="shared" si="15"/>
        <v>79</v>
      </c>
      <c r="AC189" s="282" t="s">
        <v>408</v>
      </c>
      <c r="AD189" t="s">
        <v>841</v>
      </c>
      <c r="AE189" t="s">
        <v>842</v>
      </c>
      <c r="AF189" t="str">
        <f t="shared" si="14"/>
        <v>,(79,'RE020016','FILM EL KG6422.120 90mm/52g WHI')</v>
      </c>
    </row>
    <row r="190" spans="28:32" x14ac:dyDescent="0.75">
      <c r="AB190">
        <f t="shared" si="15"/>
        <v>80</v>
      </c>
      <c r="AC190" s="288" t="s">
        <v>1715</v>
      </c>
      <c r="AD190" s="287" t="s">
        <v>1900</v>
      </c>
      <c r="AE190" s="287" t="s">
        <v>1901</v>
      </c>
      <c r="AF190" t="str">
        <f t="shared" si="14"/>
        <v>,(80,'RF030144','PE FILM BAGS PR!ST! COMF NORM10 NEW DES')</v>
      </c>
    </row>
    <row r="191" spans="28:32" x14ac:dyDescent="0.75">
      <c r="AB191">
        <f t="shared" si="15"/>
        <v>80</v>
      </c>
      <c r="AC191" s="288" t="s">
        <v>1715</v>
      </c>
      <c r="AD191" s="287" t="s">
        <v>1902</v>
      </c>
      <c r="AE191" s="287" t="s">
        <v>1903</v>
      </c>
      <c r="AF191" t="str">
        <f t="shared" si="14"/>
        <v>,(80,'RF030145','PE FILM KAZHDY DEN COMFORT 10PCS')</v>
      </c>
    </row>
    <row r="192" spans="28:32" x14ac:dyDescent="0.75">
      <c r="AB192">
        <f t="shared" si="15"/>
        <v>80</v>
      </c>
      <c r="AC192" s="288" t="s">
        <v>1715</v>
      </c>
      <c r="AD192" s="287" t="s">
        <v>1904</v>
      </c>
      <c r="AE192" s="287" t="s">
        <v>1905</v>
      </c>
      <c r="AF192" t="str">
        <f t="shared" si="14"/>
        <v>,(80,'RF030146','PE FILM FOR BAGS KAZHDY DEN COMFORT 10PC')</v>
      </c>
    </row>
    <row r="193" spans="28:32" x14ac:dyDescent="0.75">
      <c r="AB193">
        <f t="shared" si="15"/>
        <v>80</v>
      </c>
      <c r="AC193" s="288" t="s">
        <v>1715</v>
      </c>
      <c r="AD193" s="287" t="s">
        <v>1906</v>
      </c>
      <c r="AE193" s="287" t="s">
        <v>1907</v>
      </c>
      <c r="AF193" t="str">
        <f t="shared" si="14"/>
        <v>,(80,'RF030147','PE FILM FOR BAGS PUPI DRY 10PCS')</v>
      </c>
    </row>
    <row r="194" spans="28:32" x14ac:dyDescent="0.75">
      <c r="AB194">
        <f t="shared" si="15"/>
        <v>80</v>
      </c>
      <c r="AC194" s="288" t="s">
        <v>1715</v>
      </c>
      <c r="AD194" s="287" t="s">
        <v>1908</v>
      </c>
      <c r="AE194" s="287" t="s">
        <v>1907</v>
      </c>
      <c r="AF194" t="str">
        <f t="shared" si="14"/>
        <v>,(80,'RF030148','PE FILM FOR BAGS PUPI DRY 10PCS')</v>
      </c>
    </row>
    <row r="195" spans="28:32" x14ac:dyDescent="0.75">
      <c r="AB195">
        <f t="shared" si="15"/>
        <v>80</v>
      </c>
      <c r="AC195" s="288" t="s">
        <v>1715</v>
      </c>
      <c r="AD195" s="287" t="s">
        <v>1909</v>
      </c>
      <c r="AE195" s="287" t="s">
        <v>1910</v>
      </c>
      <c r="AF195" t="str">
        <f t="shared" si="14"/>
        <v>,(80,'RF030149','PE FILM FOR BAGS LA-FRESH COMFORT NORMAL')</v>
      </c>
    </row>
    <row r="196" spans="28:32" x14ac:dyDescent="0.75">
      <c r="AB196">
        <f t="shared" si="15"/>
        <v>80</v>
      </c>
      <c r="AC196" s="288" t="s">
        <v>1715</v>
      </c>
      <c r="AD196" s="287" t="s">
        <v>1911</v>
      </c>
      <c r="AE196" s="287" t="s">
        <v>1910</v>
      </c>
      <c r="AF196" t="str">
        <f t="shared" ref="AF196:AF259" si="16">CONCATENATE(",(",AB196,",'",AD196,"','",AE196,"')")</f>
        <v>,(80,'RF030150','PE FILM FOR BAGS LA-FRESH COMFORT NORMAL')</v>
      </c>
    </row>
    <row r="197" spans="28:32" x14ac:dyDescent="0.75">
      <c r="AB197">
        <f t="shared" si="15"/>
        <v>80</v>
      </c>
      <c r="AC197" s="288" t="s">
        <v>1715</v>
      </c>
      <c r="AD197" s="287" t="s">
        <v>1912</v>
      </c>
      <c r="AE197" s="287" t="s">
        <v>1913</v>
      </c>
      <c r="AF197" t="str">
        <f t="shared" si="16"/>
        <v>,(80,'RF030151','PE FILM FOR BAGS PUPI COMFORT MAXI SOFT')</v>
      </c>
    </row>
    <row r="198" spans="28:32" x14ac:dyDescent="0.75">
      <c r="AB198">
        <f t="shared" si="15"/>
        <v>80</v>
      </c>
      <c r="AC198" s="288" t="s">
        <v>1715</v>
      </c>
      <c r="AD198" s="287" t="s">
        <v>1914</v>
      </c>
      <c r="AE198" s="287" t="s">
        <v>1915</v>
      </c>
      <c r="AF198" t="str">
        <f t="shared" si="16"/>
        <v>,(80,'RF030152','PE FILM FOR BAGS PR!ST! COMFORT DRY NORM')</v>
      </c>
    </row>
    <row r="199" spans="28:32" x14ac:dyDescent="0.75">
      <c r="AB199">
        <f t="shared" si="15"/>
        <v>80</v>
      </c>
      <c r="AC199" s="288" t="s">
        <v>1715</v>
      </c>
      <c r="AD199" s="287" t="s">
        <v>1916</v>
      </c>
      <c r="AE199" s="287" t="s">
        <v>1917</v>
      </c>
      <c r="AF199" t="str">
        <f t="shared" si="16"/>
        <v>,(80,'RF030167','PE FILM PUPI COMFORT SOFT 8')</v>
      </c>
    </row>
    <row r="200" spans="28:32" x14ac:dyDescent="0.75">
      <c r="AB200">
        <f t="shared" si="15"/>
        <v>81</v>
      </c>
      <c r="AC200" s="285" t="s">
        <v>849</v>
      </c>
      <c r="AD200" s="287" t="s">
        <v>850</v>
      </c>
      <c r="AE200" s="287" t="s">
        <v>851</v>
      </c>
      <c r="AF200" t="str">
        <f t="shared" si="16"/>
        <v>,(81,'RF030097','POUCH PE NB 225/18my P3265 SIEMPRE')</v>
      </c>
    </row>
    <row r="201" spans="28:32" x14ac:dyDescent="0.75">
      <c r="AB201">
        <f t="shared" si="15"/>
        <v>81</v>
      </c>
      <c r="AC201" s="285" t="s">
        <v>849</v>
      </c>
      <c r="AD201" s="287" t="s">
        <v>852</v>
      </c>
      <c r="AE201" s="287" t="s">
        <v>853</v>
      </c>
      <c r="AF201" t="str">
        <f t="shared" si="16"/>
        <v>,(81,'RF030153','POUCH PE NB 25µ 215/24G WHI UP')</v>
      </c>
    </row>
    <row r="202" spans="28:32" x14ac:dyDescent="0.75">
      <c r="AB202">
        <f t="shared" si="15"/>
        <v>81</v>
      </c>
      <c r="AC202" s="285" t="s">
        <v>849</v>
      </c>
      <c r="AD202" s="287" t="s">
        <v>854</v>
      </c>
      <c r="AE202" s="287" t="s">
        <v>855</v>
      </c>
      <c r="AF202" t="str">
        <f t="shared" si="16"/>
        <v>,(81,'RF030154','POUCH PE NB 25µ 215/24G GRE UP')</v>
      </c>
    </row>
    <row r="203" spans="28:32" x14ac:dyDescent="0.75">
      <c r="AB203">
        <f t="shared" si="15"/>
        <v>81</v>
      </c>
      <c r="AC203" s="285" t="s">
        <v>849</v>
      </c>
      <c r="AD203" s="287" t="s">
        <v>856</v>
      </c>
      <c r="AE203" s="287" t="s">
        <v>857</v>
      </c>
      <c r="AF203" t="str">
        <f t="shared" si="16"/>
        <v>,(81,'RF030155','POUCH PE NB 25µ 255/24G PIN UP')</v>
      </c>
    </row>
    <row r="204" spans="28:32" x14ac:dyDescent="0.75">
      <c r="AB204">
        <f t="shared" si="15"/>
        <v>81</v>
      </c>
      <c r="AC204" s="285" t="s">
        <v>849</v>
      </c>
      <c r="AD204" s="287" t="s">
        <v>858</v>
      </c>
      <c r="AE204" s="287" t="s">
        <v>859</v>
      </c>
      <c r="AF204" t="str">
        <f t="shared" si="16"/>
        <v>,(81,'RF030156','POUCH PE NB 25µ 255/24G WHI UP')</v>
      </c>
    </row>
    <row r="205" spans="28:32" x14ac:dyDescent="0.75">
      <c r="AB205">
        <f t="shared" si="15"/>
        <v>81</v>
      </c>
      <c r="AC205" s="285" t="s">
        <v>849</v>
      </c>
      <c r="AD205" s="287" t="s">
        <v>860</v>
      </c>
      <c r="AE205" s="287" t="s">
        <v>861</v>
      </c>
      <c r="AF205" t="str">
        <f t="shared" si="16"/>
        <v>,(81,'RF030157','POUCH PE NB 25µ 255/24G GRE UP')</v>
      </c>
    </row>
    <row r="206" spans="28:32" x14ac:dyDescent="0.75">
      <c r="AB206">
        <f t="shared" si="15"/>
        <v>81</v>
      </c>
      <c r="AC206" s="285" t="s">
        <v>849</v>
      </c>
      <c r="AD206" s="287" t="s">
        <v>862</v>
      </c>
      <c r="AE206" s="287" t="s">
        <v>863</v>
      </c>
      <c r="AF206" t="str">
        <f t="shared" si="16"/>
        <v>,(81,'RF030158','POUCH PE NB 25µ 255/24G RED UP')</v>
      </c>
    </row>
    <row r="207" spans="28:32" x14ac:dyDescent="0.75">
      <c r="AB207">
        <f t="shared" si="15"/>
        <v>81</v>
      </c>
      <c r="AC207" s="285" t="s">
        <v>849</v>
      </c>
      <c r="AD207" s="287" t="s">
        <v>864</v>
      </c>
      <c r="AE207" s="287" t="s">
        <v>865</v>
      </c>
      <c r="AF207" t="str">
        <f t="shared" si="16"/>
        <v>,(81,'RF030159','POUCH PE NB 25µ 215/24G YEL UP')</v>
      </c>
    </row>
    <row r="208" spans="28:32" x14ac:dyDescent="0.75">
      <c r="AB208">
        <f t="shared" si="15"/>
        <v>81</v>
      </c>
      <c r="AC208" s="285" t="s">
        <v>849</v>
      </c>
      <c r="AD208" s="287" t="s">
        <v>866</v>
      </c>
      <c r="AE208" s="287" t="s">
        <v>867</v>
      </c>
      <c r="AF208" t="str">
        <f t="shared" si="16"/>
        <v>,(81,'RF030160','POUCH PE NB 25µ 300/24G WHI UP')</v>
      </c>
    </row>
    <row r="209" spans="28:32" x14ac:dyDescent="0.75">
      <c r="AB209">
        <f t="shared" si="15"/>
        <v>81</v>
      </c>
      <c r="AC209" s="285" t="s">
        <v>849</v>
      </c>
      <c r="AD209" s="287" t="s">
        <v>869</v>
      </c>
      <c r="AE209" s="287" t="s">
        <v>870</v>
      </c>
      <c r="AF209" t="str">
        <f t="shared" si="16"/>
        <v>,(81,'RF030161','POUCH PE NB 25µ 300/24G PUR UP')</v>
      </c>
    </row>
    <row r="210" spans="28:32" x14ac:dyDescent="0.75">
      <c r="AB210">
        <f t="shared" si="15"/>
        <v>81</v>
      </c>
      <c r="AC210" s="285" t="s">
        <v>849</v>
      </c>
      <c r="AD210" s="287" t="s">
        <v>871</v>
      </c>
      <c r="AE210" s="287" t="s">
        <v>872</v>
      </c>
      <c r="AF210" t="str">
        <f t="shared" si="16"/>
        <v>,(81,'RF030162','POUCH PE NB 22µ 215/21G GRE UP')</v>
      </c>
    </row>
    <row r="211" spans="28:32" x14ac:dyDescent="0.75">
      <c r="AB211">
        <f t="shared" si="15"/>
        <v>81</v>
      </c>
      <c r="AC211" s="285" t="s">
        <v>849</v>
      </c>
      <c r="AD211" s="287" t="s">
        <v>873</v>
      </c>
      <c r="AE211" s="287" t="s">
        <v>874</v>
      </c>
      <c r="AF211" t="str">
        <f t="shared" si="16"/>
        <v>,(81,'RF030163','POUCH PE NB 22µ 255/21G UP')</v>
      </c>
    </row>
    <row r="212" spans="28:32" x14ac:dyDescent="0.75">
      <c r="AB212">
        <f t="shared" si="15"/>
        <v>82</v>
      </c>
      <c r="AC212" s="282" t="s">
        <v>357</v>
      </c>
      <c r="AD212" t="s">
        <v>875</v>
      </c>
      <c r="AE212" t="s">
        <v>876</v>
      </c>
      <c r="AF212" t="str">
        <f t="shared" si="16"/>
        <v>,(82,'RF030164','POUCH PE NB 20µ 255/19G WHI UP')</v>
      </c>
    </row>
    <row r="213" spans="28:32" x14ac:dyDescent="0.75">
      <c r="AB213">
        <f t="shared" si="15"/>
        <v>82</v>
      </c>
      <c r="AC213" s="282" t="s">
        <v>357</v>
      </c>
      <c r="AD213" t="s">
        <v>877</v>
      </c>
      <c r="AE213" t="s">
        <v>878</v>
      </c>
      <c r="AF213" t="str">
        <f t="shared" si="16"/>
        <v>,(82,'RF030165','POUCH PE NB 20µ 215/19G WHI UP')</v>
      </c>
    </row>
    <row r="214" spans="28:32" x14ac:dyDescent="0.75">
      <c r="AB214">
        <f t="shared" si="15"/>
        <v>82</v>
      </c>
      <c r="AC214" s="282" t="s">
        <v>357</v>
      </c>
      <c r="AD214" t="s">
        <v>879</v>
      </c>
      <c r="AE214" t="s">
        <v>876</v>
      </c>
      <c r="AF214" t="str">
        <f t="shared" si="16"/>
        <v>,(82,'RF030166','POUCH PE NB 20µ 255/19G WHI UP')</v>
      </c>
    </row>
    <row r="215" spans="28:32" x14ac:dyDescent="0.75">
      <c r="AB215">
        <f t="shared" si="15"/>
        <v>82</v>
      </c>
      <c r="AC215" s="282" t="s">
        <v>357</v>
      </c>
      <c r="AD215" t="s">
        <v>880</v>
      </c>
      <c r="AE215" t="s">
        <v>878</v>
      </c>
      <c r="AF215" t="str">
        <f t="shared" si="16"/>
        <v>,(82,'RF030168','POUCH PE NB 20µ 215/19G WHI UP')</v>
      </c>
    </row>
    <row r="216" spans="28:32" x14ac:dyDescent="0.75">
      <c r="AB216">
        <f t="shared" si="15"/>
        <v>81</v>
      </c>
      <c r="AC216" s="285" t="s">
        <v>849</v>
      </c>
      <c r="AD216" s="287" t="s">
        <v>881</v>
      </c>
      <c r="AE216" s="287" t="s">
        <v>882</v>
      </c>
      <c r="AF216" t="str">
        <f t="shared" si="16"/>
        <v>,(81,'RF030169','POUCH PE NB 25µ 215/23g PIN UP')</v>
      </c>
    </row>
    <row r="217" spans="28:32" x14ac:dyDescent="0.75">
      <c r="AB217">
        <f t="shared" si="15"/>
        <v>81</v>
      </c>
      <c r="AC217" s="285" t="s">
        <v>849</v>
      </c>
      <c r="AD217" s="287" t="s">
        <v>883</v>
      </c>
      <c r="AE217" s="287" t="s">
        <v>884</v>
      </c>
      <c r="AF217" t="str">
        <f t="shared" si="16"/>
        <v>,(81,'RF030247','POUCH PE NB 215/19g WHI UP POLIGOF SPA')</v>
      </c>
    </row>
    <row r="218" spans="28:32" x14ac:dyDescent="0.75">
      <c r="AB218">
        <f t="shared" si="15"/>
        <v>81</v>
      </c>
      <c r="AC218" s="285" t="s">
        <v>849</v>
      </c>
      <c r="AD218" s="287" t="s">
        <v>885</v>
      </c>
      <c r="AE218" s="287" t="s">
        <v>886</v>
      </c>
      <c r="AF218" t="str">
        <f t="shared" si="16"/>
        <v>,(81,'RF030248','POUCH PE NB 255/19g WHI UP POLIGOF SPA')</v>
      </c>
    </row>
    <row r="219" spans="28:32" x14ac:dyDescent="0.75">
      <c r="AB219">
        <f t="shared" si="15"/>
        <v>81</v>
      </c>
      <c r="AC219" s="285" t="s">
        <v>849</v>
      </c>
      <c r="AD219" s="287" t="s">
        <v>887</v>
      </c>
      <c r="AE219" s="287" t="s">
        <v>888</v>
      </c>
      <c r="AF219" t="str">
        <f t="shared" si="16"/>
        <v>,(81,'RF030255','POUCH PE 225/20g WHITE PLASTIK SPA')</v>
      </c>
    </row>
    <row r="220" spans="28:32" x14ac:dyDescent="0.75">
      <c r="AB220">
        <f t="shared" si="15"/>
        <v>83</v>
      </c>
      <c r="AC220" s="282" t="s">
        <v>322</v>
      </c>
      <c r="AD220" t="s">
        <v>891</v>
      </c>
      <c r="AE220" t="s">
        <v>892</v>
      </c>
      <c r="AF220" t="str">
        <f t="shared" si="16"/>
        <v>,(83,'RF010013','TS PE T38L24018 80/24GSM')</v>
      </c>
    </row>
    <row r="221" spans="28:32" x14ac:dyDescent="0.75">
      <c r="AB221">
        <f t="shared" si="15"/>
        <v>83</v>
      </c>
      <c r="AC221" s="282" t="s">
        <v>322</v>
      </c>
      <c r="AD221" t="s">
        <v>893</v>
      </c>
      <c r="AE221" t="s">
        <v>894</v>
      </c>
      <c r="AF221" t="str">
        <f t="shared" si="16"/>
        <v>,(83,'RF010014','TS PE TC0D16008 80/16gsm')</v>
      </c>
    </row>
    <row r="222" spans="28:32" x14ac:dyDescent="0.75">
      <c r="AB222">
        <f t="shared" si="15"/>
        <v>83</v>
      </c>
      <c r="AC222" s="282" t="s">
        <v>322</v>
      </c>
      <c r="AD222" t="s">
        <v>895</v>
      </c>
      <c r="AE222" t="s">
        <v>896</v>
      </c>
      <c r="AF222" t="str">
        <f t="shared" si="16"/>
        <v>,(83,'RF010016','TS PE P 75/24g EXTREME 3')</v>
      </c>
    </row>
    <row r="223" spans="28:32" x14ac:dyDescent="0.75">
      <c r="AB223">
        <f t="shared" si="15"/>
        <v>84</v>
      </c>
      <c r="AC223" s="282" t="s">
        <v>305</v>
      </c>
      <c r="AD223" t="s">
        <v>899</v>
      </c>
      <c r="AE223" t="s">
        <v>900</v>
      </c>
      <c r="AF223" t="str">
        <f t="shared" si="16"/>
        <v>,(84,'RF020120','BS PE B 300/25g POLIGOF WHI UP')</v>
      </c>
    </row>
    <row r="224" spans="28:32" x14ac:dyDescent="0.75">
      <c r="AB224">
        <f t="shared" si="15"/>
        <v>85</v>
      </c>
      <c r="AC224" s="282" t="s">
        <v>356</v>
      </c>
      <c r="AD224" t="s">
        <v>901</v>
      </c>
      <c r="AE224" t="s">
        <v>902</v>
      </c>
      <c r="AF224" t="str">
        <f t="shared" si="16"/>
        <v>,(85,'RF020134','BS PE NB 595/14g WHI RA AUCHAN ANIMALS')</v>
      </c>
    </row>
    <row r="225" spans="28:32" x14ac:dyDescent="0.75">
      <c r="AB225">
        <f t="shared" si="15"/>
        <v>85</v>
      </c>
      <c r="AC225" s="282" t="s">
        <v>356</v>
      </c>
      <c r="AD225" t="s">
        <v>903</v>
      </c>
      <c r="AE225" t="s">
        <v>904</v>
      </c>
      <c r="AF225" t="str">
        <f t="shared" si="16"/>
        <v>,(85,'RF020135','BS PE NB 595/14g WHI RA AUCHAN BABY')</v>
      </c>
    </row>
    <row r="226" spans="28:32" x14ac:dyDescent="0.75">
      <c r="AB226">
        <f t="shared" si="15"/>
        <v>85</v>
      </c>
      <c r="AC226" s="282" t="s">
        <v>356</v>
      </c>
      <c r="AD226" t="s">
        <v>905</v>
      </c>
      <c r="AE226" t="s">
        <v>906</v>
      </c>
      <c r="AF226" t="str">
        <f t="shared" si="16"/>
        <v>,(85,'RF020016','FILM PE NB 595/14g UnP BLU UP')</v>
      </c>
    </row>
    <row r="227" spans="28:32" x14ac:dyDescent="0.75">
      <c r="AB227">
        <f t="shared" si="15"/>
        <v>85</v>
      </c>
      <c r="AC227" s="282" t="s">
        <v>356</v>
      </c>
      <c r="AD227" t="s">
        <v>907</v>
      </c>
      <c r="AE227" t="s">
        <v>908</v>
      </c>
      <c r="AF227" t="str">
        <f t="shared" si="16"/>
        <v>,(85,'RF020084','BS PE NB 20µ 175/19G VIO UP RKW')</v>
      </c>
    </row>
    <row r="228" spans="28:32" x14ac:dyDescent="0.75">
      <c r="AB228">
        <f t="shared" si="15"/>
        <v>85</v>
      </c>
      <c r="AC228" s="282" t="s">
        <v>356</v>
      </c>
      <c r="AD228" t="s">
        <v>909</v>
      </c>
      <c r="AE228" t="s">
        <v>910</v>
      </c>
      <c r="AF228" t="str">
        <f t="shared" si="16"/>
        <v>,(85,'RF020085','BS PE NB 25µ 175/24G BLU UP')</v>
      </c>
    </row>
    <row r="229" spans="28:32" x14ac:dyDescent="0.75">
      <c r="AB229">
        <f t="shared" si="15"/>
        <v>85</v>
      </c>
      <c r="AC229" s="282" t="s">
        <v>356</v>
      </c>
      <c r="AD229" t="s">
        <v>911</v>
      </c>
      <c r="AE229" t="s">
        <v>912</v>
      </c>
      <c r="AF229" t="str">
        <f t="shared" si="16"/>
        <v>,(85,'RF020086','BS PE NB 20µ 175/19G WHI UP RKW')</v>
      </c>
    </row>
    <row r="230" spans="28:32" x14ac:dyDescent="0.75">
      <c r="AB230">
        <f t="shared" si="15"/>
        <v>85</v>
      </c>
      <c r="AC230" s="282" t="s">
        <v>356</v>
      </c>
      <c r="AD230" t="s">
        <v>913</v>
      </c>
      <c r="AE230" t="s">
        <v>914</v>
      </c>
      <c r="AF230" t="str">
        <f t="shared" si="16"/>
        <v>,(85,'RF020087','BS PE NB 15µ 595/14G RA MAGICS')</v>
      </c>
    </row>
    <row r="231" spans="28:32" x14ac:dyDescent="0.75">
      <c r="AB231">
        <f t="shared" si="15"/>
        <v>85</v>
      </c>
      <c r="AC231" s="282" t="s">
        <v>356</v>
      </c>
      <c r="AD231" t="s">
        <v>915</v>
      </c>
      <c r="AE231" t="s">
        <v>916</v>
      </c>
      <c r="AF231" t="str">
        <f t="shared" si="16"/>
        <v>,(85,'RF020088','BS PE NB 15µ 595/14G RA MAGICSPRE')</v>
      </c>
    </row>
    <row r="232" spans="28:32" x14ac:dyDescent="0.75">
      <c r="AB232">
        <f t="shared" si="15"/>
        <v>85</v>
      </c>
      <c r="AC232" s="282" t="s">
        <v>356</v>
      </c>
      <c r="AD232" t="s">
        <v>917</v>
      </c>
      <c r="AE232" t="s">
        <v>918</v>
      </c>
      <c r="AF232" t="str">
        <f t="shared" si="16"/>
        <v>,(85,'RF020089','BS PE NB 15µ 595/14G RA FUNNYRAB')</v>
      </c>
    </row>
    <row r="233" spans="28:32" x14ac:dyDescent="0.75">
      <c r="AB233">
        <f t="shared" si="15"/>
        <v>85</v>
      </c>
      <c r="AC233" s="282" t="s">
        <v>356</v>
      </c>
      <c r="AD233" t="s">
        <v>919</v>
      </c>
      <c r="AE233" t="s">
        <v>920</v>
      </c>
      <c r="AF233" t="str">
        <f t="shared" si="16"/>
        <v>,(85,'RF020090','BS PE NB 15µ 595/14G BLU UP')</v>
      </c>
    </row>
    <row r="234" spans="28:32" x14ac:dyDescent="0.75">
      <c r="AB234">
        <f t="shared" si="15"/>
        <v>85</v>
      </c>
      <c r="AC234" s="282" t="s">
        <v>356</v>
      </c>
      <c r="AD234" t="s">
        <v>921</v>
      </c>
      <c r="AE234" t="s">
        <v>922</v>
      </c>
      <c r="AF234" t="str">
        <f t="shared" si="16"/>
        <v>,(85,'RF020091','BS PE NB 15µ 595/14G WHI UP')</v>
      </c>
    </row>
    <row r="235" spans="28:32" x14ac:dyDescent="0.75">
      <c r="AB235">
        <f t="shared" si="15"/>
        <v>85</v>
      </c>
      <c r="AC235" s="282" t="s">
        <v>356</v>
      </c>
      <c r="AD235" t="s">
        <v>923</v>
      </c>
      <c r="AE235" t="s">
        <v>924</v>
      </c>
      <c r="AF235" t="str">
        <f t="shared" si="16"/>
        <v>,(85,'RF020092','BS PE NB 20µ 170/19G WHI UP')</v>
      </c>
    </row>
    <row r="236" spans="28:32" x14ac:dyDescent="0.75">
      <c r="AB236">
        <f t="shared" si="15"/>
        <v>85</v>
      </c>
      <c r="AC236" s="282" t="s">
        <v>356</v>
      </c>
      <c r="AD236" t="s">
        <v>925</v>
      </c>
      <c r="AE236" t="s">
        <v>924</v>
      </c>
      <c r="AF236" t="str">
        <f t="shared" si="16"/>
        <v>,(85,'RF020093','BS PE NB 20µ 170/19G WHI UP')</v>
      </c>
    </row>
    <row r="237" spans="28:32" x14ac:dyDescent="0.75">
      <c r="AB237">
        <f t="shared" si="15"/>
        <v>85</v>
      </c>
      <c r="AC237" s="282" t="s">
        <v>356</v>
      </c>
      <c r="AD237" t="s">
        <v>926</v>
      </c>
      <c r="AE237" t="s">
        <v>927</v>
      </c>
      <c r="AF237" t="str">
        <f t="shared" si="16"/>
        <v>,(85,'RF020094','BS PE NB 20µ 80/19G WHI UP')</v>
      </c>
    </row>
    <row r="238" spans="28:32" x14ac:dyDescent="0.75">
      <c r="AB238">
        <f t="shared" si="15"/>
        <v>85</v>
      </c>
      <c r="AC238" s="282" t="s">
        <v>356</v>
      </c>
      <c r="AD238" t="s">
        <v>928</v>
      </c>
      <c r="AE238" t="s">
        <v>929</v>
      </c>
      <c r="AF238" t="str">
        <f t="shared" si="16"/>
        <v>,(85,'RF020095','BS PE NB 15µ 595/14G RA MERRY')</v>
      </c>
    </row>
    <row r="239" spans="28:32" x14ac:dyDescent="0.75">
      <c r="AB239">
        <f t="shared" si="15"/>
        <v>85</v>
      </c>
      <c r="AC239" s="282" t="s">
        <v>356</v>
      </c>
      <c r="AD239" t="s">
        <v>930</v>
      </c>
      <c r="AE239" t="s">
        <v>931</v>
      </c>
      <c r="AF239" t="str">
        <f t="shared" si="16"/>
        <v>,(85,'RF020096','BS PE NB 20µ 175/19G WHI UP')</v>
      </c>
    </row>
    <row r="240" spans="28:32" x14ac:dyDescent="0.75">
      <c r="AB240">
        <f t="shared" si="15"/>
        <v>85</v>
      </c>
      <c r="AC240" s="282" t="s">
        <v>356</v>
      </c>
      <c r="AD240" t="s">
        <v>932</v>
      </c>
      <c r="AE240" t="s">
        <v>918</v>
      </c>
      <c r="AF240" t="str">
        <f t="shared" si="16"/>
        <v>,(85,'RF020097','BS PE NB 15µ 595/14G RA FUNNYRAB')</v>
      </c>
    </row>
    <row r="241" spans="28:32" x14ac:dyDescent="0.75">
      <c r="AB241">
        <f t="shared" si="15"/>
        <v>85</v>
      </c>
      <c r="AC241" s="282" t="s">
        <v>356</v>
      </c>
      <c r="AD241" t="s">
        <v>933</v>
      </c>
      <c r="AE241" t="s">
        <v>934</v>
      </c>
      <c r="AF241" t="str">
        <f t="shared" si="16"/>
        <v>,(85,'RF020098','BS PE NB 20µ 90/19G WHI UP')</v>
      </c>
    </row>
    <row r="242" spans="28:32" x14ac:dyDescent="0.75">
      <c r="AB242">
        <f t="shared" si="15"/>
        <v>85</v>
      </c>
      <c r="AC242" s="282" t="s">
        <v>356</v>
      </c>
      <c r="AD242" t="s">
        <v>935</v>
      </c>
      <c r="AE242" t="s">
        <v>936</v>
      </c>
      <c r="AF242" t="str">
        <f t="shared" si="16"/>
        <v>,(85,'RF020099','BS PE 175/25G BIO TEKSIS')</v>
      </c>
    </row>
    <row r="243" spans="28:32" x14ac:dyDescent="0.75">
      <c r="AB243">
        <f t="shared" si="15"/>
        <v>85</v>
      </c>
      <c r="AC243" s="282" t="s">
        <v>356</v>
      </c>
      <c r="AD243" t="s">
        <v>937</v>
      </c>
      <c r="AE243" t="s">
        <v>938</v>
      </c>
      <c r="AF243" t="str">
        <f t="shared" si="16"/>
        <v>,(85,'RF020100','BS PE 80/25G BIO TEKSIS')</v>
      </c>
    </row>
    <row r="244" spans="28:32" x14ac:dyDescent="0.75">
      <c r="AB244">
        <f t="shared" ref="AB244:AB307" si="17">VLOOKUP(AC244,$Y$3:$AA$53,3,FALSE)</f>
        <v>85</v>
      </c>
      <c r="AC244" s="282" t="s">
        <v>356</v>
      </c>
      <c r="AD244" t="s">
        <v>939</v>
      </c>
      <c r="AE244" t="s">
        <v>920</v>
      </c>
      <c r="AF244" t="str">
        <f t="shared" si="16"/>
        <v>,(85,'RF020101','BS PE NB 15µ 595/14G BLU UP')</v>
      </c>
    </row>
    <row r="245" spans="28:32" x14ac:dyDescent="0.75">
      <c r="AB245">
        <f t="shared" si="17"/>
        <v>85</v>
      </c>
      <c r="AC245" s="282" t="s">
        <v>356</v>
      </c>
      <c r="AD245" t="s">
        <v>940</v>
      </c>
      <c r="AE245" t="s">
        <v>941</v>
      </c>
      <c r="AF245" t="str">
        <f t="shared" si="16"/>
        <v>,(85,'RF020113','BS PE NB 175/19g VIO RA P2562 JENNA')</v>
      </c>
    </row>
    <row r="246" spans="28:32" x14ac:dyDescent="0.75">
      <c r="AB246">
        <f t="shared" si="17"/>
        <v>85</v>
      </c>
      <c r="AC246" s="282" t="s">
        <v>356</v>
      </c>
      <c r="AD246" t="s">
        <v>942</v>
      </c>
      <c r="AE246" t="s">
        <v>943</v>
      </c>
      <c r="AF246" t="str">
        <f t="shared" si="16"/>
        <v>,(85,'RF020116','BS PE NB 595/14g RKW BLU UP')</v>
      </c>
    </row>
    <row r="247" spans="28:32" x14ac:dyDescent="0.75">
      <c r="AB247">
        <f t="shared" si="17"/>
        <v>85</v>
      </c>
      <c r="AC247" s="282" t="s">
        <v>356</v>
      </c>
      <c r="AD247" t="s">
        <v>944</v>
      </c>
      <c r="AE247" t="s">
        <v>945</v>
      </c>
      <c r="AF247" t="str">
        <f t="shared" si="16"/>
        <v>,(85,'RF020117','BS PE NB 595/21g WHI UP Poligof RU')</v>
      </c>
    </row>
    <row r="248" spans="28:32" x14ac:dyDescent="0.75">
      <c r="AB248">
        <f t="shared" si="17"/>
        <v>85</v>
      </c>
      <c r="AC248" s="282" t="s">
        <v>356</v>
      </c>
      <c r="AD248" t="s">
        <v>946</v>
      </c>
      <c r="AE248" t="s">
        <v>947</v>
      </c>
      <c r="AF248" t="str">
        <f t="shared" si="16"/>
        <v>,(85,'RF020118','BS PE NB 595/18g WHI UP Poligof RU')</v>
      </c>
    </row>
    <row r="249" spans="28:32" x14ac:dyDescent="0.75">
      <c r="AB249">
        <f t="shared" si="17"/>
        <v>85</v>
      </c>
      <c r="AC249" s="282" t="s">
        <v>356</v>
      </c>
      <c r="AD249" t="s">
        <v>948</v>
      </c>
      <c r="AE249" t="s">
        <v>949</v>
      </c>
      <c r="AF249" t="str">
        <f t="shared" si="16"/>
        <v>,(85,'RF020119','BS PE NB 215/19g RKW WHI UP')</v>
      </c>
    </row>
    <row r="250" spans="28:32" x14ac:dyDescent="0.75">
      <c r="AB250">
        <f t="shared" si="17"/>
        <v>85</v>
      </c>
      <c r="AC250" s="282" t="s">
        <v>356</v>
      </c>
      <c r="AD250" t="s">
        <v>950</v>
      </c>
      <c r="AE250" t="s">
        <v>951</v>
      </c>
      <c r="AF250" t="str">
        <f t="shared" si="16"/>
        <v>,(85,'RF020121','BS PE NB 595/14g RKW WHI UP')</v>
      </c>
    </row>
    <row r="251" spans="28:32" x14ac:dyDescent="0.75">
      <c r="AB251">
        <f t="shared" si="17"/>
        <v>85</v>
      </c>
      <c r="AC251" s="282" t="s">
        <v>356</v>
      </c>
      <c r="AD251" t="s">
        <v>952</v>
      </c>
      <c r="AE251" t="s">
        <v>953</v>
      </c>
      <c r="AF251" t="str">
        <f t="shared" si="16"/>
        <v>,(85,'RF020126','FILM PE NB 595/21g UnP WHI UP')</v>
      </c>
    </row>
    <row r="252" spans="28:32" x14ac:dyDescent="0.75">
      <c r="AB252">
        <f t="shared" si="17"/>
        <v>85</v>
      </c>
      <c r="AC252" s="282" t="s">
        <v>356</v>
      </c>
      <c r="AD252" t="s">
        <v>954</v>
      </c>
      <c r="AE252" t="s">
        <v>945</v>
      </c>
      <c r="AF252" t="str">
        <f t="shared" si="16"/>
        <v>,(85,'RF020132','BS PE NB 595/21g WHI UP Poligof RU')</v>
      </c>
    </row>
    <row r="253" spans="28:32" x14ac:dyDescent="0.75">
      <c r="AB253">
        <f t="shared" si="17"/>
        <v>85</v>
      </c>
      <c r="AC253" s="282" t="s">
        <v>356</v>
      </c>
      <c r="AD253" t="s">
        <v>955</v>
      </c>
      <c r="AE253" t="s">
        <v>956</v>
      </c>
      <c r="AF253" t="str">
        <f t="shared" si="16"/>
        <v>,(85,'RF020133','BS PE NB 595/18WHI RA AUCHAN ANIMALS')</v>
      </c>
    </row>
    <row r="254" spans="28:32" x14ac:dyDescent="0.75">
      <c r="AB254">
        <f t="shared" si="17"/>
        <v>85</v>
      </c>
      <c r="AC254" s="282" t="s">
        <v>356</v>
      </c>
      <c r="AD254" t="s">
        <v>957</v>
      </c>
      <c r="AE254" t="s">
        <v>958</v>
      </c>
      <c r="AF254" t="str">
        <f t="shared" si="16"/>
        <v>,(85,'RF020181','BS PE NB 170/19g WHI UP POLIGOF SPA')</v>
      </c>
    </row>
    <row r="255" spans="28:32" x14ac:dyDescent="0.75">
      <c r="AB255">
        <f t="shared" si="17"/>
        <v>85</v>
      </c>
      <c r="AC255" s="282" t="s">
        <v>356</v>
      </c>
      <c r="AD255" t="s">
        <v>959</v>
      </c>
      <c r="AE255" t="s">
        <v>960</v>
      </c>
      <c r="AF255" t="str">
        <f t="shared" si="16"/>
        <v>,(85,'RF020182','BS PE NB 80/19g WHI UP POLIGOF SPA')</v>
      </c>
    </row>
    <row r="256" spans="28:32" x14ac:dyDescent="0.75">
      <c r="AB256">
        <f t="shared" si="17"/>
        <v>85</v>
      </c>
      <c r="AC256" s="282" t="s">
        <v>356</v>
      </c>
      <c r="AD256" t="s">
        <v>961</v>
      </c>
      <c r="AE256" t="s">
        <v>962</v>
      </c>
      <c r="AF256" t="str">
        <f t="shared" si="16"/>
        <v>,(85,'RF020183','BS PE NB 175/19g WHI UP POLIGOF SPA')</v>
      </c>
    </row>
    <row r="257" spans="28:32" x14ac:dyDescent="0.75">
      <c r="AB257">
        <f t="shared" si="17"/>
        <v>85</v>
      </c>
      <c r="AC257" s="282" t="s">
        <v>356</v>
      </c>
      <c r="AD257" t="s">
        <v>963</v>
      </c>
      <c r="AE257" t="s">
        <v>964</v>
      </c>
      <c r="AF257" t="str">
        <f t="shared" si="16"/>
        <v>,(85,'RF020184','BS PE NB 595/14g BLU UP POLIGOF SPA')</v>
      </c>
    </row>
    <row r="258" spans="28:32" x14ac:dyDescent="0.75">
      <c r="AB258">
        <f t="shared" si="17"/>
        <v>85</v>
      </c>
      <c r="AC258" s="282" t="s">
        <v>356</v>
      </c>
      <c r="AD258" t="s">
        <v>965</v>
      </c>
      <c r="AE258" t="s">
        <v>966</v>
      </c>
      <c r="AF258" t="str">
        <f t="shared" si="16"/>
        <v>,(85,'RF020185','BS PE NB 595/14g WHI UP POLIGOF SPA')</v>
      </c>
    </row>
    <row r="259" spans="28:32" x14ac:dyDescent="0.75">
      <c r="AB259">
        <f t="shared" si="17"/>
        <v>85</v>
      </c>
      <c r="AC259" s="282" t="s">
        <v>356</v>
      </c>
      <c r="AD259" t="s">
        <v>967</v>
      </c>
      <c r="AE259" t="s">
        <v>968</v>
      </c>
      <c r="AF259" t="str">
        <f t="shared" si="16"/>
        <v>,(85,'RF020187','BS PE NB 595/14g EMB WHI UP DANAFLEX')</v>
      </c>
    </row>
    <row r="260" spans="28:32" x14ac:dyDescent="0.75">
      <c r="AB260">
        <f t="shared" si="17"/>
        <v>85</v>
      </c>
      <c r="AC260" s="282" t="s">
        <v>356</v>
      </c>
      <c r="AD260" t="s">
        <v>969</v>
      </c>
      <c r="AE260" t="s">
        <v>970</v>
      </c>
      <c r="AF260" t="str">
        <f t="shared" ref="AF260:AF323" si="18">CONCATENATE(",(",AB260,",'",AD260,"','",AE260,"')")</f>
        <v>,(85,'RF020188','BS PE NB 170/14g WHI UP POLIGOF RU')</v>
      </c>
    </row>
    <row r="261" spans="28:32" x14ac:dyDescent="0.75">
      <c r="AB261">
        <f t="shared" si="17"/>
        <v>85</v>
      </c>
      <c r="AC261" s="282" t="s">
        <v>356</v>
      </c>
      <c r="AD261" t="s">
        <v>971</v>
      </c>
      <c r="AE261" t="s">
        <v>972</v>
      </c>
      <c r="AF261" t="str">
        <f t="shared" si="18"/>
        <v>,(85,'RF020190','BS PE NB 175/14g WHI UP POLIGOF RU')</v>
      </c>
    </row>
    <row r="262" spans="28:32" x14ac:dyDescent="0.75">
      <c r="AB262">
        <f t="shared" si="17"/>
        <v>86</v>
      </c>
      <c r="AC262" s="282" t="s">
        <v>413</v>
      </c>
      <c r="AD262" t="s">
        <v>981</v>
      </c>
      <c r="AE262" t="s">
        <v>982</v>
      </c>
      <c r="AF262" t="str">
        <f t="shared" si="18"/>
        <v>,(86,'RG010001','GLUE CONSTRU TECHNOMELT DM COOL 1106 BOX')</v>
      </c>
    </row>
    <row r="263" spans="28:32" x14ac:dyDescent="0.75">
      <c r="AB263">
        <f t="shared" si="17"/>
        <v>86</v>
      </c>
      <c r="AC263" s="282" t="s">
        <v>413</v>
      </c>
      <c r="AD263" t="s">
        <v>983</v>
      </c>
      <c r="AE263" t="s">
        <v>984</v>
      </c>
      <c r="AF263" t="str">
        <f t="shared" si="18"/>
        <v>,(86,'RG010006','GLUE CONSTRU FOCUS T127')</v>
      </c>
    </row>
    <row r="264" spans="28:32" x14ac:dyDescent="0.75">
      <c r="AB264">
        <f t="shared" si="17"/>
        <v>86</v>
      </c>
      <c r="AC264" s="282" t="s">
        <v>413</v>
      </c>
      <c r="AD264" t="s">
        <v>985</v>
      </c>
      <c r="AE264" t="s">
        <v>986</v>
      </c>
      <c r="AF264" t="str">
        <f t="shared" si="18"/>
        <v>,(86,'RG010007','GLUE CONSTRU FOCUS T178')</v>
      </c>
    </row>
    <row r="265" spans="28:32" x14ac:dyDescent="0.75">
      <c r="AB265">
        <f t="shared" si="17"/>
        <v>86</v>
      </c>
      <c r="AC265" s="282" t="s">
        <v>413</v>
      </c>
      <c r="AD265" t="s">
        <v>987</v>
      </c>
      <c r="AE265" t="s">
        <v>988</v>
      </c>
      <c r="AF265" t="str">
        <f t="shared" si="18"/>
        <v>,(86,'RG010008','GLUE CONSTRU FOCUS HOT MELT T183 BOX')</v>
      </c>
    </row>
    <row r="266" spans="28:32" x14ac:dyDescent="0.75">
      <c r="AB266">
        <f t="shared" si="17"/>
        <v>87</v>
      </c>
      <c r="AC266" s="284" t="s">
        <v>275</v>
      </c>
      <c r="AD266" t="s">
        <v>991</v>
      </c>
      <c r="AE266" t="s">
        <v>992</v>
      </c>
      <c r="AF266" t="str">
        <f t="shared" si="18"/>
        <v>,(87,'RG020005','GLUE POSITIO T267 BOX')</v>
      </c>
    </row>
    <row r="267" spans="28:32" x14ac:dyDescent="0.75">
      <c r="AB267">
        <f t="shared" si="17"/>
        <v>88</v>
      </c>
      <c r="AC267" s="282" t="s">
        <v>329</v>
      </c>
      <c r="AD267" t="s">
        <v>994</v>
      </c>
      <c r="AE267" t="s">
        <v>995</v>
      </c>
      <c r="AF267" t="str">
        <f t="shared" si="18"/>
        <v>,(88,'RG030006','GLUE ELASTIC FOCUS T333 BOX')</v>
      </c>
    </row>
    <row r="268" spans="28:32" x14ac:dyDescent="0.75">
      <c r="AB268">
        <f t="shared" si="17"/>
        <v>88</v>
      </c>
      <c r="AC268" s="282" t="s">
        <v>329</v>
      </c>
      <c r="AD268" t="s">
        <v>996</v>
      </c>
      <c r="AE268" t="s">
        <v>997</v>
      </c>
      <c r="AF268" t="str">
        <f t="shared" si="18"/>
        <v>,(88,'RG030010','GLUE ELASTIC FOCUS T310')</v>
      </c>
    </row>
    <row r="269" spans="28:32" x14ac:dyDescent="0.75">
      <c r="AB269">
        <f t="shared" si="17"/>
        <v>88</v>
      </c>
      <c r="AC269" s="282" t="s">
        <v>329</v>
      </c>
      <c r="AD269" t="s">
        <v>998</v>
      </c>
      <c r="AE269" t="s">
        <v>999</v>
      </c>
      <c r="AF269" t="str">
        <f t="shared" si="18"/>
        <v>,(88,'RG030011','GLUE ELASTIC DISPOMELT 757E')</v>
      </c>
    </row>
    <row r="270" spans="28:32" x14ac:dyDescent="0.75">
      <c r="AB270">
        <f t="shared" si="17"/>
        <v>88</v>
      </c>
      <c r="AC270" s="282" t="s">
        <v>329</v>
      </c>
      <c r="AD270" t="s">
        <v>1000</v>
      </c>
      <c r="AE270" t="s">
        <v>1001</v>
      </c>
      <c r="AF270" t="str">
        <f t="shared" si="18"/>
        <v>,(88,'RG030013','GLUE ELASTIC FOCUS T313 BOX')</v>
      </c>
    </row>
    <row r="271" spans="28:32" x14ac:dyDescent="0.75">
      <c r="AB271">
        <f t="shared" si="17"/>
        <v>89</v>
      </c>
      <c r="AC271" s="282" t="s">
        <v>276</v>
      </c>
      <c r="AD271" t="s">
        <v>1004</v>
      </c>
      <c r="AE271" t="s">
        <v>1005</v>
      </c>
      <c r="AF271" t="str">
        <f t="shared" si="18"/>
        <v>,(89,'RG040002','GLUE PACKAGING DM 9600/SUPRA 60')</v>
      </c>
    </row>
    <row r="272" spans="28:32" x14ac:dyDescent="0.75">
      <c r="AB272">
        <f t="shared" si="17"/>
        <v>89</v>
      </c>
      <c r="AC272" s="282" t="s">
        <v>276</v>
      </c>
      <c r="AD272" t="s">
        <v>1006</v>
      </c>
      <c r="AE272" t="s">
        <v>1007</v>
      </c>
      <c r="AF272" t="str">
        <f t="shared" si="18"/>
        <v>,(89,'RG040007','GLUE PACK TECHNOMELT 715')</v>
      </c>
    </row>
    <row r="273" spans="28:32" x14ac:dyDescent="0.75">
      <c r="AB273">
        <f t="shared" si="17"/>
        <v>89</v>
      </c>
      <c r="AC273" s="282" t="s">
        <v>276</v>
      </c>
      <c r="AD273" t="s">
        <v>1008</v>
      </c>
      <c r="AE273" t="s">
        <v>1009</v>
      </c>
      <c r="AF273" t="str">
        <f t="shared" si="18"/>
        <v>,(89,'RG040006','GLUE PACK SANYHOT E-4045')</v>
      </c>
    </row>
    <row r="274" spans="28:32" x14ac:dyDescent="0.75">
      <c r="AB274">
        <f t="shared" si="17"/>
        <v>90</v>
      </c>
      <c r="AC274" s="284" t="s">
        <v>286</v>
      </c>
      <c r="AD274" t="s">
        <v>1012</v>
      </c>
      <c r="AE274" t="s">
        <v>1013</v>
      </c>
      <c r="AF274" t="str">
        <f t="shared" si="18"/>
        <v>,(90,'RG030003','GLUE ELASTIC DM 850 WETTNES INDIC BOX')</v>
      </c>
    </row>
    <row r="275" spans="28:32" x14ac:dyDescent="0.75">
      <c r="AB275">
        <f t="shared" si="17"/>
        <v>90</v>
      </c>
      <c r="AC275" s="284" t="s">
        <v>286</v>
      </c>
      <c r="AD275" t="s">
        <v>1014</v>
      </c>
      <c r="AE275" t="s">
        <v>1015</v>
      </c>
      <c r="AF275" t="str">
        <f t="shared" si="18"/>
        <v>,(90,'RG030012','GLUE ELASTIC DM 9819 WETTNES INDIC BOX')</v>
      </c>
    </row>
    <row r="276" spans="28:32" x14ac:dyDescent="0.75">
      <c r="AB276">
        <f t="shared" si="17"/>
        <v>90</v>
      </c>
      <c r="AC276" s="284" t="s">
        <v>286</v>
      </c>
      <c r="AD276" t="s">
        <v>1016</v>
      </c>
      <c r="AE276" t="s">
        <v>1017</v>
      </c>
      <c r="AF276" t="str">
        <f t="shared" si="18"/>
        <v>,(90,'RG050002','GLUE WETNESS 5601')</v>
      </c>
    </row>
    <row r="277" spans="28:32" x14ac:dyDescent="0.75">
      <c r="AB277">
        <f t="shared" si="17"/>
        <v>91</v>
      </c>
      <c r="AC277" s="282" t="s">
        <v>414</v>
      </c>
      <c r="AD277" t="s">
        <v>1022</v>
      </c>
      <c r="AE277" t="s">
        <v>1023</v>
      </c>
      <c r="AF277" t="str">
        <f t="shared" si="18"/>
        <v>,(91,'RL010012','BTBS STD 220/28g P4 DRYLOCK MD')</v>
      </c>
    </row>
    <row r="278" spans="28:32" x14ac:dyDescent="0.75">
      <c r="AB278">
        <f t="shared" si="17"/>
        <v>91</v>
      </c>
      <c r="AC278" s="282" t="s">
        <v>414</v>
      </c>
      <c r="AD278" t="s">
        <v>1024</v>
      </c>
      <c r="AE278" t="s">
        <v>1025</v>
      </c>
      <c r="AF278" t="str">
        <f t="shared" si="18"/>
        <v>,(91,'RL010144','BTBS EUR C 200/30G P6 KAUFLAND MN')</v>
      </c>
    </row>
    <row r="279" spans="28:32" x14ac:dyDescent="0.75">
      <c r="AB279">
        <f t="shared" si="17"/>
        <v>91</v>
      </c>
      <c r="AC279" s="282" t="s">
        <v>414</v>
      </c>
      <c r="AD279" t="s">
        <v>1026</v>
      </c>
      <c r="AE279" t="s">
        <v>1027</v>
      </c>
      <c r="AF279" t="str">
        <f t="shared" si="18"/>
        <v>,(91,'RL010145','BTBS EUR C 220/30G P6 KAUFLAND MD')</v>
      </c>
    </row>
    <row r="280" spans="28:32" x14ac:dyDescent="0.75">
      <c r="AB280">
        <f t="shared" si="17"/>
        <v>91</v>
      </c>
      <c r="AC280" s="282" t="s">
        <v>414</v>
      </c>
      <c r="AD280" t="s">
        <v>1028</v>
      </c>
      <c r="AE280" t="s">
        <v>1029</v>
      </c>
      <c r="AF280" t="str">
        <f t="shared" si="18"/>
        <v>,(91,'RL010146','BTBS EUR C 220/30G P6 KAUFLAND MX')</v>
      </c>
    </row>
    <row r="281" spans="28:32" x14ac:dyDescent="0.75">
      <c r="AB281">
        <f t="shared" si="17"/>
        <v>91</v>
      </c>
      <c r="AC281" s="282" t="s">
        <v>414</v>
      </c>
      <c r="AD281" t="s">
        <v>1030</v>
      </c>
      <c r="AE281" t="s">
        <v>1031</v>
      </c>
      <c r="AF281" t="str">
        <f t="shared" si="18"/>
        <v>,(91,'RL010149','BTBS STD 220/28g low breathable BD White')</v>
      </c>
    </row>
    <row r="282" spans="28:32" x14ac:dyDescent="0.75">
      <c r="AB282">
        <f t="shared" si="17"/>
        <v>91</v>
      </c>
      <c r="AC282" s="282" t="s">
        <v>414</v>
      </c>
      <c r="AD282" t="s">
        <v>1032</v>
      </c>
      <c r="AE282" t="s">
        <v>1033</v>
      </c>
      <c r="AF282" t="str">
        <f t="shared" si="18"/>
        <v>,(91,'RL010252','BTBS EUR 220/30g P4 AHOLD CZ MX')</v>
      </c>
    </row>
    <row r="283" spans="28:32" x14ac:dyDescent="0.75">
      <c r="AB283">
        <f t="shared" si="17"/>
        <v>91</v>
      </c>
      <c r="AC283" s="282" t="s">
        <v>414</v>
      </c>
      <c r="AD283" t="s">
        <v>1034</v>
      </c>
      <c r="AE283" t="s">
        <v>1035</v>
      </c>
      <c r="AF283" t="str">
        <f t="shared" si="18"/>
        <v>,(91,'RL010373','BTBS EUR 220/30g P4 PICK&amp;PAY GIRAFFE MX')</v>
      </c>
    </row>
    <row r="284" spans="28:32" x14ac:dyDescent="0.75">
      <c r="AB284">
        <f t="shared" si="17"/>
        <v>91</v>
      </c>
      <c r="AC284" s="282" t="s">
        <v>414</v>
      </c>
      <c r="AD284" t="s">
        <v>1036</v>
      </c>
      <c r="AE284" t="s">
        <v>1037</v>
      </c>
      <c r="AF284" t="str">
        <f t="shared" si="18"/>
        <v>,(91,'RL010375','BTBS EUR 220/32g P4 PICK&amp;PAY GIRAFFE JR')</v>
      </c>
    </row>
    <row r="285" spans="28:32" x14ac:dyDescent="0.75">
      <c r="AB285">
        <f t="shared" si="17"/>
        <v>91</v>
      </c>
      <c r="AC285" s="282" t="s">
        <v>414</v>
      </c>
      <c r="AD285" t="s">
        <v>1038</v>
      </c>
      <c r="AE285" t="s">
        <v>1039</v>
      </c>
      <c r="AF285" t="str">
        <f t="shared" si="18"/>
        <v>,(91,'RL010376','BTBS EUR 220/32g P4 PICK&amp;PAY GIRAFFE XL')</v>
      </c>
    </row>
    <row r="286" spans="28:32" x14ac:dyDescent="0.75">
      <c r="AB286">
        <f t="shared" si="17"/>
        <v>91</v>
      </c>
      <c r="AC286" s="282" t="s">
        <v>414</v>
      </c>
      <c r="AD286" t="s">
        <v>1040</v>
      </c>
      <c r="AE286" t="s">
        <v>1041</v>
      </c>
      <c r="AF286" t="str">
        <f t="shared" si="18"/>
        <v>,(91,'RL010813','BTBS EUR C 210/29g P6 BP Levevis JR')</v>
      </c>
    </row>
    <row r="287" spans="28:32" x14ac:dyDescent="0.75">
      <c r="AB287">
        <f t="shared" si="17"/>
        <v>91</v>
      </c>
      <c r="AC287" s="282" t="s">
        <v>414</v>
      </c>
      <c r="AD287" t="s">
        <v>1042</v>
      </c>
      <c r="AE287" t="s">
        <v>1043</v>
      </c>
      <c r="AF287" t="str">
        <f t="shared" si="18"/>
        <v>,(91,'RL010892','BTBS EUR C 210/29g P4 SWMP MAGICS MD')</v>
      </c>
    </row>
    <row r="288" spans="28:32" x14ac:dyDescent="0.75">
      <c r="AB288">
        <f t="shared" si="17"/>
        <v>91</v>
      </c>
      <c r="AC288" s="282" t="s">
        <v>414</v>
      </c>
      <c r="AD288" t="s">
        <v>1044</v>
      </c>
      <c r="AE288" t="s">
        <v>1045</v>
      </c>
      <c r="AF288" t="str">
        <f t="shared" si="18"/>
        <v>,(91,'RL010893','BTBS EUR C 210/29g P4 SWMP MAGICS MX')</v>
      </c>
    </row>
    <row r="289" spans="28:32" x14ac:dyDescent="0.75">
      <c r="AB289">
        <f t="shared" si="17"/>
        <v>91</v>
      </c>
      <c r="AC289" s="282" t="s">
        <v>414</v>
      </c>
      <c r="AD289" t="s">
        <v>1046</v>
      </c>
      <c r="AE289" t="s">
        <v>1047</v>
      </c>
      <c r="AF289" t="str">
        <f t="shared" si="18"/>
        <v>,(91,'RL010894','BTBS EUR C 210/29g P4 SWMP MAGICS JR')</v>
      </c>
    </row>
    <row r="290" spans="28:32" x14ac:dyDescent="0.75">
      <c r="AB290">
        <f t="shared" si="17"/>
        <v>91</v>
      </c>
      <c r="AC290" s="282" t="s">
        <v>414</v>
      </c>
      <c r="AD290" t="s">
        <v>1048</v>
      </c>
      <c r="AE290" t="s">
        <v>1049</v>
      </c>
      <c r="AF290" t="str">
        <f t="shared" si="18"/>
        <v>,(91,'RL014000','BTBS STAND 220/28G WHI P DOBRUSHA')</v>
      </c>
    </row>
    <row r="291" spans="28:32" x14ac:dyDescent="0.75">
      <c r="AB291">
        <f t="shared" si="17"/>
        <v>91</v>
      </c>
      <c r="AC291" s="282" t="s">
        <v>414</v>
      </c>
      <c r="AD291" t="s">
        <v>1050</v>
      </c>
      <c r="AE291" t="s">
        <v>1051</v>
      </c>
      <c r="AF291" t="str">
        <f t="shared" si="18"/>
        <v>,(91,'RL014001','BTBS STAND 220/28G WHI P2 KASPER')</v>
      </c>
    </row>
    <row r="292" spans="28:32" x14ac:dyDescent="0.75">
      <c r="AB292">
        <f t="shared" si="17"/>
        <v>91</v>
      </c>
      <c r="AC292" s="282" t="s">
        <v>414</v>
      </c>
      <c r="AD292" t="s">
        <v>1052</v>
      </c>
      <c r="AE292" t="s">
        <v>1053</v>
      </c>
      <c r="AF292" t="str">
        <f t="shared" si="18"/>
        <v>,(91,'RL014002','BTBS STAND 220/28G WHI P KITTY')</v>
      </c>
    </row>
    <row r="293" spans="28:32" x14ac:dyDescent="0.75">
      <c r="AB293">
        <f t="shared" si="17"/>
        <v>91</v>
      </c>
      <c r="AC293" s="282" t="s">
        <v>414</v>
      </c>
      <c r="AD293" t="s">
        <v>1054</v>
      </c>
      <c r="AE293" t="s">
        <v>1055</v>
      </c>
      <c r="AF293" t="str">
        <f t="shared" si="18"/>
        <v>,(91,'RL014003','BTBS EUR 220/30G WHI P TORTOISE')</v>
      </c>
    </row>
    <row r="294" spans="28:32" x14ac:dyDescent="0.75">
      <c r="AB294">
        <f t="shared" si="17"/>
        <v>91</v>
      </c>
      <c r="AC294" s="282" t="s">
        <v>414</v>
      </c>
      <c r="AD294" t="s">
        <v>1056</v>
      </c>
      <c r="AE294" t="s">
        <v>1057</v>
      </c>
      <c r="AF294" t="str">
        <f t="shared" si="18"/>
        <v>,(91,'RL014004','BTBS EUR 220/30G WHI P GIRAFFE MX')</v>
      </c>
    </row>
    <row r="295" spans="28:32" x14ac:dyDescent="0.75">
      <c r="AB295">
        <f t="shared" si="17"/>
        <v>91</v>
      </c>
      <c r="AC295" s="282" t="s">
        <v>414</v>
      </c>
      <c r="AD295" t="s">
        <v>1058</v>
      </c>
      <c r="AE295" t="s">
        <v>1059</v>
      </c>
      <c r="AF295" t="str">
        <f t="shared" si="18"/>
        <v>,(91,'RL014005','BTBS EUR C 220/30G WHI P ZEBRA JR')</v>
      </c>
    </row>
    <row r="296" spans="28:32" x14ac:dyDescent="0.75">
      <c r="AB296">
        <f t="shared" si="17"/>
        <v>91</v>
      </c>
      <c r="AC296" s="282" t="s">
        <v>414</v>
      </c>
      <c r="AD296" t="s">
        <v>1060</v>
      </c>
      <c r="AE296" t="s">
        <v>1061</v>
      </c>
      <c r="AF296" t="str">
        <f t="shared" si="18"/>
        <v>,(91,'RL014006','BTBS CUSHION 220/42G WHI P6 KAUFLAND MX')</v>
      </c>
    </row>
    <row r="297" spans="28:32" x14ac:dyDescent="0.75">
      <c r="AB297">
        <f t="shared" si="17"/>
        <v>91</v>
      </c>
      <c r="AC297" s="282" t="s">
        <v>414</v>
      </c>
      <c r="AD297" t="s">
        <v>1062</v>
      </c>
      <c r="AE297" t="s">
        <v>1063</v>
      </c>
      <c r="AF297" t="str">
        <f t="shared" si="18"/>
        <v>,(91,'RL014007','BTBS STAND 210/28G WHI P MONKEY M')</v>
      </c>
    </row>
    <row r="298" spans="28:32" x14ac:dyDescent="0.75">
      <c r="AB298">
        <f t="shared" si="17"/>
        <v>91</v>
      </c>
      <c r="AC298" s="282" t="s">
        <v>414</v>
      </c>
      <c r="AD298" t="s">
        <v>1064</v>
      </c>
      <c r="AE298" t="s">
        <v>1065</v>
      </c>
      <c r="AF298" t="str">
        <f t="shared" si="18"/>
        <v>,(91,'RL014008','BTBS EUR C 210/29G WHI P3 MONKEY M')</v>
      </c>
    </row>
    <row r="299" spans="28:32" x14ac:dyDescent="0.75">
      <c r="AB299">
        <f t="shared" si="17"/>
        <v>91</v>
      </c>
      <c r="AC299" s="282" t="s">
        <v>414</v>
      </c>
      <c r="AD299" t="s">
        <v>1066</v>
      </c>
      <c r="AE299" t="s">
        <v>1067</v>
      </c>
      <c r="AF299" t="str">
        <f t="shared" si="18"/>
        <v>,(91,'RL014009','BTBS STAND 210/28G WHI P MONKEY L')</v>
      </c>
    </row>
    <row r="300" spans="28:32" x14ac:dyDescent="0.75">
      <c r="AB300">
        <f t="shared" si="17"/>
        <v>91</v>
      </c>
      <c r="AC300" s="282" t="s">
        <v>414</v>
      </c>
      <c r="AD300" t="s">
        <v>1068</v>
      </c>
      <c r="AE300" t="s">
        <v>1069</v>
      </c>
      <c r="AF300" t="str">
        <f t="shared" si="18"/>
        <v>,(91,'RL014010','BTBS EUR C 210/29G WHI P3 MONKEY L')</v>
      </c>
    </row>
    <row r="301" spans="28:32" x14ac:dyDescent="0.75">
      <c r="AB301">
        <f t="shared" si="17"/>
        <v>91</v>
      </c>
      <c r="AC301" s="282" t="s">
        <v>414</v>
      </c>
      <c r="AD301" t="s">
        <v>1070</v>
      </c>
      <c r="AE301" t="s">
        <v>1071</v>
      </c>
      <c r="AF301" t="str">
        <f t="shared" si="18"/>
        <v>,(91,'RL014011','BTBS STAND 210/28G WHI P MONKEY XL')</v>
      </c>
    </row>
    <row r="302" spans="28:32" x14ac:dyDescent="0.75">
      <c r="AB302">
        <f t="shared" si="17"/>
        <v>91</v>
      </c>
      <c r="AC302" s="282" t="s">
        <v>414</v>
      </c>
      <c r="AD302" t="s">
        <v>1072</v>
      </c>
      <c r="AE302" t="s">
        <v>1073</v>
      </c>
      <c r="AF302" t="str">
        <f t="shared" si="18"/>
        <v>,(91,'RL014012','BTBS EUR C 210/29G WHI P3 MONKEY XL')</v>
      </c>
    </row>
    <row r="303" spans="28:32" x14ac:dyDescent="0.75">
      <c r="AB303">
        <f t="shared" si="17"/>
        <v>91</v>
      </c>
      <c r="AC303" s="282" t="s">
        <v>414</v>
      </c>
      <c r="AD303" t="s">
        <v>1074</v>
      </c>
      <c r="AE303" t="s">
        <v>1075</v>
      </c>
      <c r="AF303" t="str">
        <f t="shared" si="18"/>
        <v>,(91,'RL014013','BTBS EUR C 220/29G WHI P MY BUNNY')</v>
      </c>
    </row>
    <row r="304" spans="28:32" x14ac:dyDescent="0.75">
      <c r="AB304">
        <f t="shared" si="17"/>
        <v>91</v>
      </c>
      <c r="AC304" s="282" t="s">
        <v>414</v>
      </c>
      <c r="AD304" t="s">
        <v>1076</v>
      </c>
      <c r="AE304" t="s">
        <v>1077</v>
      </c>
      <c r="AF304" t="str">
        <f t="shared" si="18"/>
        <v>,(91,'RL014014','BTBS STAND 210/28G WHI P MUSIC TOOLS M')</v>
      </c>
    </row>
    <row r="305" spans="28:32" x14ac:dyDescent="0.75">
      <c r="AB305">
        <f t="shared" si="17"/>
        <v>91</v>
      </c>
      <c r="AC305" s="282" t="s">
        <v>414</v>
      </c>
      <c r="AD305" t="s">
        <v>1078</v>
      </c>
      <c r="AE305" t="s">
        <v>1079</v>
      </c>
      <c r="AF305" t="str">
        <f t="shared" si="18"/>
        <v>,(91,'RL014015','BTBS STAND 210/28G WHI P MUSIC TOOLS L')</v>
      </c>
    </row>
    <row r="306" spans="28:32" x14ac:dyDescent="0.75">
      <c r="AB306">
        <f t="shared" si="17"/>
        <v>91</v>
      </c>
      <c r="AC306" s="282" t="s">
        <v>414</v>
      </c>
      <c r="AD306" t="s">
        <v>1080</v>
      </c>
      <c r="AE306" t="s">
        <v>1081</v>
      </c>
      <c r="AF306" t="str">
        <f t="shared" si="18"/>
        <v>,(91,'RL014016','BTBS STAND 210/28G WHI P MUSIC TOOLS XL')</v>
      </c>
    </row>
    <row r="307" spans="28:32" x14ac:dyDescent="0.75">
      <c r="AB307">
        <f t="shared" si="17"/>
        <v>91</v>
      </c>
      <c r="AC307" s="282" t="s">
        <v>414</v>
      </c>
      <c r="AD307" t="s">
        <v>1082</v>
      </c>
      <c r="AE307" t="s">
        <v>1083</v>
      </c>
      <c r="AF307" t="str">
        <f t="shared" si="18"/>
        <v>,(91,'RL014017','BTBS EUR C 210/29G WHI P4 KASPER L')</v>
      </c>
    </row>
    <row r="308" spans="28:32" x14ac:dyDescent="0.75">
      <c r="AB308">
        <f t="shared" ref="AB308:AB371" si="19">VLOOKUP(AC308,$Y$3:$AA$53,3,FALSE)</f>
        <v>91</v>
      </c>
      <c r="AC308" s="282" t="s">
        <v>414</v>
      </c>
      <c r="AD308" t="s">
        <v>1084</v>
      </c>
      <c r="AE308" t="s">
        <v>1085</v>
      </c>
      <c r="AF308" t="str">
        <f t="shared" si="18"/>
        <v>,(91,'RL014018','BTBS EUR C 210/29G WHI P4 KASPER M')</v>
      </c>
    </row>
    <row r="309" spans="28:32" x14ac:dyDescent="0.75">
      <c r="AB309">
        <f t="shared" si="19"/>
        <v>91</v>
      </c>
      <c r="AC309" s="282" t="s">
        <v>414</v>
      </c>
      <c r="AD309" t="s">
        <v>1086</v>
      </c>
      <c r="AE309" t="s">
        <v>1087</v>
      </c>
      <c r="AF309" t="str">
        <f t="shared" si="18"/>
        <v>,(91,'RL014019','BTBS STAND 200/28G WHI UP MINI')</v>
      </c>
    </row>
    <row r="310" spans="28:32" x14ac:dyDescent="0.75">
      <c r="AB310">
        <f t="shared" si="19"/>
        <v>91</v>
      </c>
      <c r="AC310" s="282" t="s">
        <v>414</v>
      </c>
      <c r="AD310" t="s">
        <v>1088</v>
      </c>
      <c r="AE310" t="s">
        <v>1089</v>
      </c>
      <c r="AF310" t="str">
        <f t="shared" si="18"/>
        <v>,(91,'RL014020','BTBS EUR C 210/29G WHI P4 KASPER XL')</v>
      </c>
    </row>
    <row r="311" spans="28:32" x14ac:dyDescent="0.75">
      <c r="AB311">
        <f t="shared" si="19"/>
        <v>91</v>
      </c>
      <c r="AC311" s="282" t="s">
        <v>414</v>
      </c>
      <c r="AD311" t="s">
        <v>1090</v>
      </c>
      <c r="AE311" t="s">
        <v>1091</v>
      </c>
      <c r="AF311" t="str">
        <f t="shared" si="18"/>
        <v>,(91,'RL014021','BTBS STAND 220/28G WHI P FLEXIDRY MD DRY')</v>
      </c>
    </row>
    <row r="312" spans="28:32" x14ac:dyDescent="0.75">
      <c r="AB312">
        <f t="shared" si="19"/>
        <v>91</v>
      </c>
      <c r="AC312" s="282" t="s">
        <v>414</v>
      </c>
      <c r="AD312" t="s">
        <v>1092</v>
      </c>
      <c r="AE312" t="s">
        <v>1093</v>
      </c>
      <c r="AF312" t="str">
        <f t="shared" si="18"/>
        <v>,(91,'RL014022','BTBS STAND 220/28G WHI P  FLEXIDRY MX DR')</v>
      </c>
    </row>
    <row r="313" spans="28:32" x14ac:dyDescent="0.75">
      <c r="AB313">
        <f t="shared" si="19"/>
        <v>91</v>
      </c>
      <c r="AC313" s="282" t="s">
        <v>414</v>
      </c>
      <c r="AD313" t="s">
        <v>1094</v>
      </c>
      <c r="AE313" t="s">
        <v>1095</v>
      </c>
      <c r="AF313" t="str">
        <f t="shared" si="18"/>
        <v>,(91,'RL014023','BTBS STAND 220/28G WHI P MAGICS JR NO 5')</v>
      </c>
    </row>
    <row r="314" spans="28:32" x14ac:dyDescent="0.75">
      <c r="AB314">
        <f t="shared" si="19"/>
        <v>91</v>
      </c>
      <c r="AC314" s="282" t="s">
        <v>414</v>
      </c>
      <c r="AD314" t="s">
        <v>1096</v>
      </c>
      <c r="AE314" t="s">
        <v>1097</v>
      </c>
      <c r="AF314" t="str">
        <f t="shared" si="18"/>
        <v>,(91,'RL014024','BTBS STAND 220/28G WHI P FLEXIDRY JR DRY')</v>
      </c>
    </row>
    <row r="315" spans="28:32" x14ac:dyDescent="0.75">
      <c r="AB315">
        <f t="shared" si="19"/>
        <v>91</v>
      </c>
      <c r="AC315" s="282" t="s">
        <v>414</v>
      </c>
      <c r="AD315" t="s">
        <v>1098</v>
      </c>
      <c r="AE315" t="s">
        <v>1099</v>
      </c>
      <c r="AF315" t="str">
        <f t="shared" si="18"/>
        <v>,(91,'RL014025','BTBS STAND 220/28G WHI UP')</v>
      </c>
    </row>
    <row r="316" spans="28:32" x14ac:dyDescent="0.75">
      <c r="AB316">
        <f t="shared" si="19"/>
        <v>91</v>
      </c>
      <c r="AC316" s="282" t="s">
        <v>414</v>
      </c>
      <c r="AD316" t="s">
        <v>1100</v>
      </c>
      <c r="AE316" t="s">
        <v>1087</v>
      </c>
      <c r="AF316" t="str">
        <f t="shared" si="18"/>
        <v>,(91,'RL014026','BTBS STAND 200/28G WHI UP MINI')</v>
      </c>
    </row>
    <row r="317" spans="28:32" x14ac:dyDescent="0.75">
      <c r="AB317">
        <f t="shared" si="19"/>
        <v>91</v>
      </c>
      <c r="AC317" s="282" t="s">
        <v>414</v>
      </c>
      <c r="AD317" t="s">
        <v>1101</v>
      </c>
      <c r="AE317" t="s">
        <v>1102</v>
      </c>
      <c r="AF317" t="str">
        <f t="shared" si="18"/>
        <v>,(91,'RL014027','BTBS STAND 220/28G P MAGICS XL FLEXIDRY')</v>
      </c>
    </row>
    <row r="318" spans="28:32" x14ac:dyDescent="0.75">
      <c r="AB318">
        <f t="shared" si="19"/>
        <v>91</v>
      </c>
      <c r="AC318" s="282" t="s">
        <v>414</v>
      </c>
      <c r="AD318" t="s">
        <v>1103</v>
      </c>
      <c r="AE318" t="s">
        <v>1099</v>
      </c>
      <c r="AF318" t="str">
        <f t="shared" si="18"/>
        <v>,(91,'RL014028','BTBS STAND 220/28G WHI UP')</v>
      </c>
    </row>
    <row r="319" spans="28:32" x14ac:dyDescent="0.75">
      <c r="AB319">
        <f t="shared" si="19"/>
        <v>91</v>
      </c>
      <c r="AC319" s="282" t="s">
        <v>414</v>
      </c>
      <c r="AD319" t="s">
        <v>1104</v>
      </c>
      <c r="AE319" t="s">
        <v>1105</v>
      </c>
      <c r="AF319" t="str">
        <f t="shared" si="18"/>
        <v>,(91,'RL014029','BTBS STAND 300/28G WHI UP')</v>
      </c>
    </row>
    <row r="320" spans="28:32" x14ac:dyDescent="0.75">
      <c r="AB320">
        <f t="shared" si="19"/>
        <v>91</v>
      </c>
      <c r="AC320" s="282" t="s">
        <v>414</v>
      </c>
      <c r="AD320" t="s">
        <v>1106</v>
      </c>
      <c r="AE320" t="s">
        <v>1107</v>
      </c>
      <c r="AF320" t="str">
        <f t="shared" si="18"/>
        <v>,(91,'RL014030','BTBS STAND 220/28G WHI P3 INFINITY MD')</v>
      </c>
    </row>
    <row r="321" spans="28:32" x14ac:dyDescent="0.75">
      <c r="AB321">
        <f t="shared" si="19"/>
        <v>91</v>
      </c>
      <c r="AC321" s="282" t="s">
        <v>414</v>
      </c>
      <c r="AD321" t="s">
        <v>1108</v>
      </c>
      <c r="AE321" t="s">
        <v>1109</v>
      </c>
      <c r="AF321" t="str">
        <f t="shared" si="18"/>
        <v>,(91,'RL014031','BTBS STAND 220/28G WHI P3 INFINITY MX')</v>
      </c>
    </row>
    <row r="322" spans="28:32" x14ac:dyDescent="0.75">
      <c r="AB322">
        <f t="shared" si="19"/>
        <v>91</v>
      </c>
      <c r="AC322" s="282" t="s">
        <v>414</v>
      </c>
      <c r="AD322" t="s">
        <v>1110</v>
      </c>
      <c r="AE322" t="s">
        <v>1111</v>
      </c>
      <c r="AF322" t="str">
        <f t="shared" si="18"/>
        <v>,(91,'RL014032','BTBS STAND 220/28G WHI P3 INFINITY JR')</v>
      </c>
    </row>
    <row r="323" spans="28:32" x14ac:dyDescent="0.75">
      <c r="AB323">
        <f t="shared" si="19"/>
        <v>91</v>
      </c>
      <c r="AC323" s="282" t="s">
        <v>414</v>
      </c>
      <c r="AD323" t="s">
        <v>1112</v>
      </c>
      <c r="AE323" t="s">
        <v>1113</v>
      </c>
      <c r="AF323" t="str">
        <f t="shared" si="18"/>
        <v>,(91,'RL014033','BTBS STAND 220/28G WHI P3 INFINITY XL')</v>
      </c>
    </row>
    <row r="324" spans="28:32" x14ac:dyDescent="0.75">
      <c r="AB324">
        <f t="shared" si="19"/>
        <v>91</v>
      </c>
      <c r="AC324" s="282" t="s">
        <v>414</v>
      </c>
      <c r="AD324" t="s">
        <v>1114</v>
      </c>
      <c r="AE324" t="s">
        <v>1115</v>
      </c>
      <c r="AF324" t="str">
        <f t="shared" ref="AF324:AF387" si="20">CONCATENATE(",(",AB324,",'",AD324,"','",AE324,"')")</f>
        <v>,(91,'RL014034','BTBS CUSHION 200/42G WHI UP')</v>
      </c>
    </row>
    <row r="325" spans="28:32" x14ac:dyDescent="0.75">
      <c r="AB325">
        <f t="shared" si="19"/>
        <v>91</v>
      </c>
      <c r="AC325" s="282" t="s">
        <v>414</v>
      </c>
      <c r="AD325" t="s">
        <v>1116</v>
      </c>
      <c r="AE325" t="s">
        <v>1117</v>
      </c>
      <c r="AF325" t="str">
        <f t="shared" si="20"/>
        <v>,(91,'RL014035','BTBS EUR C 220/30G WHI P6 KAUFLAND JR')</v>
      </c>
    </row>
    <row r="326" spans="28:32" x14ac:dyDescent="0.75">
      <c r="AB326">
        <f t="shared" si="19"/>
        <v>91</v>
      </c>
      <c r="AC326" s="282" t="s">
        <v>414</v>
      </c>
      <c r="AD326" t="s">
        <v>1118</v>
      </c>
      <c r="AE326" t="s">
        <v>1119</v>
      </c>
      <c r="AF326" t="str">
        <f t="shared" si="20"/>
        <v>,(91,'RL014036','BTBS STD 300/28g UnP WHI AD')</v>
      </c>
    </row>
    <row r="327" spans="28:32" x14ac:dyDescent="0.75">
      <c r="AB327">
        <f t="shared" si="19"/>
        <v>91</v>
      </c>
      <c r="AC327" s="282" t="s">
        <v>414</v>
      </c>
      <c r="AD327" t="s">
        <v>1120</v>
      </c>
      <c r="AE327" t="s">
        <v>1105</v>
      </c>
      <c r="AF327" t="str">
        <f t="shared" si="20"/>
        <v>,(91,'RL014037','BTBS STAND 300/28G WHI UP')</v>
      </c>
    </row>
    <row r="328" spans="28:32" x14ac:dyDescent="0.75">
      <c r="AB328">
        <f t="shared" si="19"/>
        <v>91</v>
      </c>
      <c r="AC328" s="282" t="s">
        <v>414</v>
      </c>
      <c r="AD328" t="s">
        <v>1121</v>
      </c>
      <c r="AE328" t="s">
        <v>1087</v>
      </c>
      <c r="AF328" t="str">
        <f t="shared" si="20"/>
        <v>,(91,'RL014038','BTBS STAND 200/28G WHI UP MINI')</v>
      </c>
    </row>
    <row r="329" spans="28:32" x14ac:dyDescent="0.75">
      <c r="AB329">
        <f t="shared" si="19"/>
        <v>91</v>
      </c>
      <c r="AC329" s="282" t="s">
        <v>414</v>
      </c>
      <c r="AD329" t="s">
        <v>1122</v>
      </c>
      <c r="AE329" t="s">
        <v>1123</v>
      </c>
      <c r="AF329" t="str">
        <f t="shared" si="20"/>
        <v>,(91,'RL014044','BS HYFOL PE-SOFT 300/18G WHI UP')</v>
      </c>
    </row>
    <row r="330" spans="28:32" x14ac:dyDescent="0.75">
      <c r="AB330">
        <f t="shared" si="19"/>
        <v>91</v>
      </c>
      <c r="AC330" s="282" t="s">
        <v>414</v>
      </c>
      <c r="AD330" t="s">
        <v>1124</v>
      </c>
      <c r="AE330" t="s">
        <v>1125</v>
      </c>
      <c r="AF330" t="str">
        <f t="shared" si="20"/>
        <v>,(91,'RL014045','BS HYFOL PE-SOFT 220/18G WHI UP')</v>
      </c>
    </row>
    <row r="331" spans="28:32" x14ac:dyDescent="0.75">
      <c r="AB331">
        <f t="shared" si="19"/>
        <v>91</v>
      </c>
      <c r="AC331" s="282" t="s">
        <v>414</v>
      </c>
      <c r="AD331" t="s">
        <v>1126</v>
      </c>
      <c r="AE331" t="s">
        <v>1127</v>
      </c>
      <c r="AF331" t="str">
        <f t="shared" si="20"/>
        <v>,(91,'RL014046','BS 200/37G P WHI NANI MINI')</v>
      </c>
    </row>
    <row r="332" spans="28:32" x14ac:dyDescent="0.75">
      <c r="AB332">
        <f t="shared" si="19"/>
        <v>91</v>
      </c>
      <c r="AC332" s="282" t="s">
        <v>414</v>
      </c>
      <c r="AD332" t="s">
        <v>1128</v>
      </c>
      <c r="AE332" t="s">
        <v>1129</v>
      </c>
      <c r="AF332" t="str">
        <f t="shared" si="20"/>
        <v>,(91,'RL014047','BS 220/37G P WHI NANI MIDI')</v>
      </c>
    </row>
    <row r="333" spans="28:32" x14ac:dyDescent="0.75">
      <c r="AB333">
        <f t="shared" si="19"/>
        <v>91</v>
      </c>
      <c r="AC333" s="282" t="s">
        <v>414</v>
      </c>
      <c r="AD333" t="s">
        <v>1130</v>
      </c>
      <c r="AE333" t="s">
        <v>1131</v>
      </c>
      <c r="AF333" t="str">
        <f t="shared" si="20"/>
        <v>,(91,'RL014048','BS 220/37G P WHI NANI MAXI')</v>
      </c>
    </row>
    <row r="334" spans="28:32" x14ac:dyDescent="0.75">
      <c r="AB334">
        <f t="shared" si="19"/>
        <v>91</v>
      </c>
      <c r="AC334" s="282" t="s">
        <v>414</v>
      </c>
      <c r="AD334" t="s">
        <v>1132</v>
      </c>
      <c r="AE334" t="s">
        <v>1133</v>
      </c>
      <c r="AF334" t="str">
        <f t="shared" si="20"/>
        <v>,(91,'RL014049','BS 220/37G P WHI NANI JUNIOR')</v>
      </c>
    </row>
    <row r="335" spans="28:32" x14ac:dyDescent="0.75">
      <c r="AB335">
        <f t="shared" si="19"/>
        <v>91</v>
      </c>
      <c r="AC335" s="282" t="s">
        <v>414</v>
      </c>
      <c r="AD335" t="s">
        <v>1134</v>
      </c>
      <c r="AE335" t="s">
        <v>1135</v>
      </c>
      <c r="AF335" t="str">
        <f t="shared" si="20"/>
        <v>,(91,'RL014050','BS 210/37G P WHI NANI M')</v>
      </c>
    </row>
    <row r="336" spans="28:32" x14ac:dyDescent="0.75">
      <c r="AB336">
        <f t="shared" si="19"/>
        <v>91</v>
      </c>
      <c r="AC336" s="282" t="s">
        <v>414</v>
      </c>
      <c r="AD336" t="s">
        <v>1136</v>
      </c>
      <c r="AE336" t="s">
        <v>1137</v>
      </c>
      <c r="AF336" t="str">
        <f t="shared" si="20"/>
        <v>,(91,'RL014051','BS 210/37G P WHI NANI L')</v>
      </c>
    </row>
    <row r="337" spans="28:32" x14ac:dyDescent="0.75">
      <c r="AB337">
        <f t="shared" si="19"/>
        <v>91</v>
      </c>
      <c r="AC337" s="282" t="s">
        <v>414</v>
      </c>
      <c r="AD337" t="s">
        <v>1138</v>
      </c>
      <c r="AE337" t="s">
        <v>1139</v>
      </c>
      <c r="AF337" t="str">
        <f t="shared" si="20"/>
        <v>,(91,'RL014052','BS 210/37G P WHI NANI XL')</v>
      </c>
    </row>
    <row r="338" spans="28:32" x14ac:dyDescent="0.75">
      <c r="AB338">
        <f t="shared" si="19"/>
        <v>91</v>
      </c>
      <c r="AC338" s="282" t="s">
        <v>414</v>
      </c>
      <c r="AD338" t="s">
        <v>1140</v>
      </c>
      <c r="AE338" t="s">
        <v>1141</v>
      </c>
      <c r="AF338" t="str">
        <f t="shared" si="20"/>
        <v>,(91,'RL014053','BS SOFT ATB 210/39G P4WHI LITTLE TIMES M')</v>
      </c>
    </row>
    <row r="339" spans="28:32" x14ac:dyDescent="0.75">
      <c r="AB339">
        <f t="shared" si="19"/>
        <v>91</v>
      </c>
      <c r="AC339" s="282" t="s">
        <v>414</v>
      </c>
      <c r="AD339" t="s">
        <v>1142</v>
      </c>
      <c r="AE339" t="s">
        <v>1143</v>
      </c>
      <c r="AF339" t="str">
        <f t="shared" si="20"/>
        <v>,(91,'RL014054','BS SOFT ATB 210/39G P4WHI LITTLE TIMES L')</v>
      </c>
    </row>
    <row r="340" spans="28:32" x14ac:dyDescent="0.75">
      <c r="AB340">
        <f t="shared" si="19"/>
        <v>91</v>
      </c>
      <c r="AC340" s="282" t="s">
        <v>414</v>
      </c>
      <c r="AD340" t="s">
        <v>1144</v>
      </c>
      <c r="AE340" t="s">
        <v>1145</v>
      </c>
      <c r="AF340" t="str">
        <f t="shared" si="20"/>
        <v>,(91,'RL014055','BS SOFT ATB 210/39G P4WHI LITTLETIMES XL')</v>
      </c>
    </row>
    <row r="341" spans="28:32" x14ac:dyDescent="0.75">
      <c r="AB341">
        <f t="shared" si="19"/>
        <v>91</v>
      </c>
      <c r="AC341" s="282" t="s">
        <v>414</v>
      </c>
      <c r="AD341" t="s">
        <v>1146</v>
      </c>
      <c r="AE341" t="s">
        <v>1147</v>
      </c>
      <c r="AF341" t="str">
        <f t="shared" si="20"/>
        <v>,(91,'RL014056','BTBS CUSHION 220/41G WHI UP')</v>
      </c>
    </row>
    <row r="342" spans="28:32" x14ac:dyDescent="0.75">
      <c r="AB342">
        <f t="shared" si="19"/>
        <v>91</v>
      </c>
      <c r="AC342" s="282" t="s">
        <v>414</v>
      </c>
      <c r="AD342" t="s">
        <v>1148</v>
      </c>
      <c r="AE342" t="s">
        <v>1149</v>
      </c>
      <c r="AF342" t="str">
        <f t="shared" si="20"/>
        <v>,(91,'RL014057','BS 210/39G P WHI LITTLE TIMES XL')</v>
      </c>
    </row>
    <row r="343" spans="28:32" x14ac:dyDescent="0.75">
      <c r="AB343">
        <f t="shared" si="19"/>
        <v>91</v>
      </c>
      <c r="AC343" s="282" t="s">
        <v>414</v>
      </c>
      <c r="AD343" t="s">
        <v>1150</v>
      </c>
      <c r="AE343" t="s">
        <v>1151</v>
      </c>
      <c r="AF343" t="str">
        <f t="shared" si="20"/>
        <v>,(91,'RL014058','BS 210/39G P WHI LITTLE TIMES L')</v>
      </c>
    </row>
    <row r="344" spans="28:32" x14ac:dyDescent="0.75">
      <c r="AB344">
        <f t="shared" si="19"/>
        <v>91</v>
      </c>
      <c r="AC344" s="282" t="s">
        <v>414</v>
      </c>
      <c r="AD344" t="s">
        <v>1152</v>
      </c>
      <c r="AE344" t="s">
        <v>1153</v>
      </c>
      <c r="AF344" t="str">
        <f t="shared" si="20"/>
        <v>,(91,'RL014059','BS 210/39G P WHI LITTLE TIMES M')</v>
      </c>
    </row>
    <row r="345" spans="28:32" x14ac:dyDescent="0.75">
      <c r="AB345">
        <f t="shared" si="19"/>
        <v>91</v>
      </c>
      <c r="AC345" s="282" t="s">
        <v>414</v>
      </c>
      <c r="AD345" t="s">
        <v>1154</v>
      </c>
      <c r="AE345" t="s">
        <v>1051</v>
      </c>
      <c r="AF345" t="str">
        <f t="shared" si="20"/>
        <v>,(91,'RL014060','BTBS STAND 220/28G WHI P2 KASPER')</v>
      </c>
    </row>
    <row r="346" spans="28:32" x14ac:dyDescent="0.75">
      <c r="AB346">
        <f t="shared" si="19"/>
        <v>91</v>
      </c>
      <c r="AC346" s="282" t="s">
        <v>414</v>
      </c>
      <c r="AD346" t="s">
        <v>1155</v>
      </c>
      <c r="AE346" t="s">
        <v>1156</v>
      </c>
      <c r="AF346" t="str">
        <f t="shared" si="20"/>
        <v>,(91,'RL014061','04BS STAND 210/37G 3 P3 Lillydoo JR')</v>
      </c>
    </row>
    <row r="347" spans="28:32" x14ac:dyDescent="0.75">
      <c r="AB347">
        <f t="shared" si="19"/>
        <v>91</v>
      </c>
      <c r="AC347" s="282" t="s">
        <v>414</v>
      </c>
      <c r="AD347" t="s">
        <v>1157</v>
      </c>
      <c r="AE347" t="s">
        <v>1158</v>
      </c>
      <c r="AF347" t="str">
        <f t="shared" si="20"/>
        <v>,(91,'RL014062','BTBS STAN 200/30G WHI P GIRAFFE')</v>
      </c>
    </row>
    <row r="348" spans="28:32" x14ac:dyDescent="0.75">
      <c r="AB348">
        <f t="shared" si="19"/>
        <v>91</v>
      </c>
      <c r="AC348" s="282" t="s">
        <v>414</v>
      </c>
      <c r="AD348" t="s">
        <v>1159</v>
      </c>
      <c r="AE348" t="s">
        <v>1160</v>
      </c>
      <c r="AF348" t="str">
        <f t="shared" si="20"/>
        <v>,(91,'RL014063','BTBS EUR C 210/29G WHI P4 MY BUNNY M')</v>
      </c>
    </row>
    <row r="349" spans="28:32" x14ac:dyDescent="0.75">
      <c r="AB349">
        <f t="shared" si="19"/>
        <v>91</v>
      </c>
      <c r="AC349" s="282" t="s">
        <v>414</v>
      </c>
      <c r="AD349" t="s">
        <v>1161</v>
      </c>
      <c r="AE349" t="s">
        <v>1162</v>
      </c>
      <c r="AF349" t="str">
        <f t="shared" si="20"/>
        <v>,(91,'RL014064','BTBS EUR C 210/29G WHI P4 MY BUNNY XL')</v>
      </c>
    </row>
    <row r="350" spans="28:32" x14ac:dyDescent="0.75">
      <c r="AB350">
        <f t="shared" si="19"/>
        <v>91</v>
      </c>
      <c r="AC350" s="282" t="s">
        <v>414</v>
      </c>
      <c r="AD350" t="s">
        <v>1163</v>
      </c>
      <c r="AE350" t="s">
        <v>1164</v>
      </c>
      <c r="AF350" t="str">
        <f t="shared" si="20"/>
        <v>,(91,'RL014065','BTBS EUR C 210/29G WHI P4 MY BUNNY L')</v>
      </c>
    </row>
    <row r="351" spans="28:32" x14ac:dyDescent="0.75">
      <c r="AB351">
        <f t="shared" si="19"/>
        <v>91</v>
      </c>
      <c r="AC351" s="282" t="s">
        <v>414</v>
      </c>
      <c r="AD351" t="s">
        <v>1165</v>
      </c>
      <c r="AE351" t="s">
        <v>1166</v>
      </c>
      <c r="AF351" t="str">
        <f t="shared" si="20"/>
        <v>,(91,'RL014066','BTBS STAND 210/28G WHI P3 MONKEY M')</v>
      </c>
    </row>
    <row r="352" spans="28:32" x14ac:dyDescent="0.75">
      <c r="AB352">
        <f t="shared" si="19"/>
        <v>91</v>
      </c>
      <c r="AC352" s="282" t="s">
        <v>414</v>
      </c>
      <c r="AD352" t="s">
        <v>1167</v>
      </c>
      <c r="AE352" t="s">
        <v>1067</v>
      </c>
      <c r="AF352" t="str">
        <f t="shared" si="20"/>
        <v>,(91,'RL014067','BTBS STAND 210/28G WHI P MONKEY L')</v>
      </c>
    </row>
    <row r="353" spans="28:32" x14ac:dyDescent="0.75">
      <c r="AB353">
        <f t="shared" si="19"/>
        <v>91</v>
      </c>
      <c r="AC353" s="282" t="s">
        <v>414</v>
      </c>
      <c r="AD353" t="s">
        <v>1168</v>
      </c>
      <c r="AE353" t="s">
        <v>1071</v>
      </c>
      <c r="AF353" t="str">
        <f t="shared" si="20"/>
        <v>,(91,'RL014068','BTBS STAND 210/28G WHI P MONKEY XL')</v>
      </c>
    </row>
    <row r="354" spans="28:32" x14ac:dyDescent="0.75">
      <c r="AB354">
        <f t="shared" si="19"/>
        <v>91</v>
      </c>
      <c r="AC354" s="282" t="s">
        <v>414</v>
      </c>
      <c r="AD354" t="s">
        <v>1169</v>
      </c>
      <c r="AE354" t="s">
        <v>1170</v>
      </c>
      <c r="AF354" t="str">
        <f t="shared" si="20"/>
        <v>,(91,'RL014069','BTBS STAND 210/28G WHI P4 KASPER L')</v>
      </c>
    </row>
    <row r="355" spans="28:32" x14ac:dyDescent="0.75">
      <c r="AB355">
        <f t="shared" si="19"/>
        <v>91</v>
      </c>
      <c r="AC355" s="282" t="s">
        <v>414</v>
      </c>
      <c r="AD355" t="s">
        <v>1171</v>
      </c>
      <c r="AE355" t="s">
        <v>1172</v>
      </c>
      <c r="AF355" t="str">
        <f t="shared" si="20"/>
        <v>,(91,'RL014070','BTBS STAND 210/28G WHI P KASPER M')</v>
      </c>
    </row>
    <row r="356" spans="28:32" x14ac:dyDescent="0.75">
      <c r="AB356">
        <f t="shared" si="19"/>
        <v>91</v>
      </c>
      <c r="AC356" s="282" t="s">
        <v>414</v>
      </c>
      <c r="AD356" t="s">
        <v>1173</v>
      </c>
      <c r="AE356" t="s">
        <v>1174</v>
      </c>
      <c r="AF356" t="str">
        <f t="shared" si="20"/>
        <v>,(91,'RL014071','BTBS STAND 210/28G WHI P KASPER XL')</v>
      </c>
    </row>
    <row r="357" spans="28:32" x14ac:dyDescent="0.75">
      <c r="AB357">
        <f t="shared" si="19"/>
        <v>91</v>
      </c>
      <c r="AC357" s="282" t="s">
        <v>414</v>
      </c>
      <c r="AD357" t="s">
        <v>1175</v>
      </c>
      <c r="AE357" t="s">
        <v>1176</v>
      </c>
      <c r="AF357" t="str">
        <f t="shared" si="20"/>
        <v>,(91,'RL014072','BTBS CUS 210/42g P2 Inseense')</v>
      </c>
    </row>
    <row r="358" spans="28:32" x14ac:dyDescent="0.75">
      <c r="AB358">
        <f t="shared" si="19"/>
        <v>91</v>
      </c>
      <c r="AC358" s="282" t="s">
        <v>414</v>
      </c>
      <c r="AD358" t="s">
        <v>1177</v>
      </c>
      <c r="AE358" t="s">
        <v>1178</v>
      </c>
      <c r="AF358" t="str">
        <f t="shared" si="20"/>
        <v>,(91,'RL014073','BTBS 300/26g WHI UP SOHIM')</v>
      </c>
    </row>
    <row r="359" spans="28:32" x14ac:dyDescent="0.75">
      <c r="AB359">
        <f t="shared" si="19"/>
        <v>91</v>
      </c>
      <c r="AC359" s="282" t="s">
        <v>414</v>
      </c>
      <c r="AD359" t="s">
        <v>1179</v>
      </c>
      <c r="AE359" t="s">
        <v>1180</v>
      </c>
      <c r="AF359" t="str">
        <f t="shared" si="20"/>
        <v>,(91,'RL014074','BTBS 220/26g WHI UP SOHIM')</v>
      </c>
    </row>
    <row r="360" spans="28:32" x14ac:dyDescent="0.75">
      <c r="AB360">
        <f t="shared" si="19"/>
        <v>91</v>
      </c>
      <c r="AC360" s="282" t="s">
        <v>414</v>
      </c>
      <c r="AD360" t="s">
        <v>1181</v>
      </c>
      <c r="AE360" t="s">
        <v>1182</v>
      </c>
      <c r="AF360" t="str">
        <f t="shared" si="20"/>
        <v>,(91,'RL014075','BTBS STD 220/28g WHI P4 WINDEL 1')</v>
      </c>
    </row>
    <row r="361" spans="28:32" x14ac:dyDescent="0.75">
      <c r="AB361">
        <f t="shared" si="19"/>
        <v>91</v>
      </c>
      <c r="AC361" s="282" t="s">
        <v>414</v>
      </c>
      <c r="AD361" t="s">
        <v>1183</v>
      </c>
      <c r="AE361" t="s">
        <v>1184</v>
      </c>
      <c r="AF361" t="str">
        <f t="shared" si="20"/>
        <v>,(91,'RL014076','BTBS STD 220/28g WHI P4 WINDEL 2')</v>
      </c>
    </row>
    <row r="362" spans="28:32" x14ac:dyDescent="0.75">
      <c r="AB362">
        <f t="shared" si="19"/>
        <v>91</v>
      </c>
      <c r="AC362" s="282" t="s">
        <v>414</v>
      </c>
      <c r="AD362" t="s">
        <v>1185</v>
      </c>
      <c r="AE362" t="s">
        <v>1186</v>
      </c>
      <c r="AF362" t="str">
        <f t="shared" si="20"/>
        <v>,(91,'RL014077','BTBS STAND 210/28G WHI UP')</v>
      </c>
    </row>
    <row r="363" spans="28:32" x14ac:dyDescent="0.75">
      <c r="AB363">
        <f t="shared" si="19"/>
        <v>91</v>
      </c>
      <c r="AC363" s="282" t="s">
        <v>414</v>
      </c>
      <c r="AD363" t="s">
        <v>1187</v>
      </c>
      <c r="AE363" t="s">
        <v>1188</v>
      </c>
      <c r="AF363" t="str">
        <f t="shared" si="20"/>
        <v>,(91,'RL014078','BTBS CUSHION 200/41G WHI UP')</v>
      </c>
    </row>
    <row r="364" spans="28:32" x14ac:dyDescent="0.75">
      <c r="AB364">
        <f t="shared" si="19"/>
        <v>91</v>
      </c>
      <c r="AC364" s="282" t="s">
        <v>414</v>
      </c>
      <c r="AD364" t="s">
        <v>1189</v>
      </c>
      <c r="AE364" t="s">
        <v>1147</v>
      </c>
      <c r="AF364" t="str">
        <f t="shared" si="20"/>
        <v>,(91,'RL014079','BTBS CUSHION 220/41G WHI UP')</v>
      </c>
    </row>
    <row r="365" spans="28:32" x14ac:dyDescent="0.75">
      <c r="AB365">
        <f t="shared" si="19"/>
        <v>91</v>
      </c>
      <c r="AC365" s="282" t="s">
        <v>414</v>
      </c>
      <c r="AD365" t="s">
        <v>1190</v>
      </c>
      <c r="AE365" t="s">
        <v>1191</v>
      </c>
      <c r="AF365" t="str">
        <f t="shared" si="20"/>
        <v>,(91,'RL014080','BS 210/37G P3 WHI PERFORMER FESTIVAL')</v>
      </c>
    </row>
    <row r="366" spans="28:32" x14ac:dyDescent="0.75">
      <c r="AB366">
        <f t="shared" si="19"/>
        <v>91</v>
      </c>
      <c r="AC366" s="282" t="s">
        <v>414</v>
      </c>
      <c r="AD366" t="s">
        <v>1192</v>
      </c>
      <c r="AE366" t="s">
        <v>1193</v>
      </c>
      <c r="AF366" t="str">
        <f t="shared" si="20"/>
        <v>,(91,'RL014081','BTBS STD 220/26G P3 INFINITY XL')</v>
      </c>
    </row>
    <row r="367" spans="28:32" x14ac:dyDescent="0.75">
      <c r="AB367">
        <f t="shared" si="19"/>
        <v>91</v>
      </c>
      <c r="AC367" s="282" t="s">
        <v>414</v>
      </c>
      <c r="AD367" t="s">
        <v>1194</v>
      </c>
      <c r="AE367" t="s">
        <v>1195</v>
      </c>
      <c r="AF367" t="str">
        <f t="shared" si="20"/>
        <v>,(91,'RL014082','BTBS STD 220/26G P3 INFINITY MX')</v>
      </c>
    </row>
    <row r="368" spans="28:32" x14ac:dyDescent="0.75">
      <c r="AB368">
        <f t="shared" si="19"/>
        <v>91</v>
      </c>
      <c r="AC368" s="282" t="s">
        <v>414</v>
      </c>
      <c r="AD368" t="s">
        <v>1196</v>
      </c>
      <c r="AE368" t="s">
        <v>1197</v>
      </c>
      <c r="AF368" t="str">
        <f t="shared" si="20"/>
        <v>,(91,'RL014083','BTBS STAND 220/26G WHI')</v>
      </c>
    </row>
    <row r="369" spans="28:32" x14ac:dyDescent="0.75">
      <c r="AB369">
        <f t="shared" si="19"/>
        <v>91</v>
      </c>
      <c r="AC369" s="282" t="s">
        <v>414</v>
      </c>
      <c r="AD369" t="s">
        <v>1198</v>
      </c>
      <c r="AE369" t="s">
        <v>1199</v>
      </c>
      <c r="AF369" t="str">
        <f t="shared" si="20"/>
        <v>,(91,'RL014084','BTBS STAND 220/26G INFINITY JR P3')</v>
      </c>
    </row>
    <row r="370" spans="28:32" x14ac:dyDescent="0.75">
      <c r="AB370">
        <f t="shared" si="19"/>
        <v>92</v>
      </c>
      <c r="AC370" s="282" t="s">
        <v>330</v>
      </c>
      <c r="AD370" t="s">
        <v>1208</v>
      </c>
      <c r="AE370" t="s">
        <v>1209</v>
      </c>
      <c r="AF370" t="str">
        <f t="shared" si="20"/>
        <v>,(92,'RN080009','NW S OUT WB 380/14g PHO SSOFT WHI TEXBON')</v>
      </c>
    </row>
    <row r="371" spans="28:32" x14ac:dyDescent="0.75">
      <c r="AB371">
        <f t="shared" si="19"/>
        <v>92</v>
      </c>
      <c r="AC371" s="282" t="s">
        <v>330</v>
      </c>
      <c r="AD371" t="s">
        <v>1210</v>
      </c>
      <c r="AE371" t="s">
        <v>1211</v>
      </c>
      <c r="AF371" t="str">
        <f t="shared" si="20"/>
        <v>,(92,'RN080011','NW S OUT WB 430/14g PHO SSOFT WHI TEXBON')</v>
      </c>
    </row>
    <row r="372" spans="28:32" x14ac:dyDescent="0.75">
      <c r="AB372">
        <f t="shared" ref="AB372:AB435" si="21">VLOOKUP(AC372,$Y$3:$AA$53,3,FALSE)</f>
        <v>92</v>
      </c>
      <c r="AC372" s="282" t="s">
        <v>330</v>
      </c>
      <c r="AD372" t="s">
        <v>1212</v>
      </c>
      <c r="AE372" t="s">
        <v>1213</v>
      </c>
      <c r="AF372" t="str">
        <f t="shared" si="20"/>
        <v>,(92,'RN080018','NW S OUT WB 380/14g P5 PHO SSOFT DEL MX')</v>
      </c>
    </row>
    <row r="373" spans="28:32" x14ac:dyDescent="0.75">
      <c r="AB373">
        <f t="shared" si="21"/>
        <v>92</v>
      </c>
      <c r="AC373" s="282" t="s">
        <v>330</v>
      </c>
      <c r="AD373" t="s">
        <v>1214</v>
      </c>
      <c r="AE373" t="s">
        <v>1215</v>
      </c>
      <c r="AF373" t="str">
        <f t="shared" si="20"/>
        <v>,(92,'RN080047','NW S OUT WB 405/14g PHO SSOFT WHI TEXBON')</v>
      </c>
    </row>
    <row r="374" spans="28:32" x14ac:dyDescent="0.75">
      <c r="AB374">
        <f t="shared" si="21"/>
        <v>92</v>
      </c>
      <c r="AC374" s="282" t="s">
        <v>330</v>
      </c>
      <c r="AD374" t="s">
        <v>1216</v>
      </c>
      <c r="AE374" t="s">
        <v>1217</v>
      </c>
      <c r="AF374" t="str">
        <f t="shared" si="20"/>
        <v>,(92,'RN080056','NW S OUT WB 430/14g PHO STAND WHI PEGAS')</v>
      </c>
    </row>
    <row r="375" spans="28:32" x14ac:dyDescent="0.75">
      <c r="AB375">
        <f t="shared" si="21"/>
        <v>92</v>
      </c>
      <c r="AC375" s="282" t="s">
        <v>330</v>
      </c>
      <c r="AD375" t="s">
        <v>1218</v>
      </c>
      <c r="AE375" t="s">
        <v>1219</v>
      </c>
      <c r="AF375" t="str">
        <f t="shared" si="20"/>
        <v>,(92,'RN080060','NW S OUT WB 415/14G WHI XL')</v>
      </c>
    </row>
    <row r="376" spans="28:32" x14ac:dyDescent="0.75">
      <c r="AB376">
        <f t="shared" si="21"/>
        <v>92</v>
      </c>
      <c r="AC376" s="282" t="s">
        <v>330</v>
      </c>
      <c r="AD376" t="s">
        <v>1220</v>
      </c>
      <c r="AE376" t="s">
        <v>1221</v>
      </c>
      <c r="AF376" t="str">
        <f t="shared" si="20"/>
        <v>,(92,'RN080067','NW S OUT WB 405/14g P7 PHO SSOFT AHOL JR')</v>
      </c>
    </row>
    <row r="377" spans="28:32" x14ac:dyDescent="0.75">
      <c r="AB377">
        <f t="shared" si="21"/>
        <v>92</v>
      </c>
      <c r="AC377" s="282" t="s">
        <v>330</v>
      </c>
      <c r="AD377" t="s">
        <v>1222</v>
      </c>
      <c r="AE377" t="s">
        <v>1223</v>
      </c>
      <c r="AF377" t="str">
        <f t="shared" si="20"/>
        <v>,(92,'RN080068','NW S OUT WB 430/14g P7 PHO SSOFT AHOL XL')</v>
      </c>
    </row>
    <row r="378" spans="28:32" x14ac:dyDescent="0.75">
      <c r="AB378">
        <f t="shared" si="21"/>
        <v>92</v>
      </c>
      <c r="AC378" s="282" t="s">
        <v>330</v>
      </c>
      <c r="AD378" t="s">
        <v>1224</v>
      </c>
      <c r="AE378" t="s">
        <v>1225</v>
      </c>
      <c r="AF378" t="str">
        <f t="shared" si="20"/>
        <v>,(92,'RN080070','NW S OUT WB 380/14g P6 PHO SSOFT JUMB MX')</v>
      </c>
    </row>
    <row r="379" spans="28:32" x14ac:dyDescent="0.75">
      <c r="AB379">
        <f t="shared" si="21"/>
        <v>92</v>
      </c>
      <c r="AC379" s="282" t="s">
        <v>330</v>
      </c>
      <c r="AD379" t="s">
        <v>1226</v>
      </c>
      <c r="AE379" t="s">
        <v>1227</v>
      </c>
      <c r="AF379" t="str">
        <f t="shared" si="20"/>
        <v>,(92,'RN080071','NW S OUT WB 405/14g P6 PHO SSOFT JUMB JR')</v>
      </c>
    </row>
    <row r="380" spans="28:32" x14ac:dyDescent="0.75">
      <c r="AB380">
        <f t="shared" si="21"/>
        <v>92</v>
      </c>
      <c r="AC380" s="282" t="s">
        <v>330</v>
      </c>
      <c r="AD380" t="s">
        <v>1228</v>
      </c>
      <c r="AE380" t="s">
        <v>1229</v>
      </c>
      <c r="AF380" t="str">
        <f t="shared" si="20"/>
        <v>,(92,'RN080072','NW S OUT WB 430/14g P6 PHO SSOFT JUMB XL')</v>
      </c>
    </row>
    <row r="381" spans="28:32" x14ac:dyDescent="0.75">
      <c r="AB381">
        <f t="shared" si="21"/>
        <v>92</v>
      </c>
      <c r="AC381" s="282" t="s">
        <v>330</v>
      </c>
      <c r="AD381" t="s">
        <v>1230</v>
      </c>
      <c r="AE381" t="s">
        <v>1231</v>
      </c>
      <c r="AF381" t="str">
        <f t="shared" si="20"/>
        <v>,(92,'RN080081','NW S OUT WB 380/12g PHO SSOFT WHI TEXBON')</v>
      </c>
    </row>
    <row r="382" spans="28:32" x14ac:dyDescent="0.75">
      <c r="AB382">
        <f t="shared" si="21"/>
        <v>92</v>
      </c>
      <c r="AC382" s="282" t="s">
        <v>330</v>
      </c>
      <c r="AD382" t="s">
        <v>1232</v>
      </c>
      <c r="AE382" t="s">
        <v>1233</v>
      </c>
      <c r="AF382" t="str">
        <f t="shared" si="20"/>
        <v>,(92,'RN080082','NW S OUT WB 405/12g PHO SSOFT WHI TEXBON')</v>
      </c>
    </row>
    <row r="383" spans="28:32" x14ac:dyDescent="0.75">
      <c r="AB383">
        <f t="shared" si="21"/>
        <v>92</v>
      </c>
      <c r="AC383" s="282" t="s">
        <v>330</v>
      </c>
      <c r="AD383" t="s">
        <v>1234</v>
      </c>
      <c r="AE383" t="s">
        <v>1235</v>
      </c>
      <c r="AF383" t="str">
        <f t="shared" si="20"/>
        <v>,(92,'RN080083','NW S OUT WB 430/12g PHO SSOFT WHI TEXBON')</v>
      </c>
    </row>
    <row r="384" spans="28:32" x14ac:dyDescent="0.75">
      <c r="AB384">
        <f t="shared" si="21"/>
        <v>93</v>
      </c>
      <c r="AC384" s="284" t="s">
        <v>321</v>
      </c>
      <c r="AD384" t="s">
        <v>1238</v>
      </c>
      <c r="AE384" t="s">
        <v>1239</v>
      </c>
      <c r="AF384" t="str">
        <f t="shared" si="20"/>
        <v>,(93,'RN010005','NW SB SS TS 610/15g PHI CD-ROD WHI')</v>
      </c>
    </row>
    <row r="385" spans="28:32" x14ac:dyDescent="0.75">
      <c r="AB385">
        <f t="shared" si="21"/>
        <v>93</v>
      </c>
      <c r="AC385" s="284" t="s">
        <v>321</v>
      </c>
      <c r="AD385" t="s">
        <v>1240</v>
      </c>
      <c r="AE385" t="s">
        <v>1241</v>
      </c>
      <c r="AF385" t="str">
        <f t="shared" si="20"/>
        <v>,(93,'RN010006','NW SB SS TS 170/13g PHI CD-ROD WHI')</v>
      </c>
    </row>
    <row r="386" spans="28:32" x14ac:dyDescent="0.75">
      <c r="AB386">
        <f t="shared" si="21"/>
        <v>93</v>
      </c>
      <c r="AC386" s="284" t="s">
        <v>321</v>
      </c>
      <c r="AD386" t="s">
        <v>1242</v>
      </c>
      <c r="AE386" t="s">
        <v>1243</v>
      </c>
      <c r="AF386" t="str">
        <f t="shared" si="20"/>
        <v>,(93,'RN010008','NW TS 170/24g PHI EMBOSS WHI JOFO')</v>
      </c>
    </row>
    <row r="387" spans="28:32" x14ac:dyDescent="0.75">
      <c r="AB387">
        <f t="shared" si="21"/>
        <v>93</v>
      </c>
      <c r="AC387" s="284" t="s">
        <v>321</v>
      </c>
      <c r="AD387" t="s">
        <v>1244</v>
      </c>
      <c r="AE387" t="s">
        <v>1245</v>
      </c>
      <c r="AF387" t="str">
        <f t="shared" si="20"/>
        <v>,(93,'RN010067','NW CS TS 180/35g PHI PERF WHI COTTON BIO')</v>
      </c>
    </row>
    <row r="388" spans="28:32" x14ac:dyDescent="0.75">
      <c r="AB388">
        <f t="shared" si="21"/>
        <v>93</v>
      </c>
      <c r="AC388" s="284" t="s">
        <v>321</v>
      </c>
      <c r="AD388" t="s">
        <v>1246</v>
      </c>
      <c r="AE388" t="s">
        <v>1247</v>
      </c>
      <c r="AF388" t="str">
        <f t="shared" ref="AF388:AF451" si="22">CONCATENATE(",(",AB388,",'",AD388,"','",AE388,"')")</f>
        <v>,(93,'RN010119','NW TS 170/33G WHI')</v>
      </c>
    </row>
    <row r="389" spans="28:32" x14ac:dyDescent="0.75">
      <c r="AB389">
        <f t="shared" si="21"/>
        <v>93</v>
      </c>
      <c r="AC389" s="284" t="s">
        <v>321</v>
      </c>
      <c r="AD389" t="s">
        <v>1248</v>
      </c>
      <c r="AE389" t="s">
        <v>1249</v>
      </c>
      <c r="AF389" t="str">
        <f t="shared" si="22"/>
        <v>,(93,'RN010120','NW SMS CUFF 175/22G PHO STAND WHI')</v>
      </c>
    </row>
    <row r="390" spans="28:32" x14ac:dyDescent="0.75">
      <c r="AB390">
        <f t="shared" si="21"/>
        <v>93</v>
      </c>
      <c r="AC390" s="284" t="s">
        <v>321</v>
      </c>
      <c r="AD390" t="s">
        <v>1250</v>
      </c>
      <c r="AE390" t="s">
        <v>1251</v>
      </c>
      <c r="AF390" t="str">
        <f t="shared" si="22"/>
        <v>,(93,'RN010121','NW S TS 165/12G PHI STAND WHI')</v>
      </c>
    </row>
    <row r="391" spans="28:32" x14ac:dyDescent="0.75">
      <c r="AB391">
        <f t="shared" si="21"/>
        <v>93</v>
      </c>
      <c r="AC391" s="284" t="s">
        <v>321</v>
      </c>
      <c r="AD391" t="s">
        <v>1252</v>
      </c>
      <c r="AE391" t="s">
        <v>1253</v>
      </c>
      <c r="AF391" t="str">
        <f t="shared" si="22"/>
        <v>,(93,'RN010122','NW S TS 180/24G PHI EMBOSS WHI')</v>
      </c>
    </row>
    <row r="392" spans="28:32" x14ac:dyDescent="0.75">
      <c r="AB392">
        <f t="shared" si="21"/>
        <v>93</v>
      </c>
      <c r="AC392" s="284" t="s">
        <v>321</v>
      </c>
      <c r="AD392" t="s">
        <v>1254</v>
      </c>
      <c r="AE392" t="s">
        <v>1255</v>
      </c>
      <c r="AF392" t="str">
        <f t="shared" si="22"/>
        <v>,(93,'RN010123','NW S TS 165/12G PHI SOFT WHI')</v>
      </c>
    </row>
    <row r="393" spans="28:32" x14ac:dyDescent="0.75">
      <c r="AB393">
        <f t="shared" si="21"/>
        <v>93</v>
      </c>
      <c r="AC393" s="284" t="s">
        <v>321</v>
      </c>
      <c r="AD393" t="s">
        <v>1256</v>
      </c>
      <c r="AE393" t="s">
        <v>1257</v>
      </c>
      <c r="AF393" t="str">
        <f t="shared" si="22"/>
        <v>,(93,'RN010124','NW S TS 975/22G PHI WHI')</v>
      </c>
    </row>
    <row r="394" spans="28:32" x14ac:dyDescent="0.75">
      <c r="AB394">
        <f t="shared" si="21"/>
        <v>93</v>
      </c>
      <c r="AC394" s="284" t="s">
        <v>321</v>
      </c>
      <c r="AD394" t="s">
        <v>1258</v>
      </c>
      <c r="AE394" t="s">
        <v>1259</v>
      </c>
      <c r="AF394" t="str">
        <f t="shared" si="22"/>
        <v>,(93,'RN010125','NW S TS 200/12G PHI WHI')</v>
      </c>
    </row>
    <row r="395" spans="28:32" x14ac:dyDescent="0.75">
      <c r="AB395">
        <f t="shared" si="21"/>
        <v>93</v>
      </c>
      <c r="AC395" s="284" t="s">
        <v>321</v>
      </c>
      <c r="AD395" t="s">
        <v>1260</v>
      </c>
      <c r="AE395" t="s">
        <v>1261</v>
      </c>
      <c r="AF395" t="str">
        <f t="shared" si="22"/>
        <v>,(93,'RN010126','NW S TS 170/12G PHI WHI')</v>
      </c>
    </row>
    <row r="396" spans="28:32" x14ac:dyDescent="0.75">
      <c r="AB396">
        <f t="shared" si="21"/>
        <v>93</v>
      </c>
      <c r="AC396" s="284" t="s">
        <v>321</v>
      </c>
      <c r="AD396" t="s">
        <v>1262</v>
      </c>
      <c r="AE396" t="s">
        <v>1263</v>
      </c>
      <c r="AF396" t="str">
        <f t="shared" si="22"/>
        <v>,(93,'RN010127','NW S TS 950/22G PHI WHI')</v>
      </c>
    </row>
    <row r="397" spans="28:32" x14ac:dyDescent="0.75">
      <c r="AB397">
        <f t="shared" si="21"/>
        <v>93</v>
      </c>
      <c r="AC397" s="284" t="s">
        <v>321</v>
      </c>
      <c r="AD397" t="s">
        <v>1264</v>
      </c>
      <c r="AE397" t="s">
        <v>1265</v>
      </c>
      <c r="AF397" t="str">
        <f t="shared" si="22"/>
        <v>,(93,'RN010128','NW TS 165/15G PHI WHI')</v>
      </c>
    </row>
    <row r="398" spans="28:32" x14ac:dyDescent="0.75">
      <c r="AB398">
        <f t="shared" si="21"/>
        <v>93</v>
      </c>
      <c r="AC398" s="284" t="s">
        <v>321</v>
      </c>
      <c r="AD398" t="s">
        <v>1266</v>
      </c>
      <c r="AE398" t="s">
        <v>1267</v>
      </c>
      <c r="AF398" t="str">
        <f t="shared" si="22"/>
        <v>,(93,'RN010129','NW TS 170/38g PHI EMBOSS WHI')</v>
      </c>
    </row>
    <row r="399" spans="28:32" x14ac:dyDescent="0.75">
      <c r="AB399">
        <f t="shared" si="21"/>
        <v>93</v>
      </c>
      <c r="AC399" s="284" t="s">
        <v>321</v>
      </c>
      <c r="AD399" t="s">
        <v>1268</v>
      </c>
      <c r="AE399" t="s">
        <v>1269</v>
      </c>
      <c r="AF399" t="str">
        <f t="shared" si="22"/>
        <v>,(93,'RN010130','NW TS 170/24g PHI EMBOSS WHI')</v>
      </c>
    </row>
    <row r="400" spans="28:32" x14ac:dyDescent="0.75">
      <c r="AB400">
        <f t="shared" si="21"/>
        <v>93</v>
      </c>
      <c r="AC400" s="284" t="s">
        <v>321</v>
      </c>
      <c r="AD400" t="s">
        <v>1270</v>
      </c>
      <c r="AE400" t="s">
        <v>1271</v>
      </c>
      <c r="AF400" t="str">
        <f t="shared" si="22"/>
        <v>,(93,'RN010135','NW S TS 165/18g PHI STD PRNT S-TEX')</v>
      </c>
    </row>
    <row r="401" spans="28:32" x14ac:dyDescent="0.75">
      <c r="AB401">
        <f t="shared" si="21"/>
        <v>93</v>
      </c>
      <c r="AC401" s="284" t="s">
        <v>321</v>
      </c>
      <c r="AD401" t="s">
        <v>1272</v>
      </c>
      <c r="AE401" t="s">
        <v>1273</v>
      </c>
      <c r="AF401" t="str">
        <f t="shared" si="22"/>
        <v>,(93,'RN010136','NW S TS 165/24g PHI STD PRNT PT940-104')</v>
      </c>
    </row>
    <row r="402" spans="28:32" x14ac:dyDescent="0.75">
      <c r="AB402">
        <f t="shared" si="21"/>
        <v>93</v>
      </c>
      <c r="AC402" s="284" t="s">
        <v>321</v>
      </c>
      <c r="AD402" t="s">
        <v>1274</v>
      </c>
      <c r="AE402" t="s">
        <v>1275</v>
      </c>
      <c r="AF402" t="str">
        <f t="shared" si="22"/>
        <v>,(93,'RN010137','NW S TS 165/20g PHI STD PRNT FW320')</v>
      </c>
    </row>
    <row r="403" spans="28:32" x14ac:dyDescent="0.75">
      <c r="AB403">
        <f t="shared" si="21"/>
        <v>93</v>
      </c>
      <c r="AC403" s="284" t="s">
        <v>321</v>
      </c>
      <c r="AD403" t="s">
        <v>1276</v>
      </c>
      <c r="AE403" t="s">
        <v>1277</v>
      </c>
      <c r="AF403" t="str">
        <f t="shared" si="22"/>
        <v>,(93,'RN010154','NW SB TS 975/24g PHI SUPERSOFT WHI')</v>
      </c>
    </row>
    <row r="404" spans="28:32" x14ac:dyDescent="0.75">
      <c r="AB404">
        <f t="shared" si="21"/>
        <v>93</v>
      </c>
      <c r="AC404" s="284" t="s">
        <v>321</v>
      </c>
      <c r="AD404" t="s">
        <v>1278</v>
      </c>
      <c r="AE404" t="s">
        <v>1279</v>
      </c>
      <c r="AF404" t="str">
        <f t="shared" si="22"/>
        <v>,(93,'RN010164','NW SB TS 170/12g PHI SSOFT CD-ROD WHI')</v>
      </c>
    </row>
    <row r="405" spans="28:32" x14ac:dyDescent="0.75">
      <c r="AB405">
        <f t="shared" si="21"/>
        <v>93</v>
      </c>
      <c r="AC405" s="284" t="s">
        <v>321</v>
      </c>
      <c r="AD405" t="s">
        <v>1280</v>
      </c>
      <c r="AE405" t="s">
        <v>1281</v>
      </c>
      <c r="AF405" t="str">
        <f t="shared" si="22"/>
        <v>,(93,'RN010232','NW S TS 200/12G PHI WHI SOHIM')</v>
      </c>
    </row>
    <row r="406" spans="28:32" x14ac:dyDescent="0.75">
      <c r="AB406">
        <f t="shared" si="21"/>
        <v>93</v>
      </c>
      <c r="AC406" s="284" t="s">
        <v>321</v>
      </c>
      <c r="AD406" t="s">
        <v>1282</v>
      </c>
      <c r="AE406" t="s">
        <v>1283</v>
      </c>
      <c r="AF406" t="str">
        <f t="shared" si="22"/>
        <v>,(93,'RN010021','NW S TS 605/10g PHI STAND WHI NEOTEX')</v>
      </c>
    </row>
    <row r="407" spans="28:32" x14ac:dyDescent="0.75">
      <c r="AB407">
        <f t="shared" si="21"/>
        <v>93</v>
      </c>
      <c r="AC407" s="284" t="s">
        <v>321</v>
      </c>
      <c r="AD407" t="s">
        <v>1284</v>
      </c>
      <c r="AE407" t="s">
        <v>1285</v>
      </c>
      <c r="AF407" t="str">
        <f t="shared" si="22"/>
        <v>,(93,'RN010080','NW S TS 80/35g PHI WHI SOFT COTTON')</v>
      </c>
    </row>
    <row r="408" spans="28:32" x14ac:dyDescent="0.75">
      <c r="AB408">
        <f t="shared" si="21"/>
        <v>93</v>
      </c>
      <c r="AC408" s="284" t="s">
        <v>321</v>
      </c>
      <c r="AD408" t="s">
        <v>1286</v>
      </c>
      <c r="AE408" t="s">
        <v>1287</v>
      </c>
      <c r="AF408" t="str">
        <f t="shared" si="22"/>
        <v>,(93,'RN010139','NW S TS 165/18G PHI SOFT WHI')</v>
      </c>
    </row>
    <row r="409" spans="28:32" x14ac:dyDescent="0.75">
      <c r="AB409">
        <f t="shared" si="21"/>
        <v>93</v>
      </c>
      <c r="AC409" s="284" t="s">
        <v>321</v>
      </c>
      <c r="AD409" t="s">
        <v>1288</v>
      </c>
      <c r="AE409" t="s">
        <v>1289</v>
      </c>
      <c r="AF409" t="str">
        <f t="shared" si="22"/>
        <v>,(93,'RN010140','NW S TS 80/18G PHI SOFT WHI')</v>
      </c>
    </row>
    <row r="410" spans="28:32" x14ac:dyDescent="0.75">
      <c r="AB410">
        <f t="shared" si="21"/>
        <v>93</v>
      </c>
      <c r="AC410" s="284" t="s">
        <v>321</v>
      </c>
      <c r="AD410" t="s">
        <v>1290</v>
      </c>
      <c r="AE410" t="s">
        <v>1291</v>
      </c>
      <c r="AF410" t="str">
        <f t="shared" si="22"/>
        <v>,(93,'RN010141','NW S TS 80/18g PHI STD PRNT S-TEX')</v>
      </c>
    </row>
    <row r="411" spans="28:32" x14ac:dyDescent="0.75">
      <c r="AB411">
        <f t="shared" si="21"/>
        <v>93</v>
      </c>
      <c r="AC411" s="284" t="s">
        <v>321</v>
      </c>
      <c r="AD411" t="s">
        <v>1292</v>
      </c>
      <c r="AE411" t="s">
        <v>1293</v>
      </c>
      <c r="AF411" t="str">
        <f t="shared" si="22"/>
        <v>,(93,'RN010142','NW S TS 175/12G PHI SOFT WHI')</v>
      </c>
    </row>
    <row r="412" spans="28:32" x14ac:dyDescent="0.75">
      <c r="AB412">
        <f t="shared" si="21"/>
        <v>93</v>
      </c>
      <c r="AC412" s="284" t="s">
        <v>321</v>
      </c>
      <c r="AD412" t="s">
        <v>1294</v>
      </c>
      <c r="AE412" t="s">
        <v>1295</v>
      </c>
      <c r="AF412" t="str">
        <f t="shared" si="22"/>
        <v>,(93,'RN010143','NW S TS 80/22g PHI STD PRNT PT320-105')</v>
      </c>
    </row>
    <row r="413" spans="28:32" x14ac:dyDescent="0.75">
      <c r="AB413">
        <f t="shared" si="21"/>
        <v>93</v>
      </c>
      <c r="AC413" s="284" t="s">
        <v>321</v>
      </c>
      <c r="AD413" t="s">
        <v>1296</v>
      </c>
      <c r="AE413" t="s">
        <v>1297</v>
      </c>
      <c r="AF413" t="str">
        <f t="shared" si="22"/>
        <v>,(93,'RN010144','NW S TS 80/20g PHI STD PRNT FW320')</v>
      </c>
    </row>
    <row r="414" spans="28:32" x14ac:dyDescent="0.75">
      <c r="AB414">
        <f t="shared" si="21"/>
        <v>93</v>
      </c>
      <c r="AC414" s="284" t="s">
        <v>321</v>
      </c>
      <c r="AD414" t="s">
        <v>1298</v>
      </c>
      <c r="AE414" t="s">
        <v>1299</v>
      </c>
      <c r="AF414" t="str">
        <f t="shared" si="22"/>
        <v>,(93,'RN010149','NW SMS TS 90/18 PHI STAND WHI')</v>
      </c>
    </row>
    <row r="415" spans="28:32" x14ac:dyDescent="0.75">
      <c r="AB415">
        <f t="shared" si="21"/>
        <v>94</v>
      </c>
      <c r="AC415" s="289" t="s">
        <v>261</v>
      </c>
      <c r="AD415" s="287" t="s">
        <v>1300</v>
      </c>
      <c r="AE415" s="287" t="s">
        <v>1301</v>
      </c>
      <c r="AF415" t="str">
        <f t="shared" si="22"/>
        <v>,(94,'RN010151','NW S TS 120/18G PHI SOFT WHI')</v>
      </c>
    </row>
    <row r="416" spans="28:32" x14ac:dyDescent="0.75">
      <c r="AB416">
        <f t="shared" si="21"/>
        <v>93</v>
      </c>
      <c r="AC416" s="284" t="s">
        <v>321</v>
      </c>
      <c r="AD416" t="s">
        <v>1302</v>
      </c>
      <c r="AE416" t="s">
        <v>1303</v>
      </c>
      <c r="AF416" t="str">
        <f t="shared" si="22"/>
        <v>,(93,'RN010159','NW S TS 85/24g PHI STAND A16 ATB')</v>
      </c>
    </row>
    <row r="417" spans="28:32" x14ac:dyDescent="0.75">
      <c r="AB417">
        <f t="shared" si="21"/>
        <v>93</v>
      </c>
      <c r="AC417" s="284" t="s">
        <v>321</v>
      </c>
      <c r="AD417" t="s">
        <v>1304</v>
      </c>
      <c r="AE417" t="s">
        <v>1305</v>
      </c>
      <c r="AF417" t="str">
        <f t="shared" si="22"/>
        <v>,(93,'RN010160','NW S TS 95/18g PHI STAND N14310 ATB')</v>
      </c>
    </row>
    <row r="418" spans="28:32" x14ac:dyDescent="0.75">
      <c r="AB418">
        <f t="shared" si="21"/>
        <v>93</v>
      </c>
      <c r="AC418" s="284" t="s">
        <v>321</v>
      </c>
      <c r="AD418" t="s">
        <v>1306</v>
      </c>
      <c r="AE418" t="s">
        <v>1307</v>
      </c>
      <c r="AF418" t="str">
        <f t="shared" si="22"/>
        <v>,(93,'RN010161','NW S TS 85/24g PHI STAND A4 ATB')</v>
      </c>
    </row>
    <row r="419" spans="28:32" x14ac:dyDescent="0.75">
      <c r="AB419">
        <f t="shared" si="21"/>
        <v>93</v>
      </c>
      <c r="AC419" s="284" t="s">
        <v>321</v>
      </c>
      <c r="AD419" t="s">
        <v>1308</v>
      </c>
      <c r="AE419" t="s">
        <v>1309</v>
      </c>
      <c r="AF419" t="str">
        <f t="shared" si="22"/>
        <v>,(93,'RN010162','NW S TS 170/24g PHI STAND A15 ATB')</v>
      </c>
    </row>
    <row r="420" spans="28:32" x14ac:dyDescent="0.75">
      <c r="AB420">
        <f t="shared" si="21"/>
        <v>93</v>
      </c>
      <c r="AC420" s="284" t="s">
        <v>321</v>
      </c>
      <c r="AD420" t="s">
        <v>1310</v>
      </c>
      <c r="AE420" t="s">
        <v>1311</v>
      </c>
      <c r="AF420" t="str">
        <f t="shared" si="22"/>
        <v>,(93,'RN010163','NW S TS 95/20g PHI STAND N03123 ATB')</v>
      </c>
    </row>
    <row r="421" spans="28:32" x14ac:dyDescent="0.75">
      <c r="AB421">
        <f t="shared" si="21"/>
        <v>93</v>
      </c>
      <c r="AC421" s="284" t="s">
        <v>321</v>
      </c>
      <c r="AD421" t="s">
        <v>1312</v>
      </c>
      <c r="AE421" t="s">
        <v>1313</v>
      </c>
      <c r="AF421" t="str">
        <f t="shared" si="22"/>
        <v>,(93,'RN010192','NW SMS TS 90/40g PHI STAND WHI')</v>
      </c>
    </row>
    <row r="422" spans="28:32" x14ac:dyDescent="0.75">
      <c r="AB422">
        <f t="shared" si="21"/>
        <v>93</v>
      </c>
      <c r="AC422" s="284" t="s">
        <v>321</v>
      </c>
      <c r="AD422" t="s">
        <v>1314</v>
      </c>
      <c r="AE422" t="s">
        <v>1315</v>
      </c>
      <c r="AF422" t="str">
        <f t="shared" si="22"/>
        <v>,(93,'RN010194','NW S TS 165/24g PHI STAND PIN/GRE DAYUAN')</v>
      </c>
    </row>
    <row r="423" spans="28:32" x14ac:dyDescent="0.75">
      <c r="AB423">
        <f t="shared" si="21"/>
        <v>93</v>
      </c>
      <c r="AC423" s="284" t="s">
        <v>321</v>
      </c>
      <c r="AD423" t="s">
        <v>1316</v>
      </c>
      <c r="AE423" t="s">
        <v>1317</v>
      </c>
      <c r="AF423" t="str">
        <f t="shared" si="22"/>
        <v>,(93,'RN010206','NW S TS 165/16g PHI STAND WHI')</v>
      </c>
    </row>
    <row r="424" spans="28:32" x14ac:dyDescent="0.75">
      <c r="AB424">
        <f t="shared" si="21"/>
        <v>94</v>
      </c>
      <c r="AC424" s="284" t="s">
        <v>261</v>
      </c>
      <c r="AD424" t="s">
        <v>1318</v>
      </c>
      <c r="AE424" t="s">
        <v>1319</v>
      </c>
      <c r="AF424" t="str">
        <f t="shared" si="22"/>
        <v>,(94,'RN010207','NW S TS 120/16g PHI STAND WHI')</v>
      </c>
    </row>
    <row r="425" spans="28:32" x14ac:dyDescent="0.75">
      <c r="AB425">
        <f t="shared" si="21"/>
        <v>93</v>
      </c>
      <c r="AC425" s="284" t="s">
        <v>321</v>
      </c>
      <c r="AD425" t="s">
        <v>1320</v>
      </c>
      <c r="AE425" t="s">
        <v>1321</v>
      </c>
      <c r="AF425" t="str">
        <f t="shared" si="22"/>
        <v>,(93,'RN010208','NW S TS 80/16g PHI STAND WHI')</v>
      </c>
    </row>
    <row r="426" spans="28:32" x14ac:dyDescent="0.75">
      <c r="AB426">
        <f t="shared" si="21"/>
        <v>93</v>
      </c>
      <c r="AC426" s="284" t="s">
        <v>321</v>
      </c>
      <c r="AD426" t="s">
        <v>1322</v>
      </c>
      <c r="AE426" t="s">
        <v>1323</v>
      </c>
      <c r="AF426" t="str">
        <f t="shared" si="22"/>
        <v>,(93,'RN010209','NW S TS 90/16G PHI SOFT WHI')</v>
      </c>
    </row>
    <row r="427" spans="28:32" x14ac:dyDescent="0.75">
      <c r="AB427">
        <f t="shared" si="21"/>
        <v>93</v>
      </c>
      <c r="AC427" s="284" t="s">
        <v>321</v>
      </c>
      <c r="AD427" t="s">
        <v>1324</v>
      </c>
      <c r="AE427" t="s">
        <v>1325</v>
      </c>
      <c r="AF427" t="str">
        <f t="shared" si="22"/>
        <v>,(93,'RN010237','NW S TS 95/24g PHI STAND A16 ATB')</v>
      </c>
    </row>
    <row r="428" spans="28:32" x14ac:dyDescent="0.75">
      <c r="AB428">
        <f t="shared" si="21"/>
        <v>93</v>
      </c>
      <c r="AC428" s="284" t="s">
        <v>321</v>
      </c>
      <c r="AD428" t="s">
        <v>1326</v>
      </c>
      <c r="AE428" t="s">
        <v>1327</v>
      </c>
      <c r="AF428" t="str">
        <f t="shared" si="22"/>
        <v>,(93,'RN010238','NW S TS 605/11g PHI STAND WHI SOHIM')</v>
      </c>
    </row>
    <row r="429" spans="28:32" x14ac:dyDescent="0.75">
      <c r="AB429">
        <f t="shared" si="21"/>
        <v>95</v>
      </c>
      <c r="AC429" s="282" t="s">
        <v>333</v>
      </c>
      <c r="AD429" t="s">
        <v>1328</v>
      </c>
      <c r="AE429" t="s">
        <v>1329</v>
      </c>
      <c r="AF429" t="str">
        <f t="shared" si="22"/>
        <v>,(95,'RN020010','NW SMS TS 80/18G PHO SOFT WHI')</v>
      </c>
    </row>
    <row r="430" spans="28:32" x14ac:dyDescent="0.75">
      <c r="AB430">
        <f t="shared" si="21"/>
        <v>95</v>
      </c>
      <c r="AC430" s="282" t="s">
        <v>333</v>
      </c>
      <c r="AD430" t="s">
        <v>1330</v>
      </c>
      <c r="AE430" t="s">
        <v>1331</v>
      </c>
      <c r="AF430" t="str">
        <f t="shared" si="22"/>
        <v>,(95,'RN020011','NW SMS BS 80/14G PHO STAND WHI')</v>
      </c>
    </row>
    <row r="431" spans="28:32" x14ac:dyDescent="0.75">
      <c r="AB431">
        <f t="shared" si="21"/>
        <v>93</v>
      </c>
      <c r="AC431" s="284" t="s">
        <v>321</v>
      </c>
      <c r="AD431" t="s">
        <v>1332</v>
      </c>
      <c r="AE431" t="s">
        <v>1333</v>
      </c>
      <c r="AF431" t="str">
        <f t="shared" si="22"/>
        <v>,(93,'RN020045','NW SMS BS 80/12g PHO STAND WHI')</v>
      </c>
    </row>
    <row r="432" spans="28:32" x14ac:dyDescent="0.75">
      <c r="AB432">
        <f t="shared" si="21"/>
        <v>96</v>
      </c>
      <c r="AC432" s="282" t="s">
        <v>350</v>
      </c>
      <c r="AD432" t="s">
        <v>1338</v>
      </c>
      <c r="AE432" t="s">
        <v>1339</v>
      </c>
      <c r="AF432" t="str">
        <f t="shared" si="22"/>
        <v>,(96,'RN030008','NW SMMS SS CUFF 175/15g PHO CD-ROD GRN')</v>
      </c>
    </row>
    <row r="433" spans="28:32" x14ac:dyDescent="0.75">
      <c r="AB433">
        <f t="shared" si="21"/>
        <v>96</v>
      </c>
      <c r="AC433" s="282" t="s">
        <v>350</v>
      </c>
      <c r="AD433" t="s">
        <v>1340</v>
      </c>
      <c r="AE433" t="s">
        <v>1341</v>
      </c>
      <c r="AF433" t="str">
        <f t="shared" si="22"/>
        <v>,(96,'RN030014','NW SMS CUFF 160/16g PHO STAND GRN')</v>
      </c>
    </row>
    <row r="434" spans="28:32" x14ac:dyDescent="0.75">
      <c r="AB434">
        <f t="shared" si="21"/>
        <v>96</v>
      </c>
      <c r="AC434" s="282" t="s">
        <v>350</v>
      </c>
      <c r="AD434" t="s">
        <v>1342</v>
      </c>
      <c r="AE434" t="s">
        <v>1343</v>
      </c>
      <c r="AF434" t="str">
        <f t="shared" si="22"/>
        <v>,(96,'RN030016','NW SMMS SS CUFF 165/15g PHO CD-ROD WHI')</v>
      </c>
    </row>
    <row r="435" spans="28:32" x14ac:dyDescent="0.75">
      <c r="AB435">
        <f t="shared" si="21"/>
        <v>96</v>
      </c>
      <c r="AC435" s="282" t="s">
        <v>350</v>
      </c>
      <c r="AD435" t="s">
        <v>1344</v>
      </c>
      <c r="AE435" t="s">
        <v>1345</v>
      </c>
      <c r="AF435" t="str">
        <f t="shared" si="22"/>
        <v>,(96,'RN030017','NW SMMS SS CUFF 160/15g PHO CD-ROD GRN')</v>
      </c>
    </row>
    <row r="436" spans="28:32" x14ac:dyDescent="0.75">
      <c r="AB436">
        <f t="shared" ref="AB436:AB499" si="23">VLOOKUP(AC436,$Y$3:$AA$53,3,FALSE)</f>
        <v>96</v>
      </c>
      <c r="AC436" s="282" t="s">
        <v>350</v>
      </c>
      <c r="AD436" t="s">
        <v>1346</v>
      </c>
      <c r="AE436" t="s">
        <v>1347</v>
      </c>
      <c r="AF436" t="str">
        <f t="shared" si="22"/>
        <v>,(96,'RN030023','NW SMS CUFF 160/14g PHO SOFT WHI')</v>
      </c>
    </row>
    <row r="437" spans="28:32" x14ac:dyDescent="0.75">
      <c r="AB437">
        <f t="shared" si="23"/>
        <v>96</v>
      </c>
      <c r="AC437" s="282" t="s">
        <v>350</v>
      </c>
      <c r="AD437" t="s">
        <v>1348</v>
      </c>
      <c r="AE437" t="s">
        <v>1349</v>
      </c>
      <c r="AF437" t="str">
        <f t="shared" si="22"/>
        <v>,(96,'RN030024','NW SMS CUFF 160/14g PHO SOFT GRE')</v>
      </c>
    </row>
    <row r="438" spans="28:32" x14ac:dyDescent="0.75">
      <c r="AB438">
        <f t="shared" si="23"/>
        <v>96</v>
      </c>
      <c r="AC438" s="282" t="s">
        <v>350</v>
      </c>
      <c r="AD438" t="s">
        <v>1350</v>
      </c>
      <c r="AE438" t="s">
        <v>1351</v>
      </c>
      <c r="AF438" t="str">
        <f t="shared" si="22"/>
        <v>,(96,'RN030025','NW SMS CUFF 175/14g PHO GRE')</v>
      </c>
    </row>
    <row r="439" spans="28:32" x14ac:dyDescent="0.75">
      <c r="AB439">
        <f t="shared" si="23"/>
        <v>96</v>
      </c>
      <c r="AC439" s="282" t="s">
        <v>350</v>
      </c>
      <c r="AD439" t="s">
        <v>1352</v>
      </c>
      <c r="AE439" t="s">
        <v>1353</v>
      </c>
      <c r="AF439" t="str">
        <f t="shared" si="22"/>
        <v>,(96,'RN030026','NW SMS CUFF 214/14G PHO SOFT WHI')</v>
      </c>
    </row>
    <row r="440" spans="28:32" x14ac:dyDescent="0.75">
      <c r="AB440">
        <f t="shared" si="23"/>
        <v>96</v>
      </c>
      <c r="AC440" s="282" t="s">
        <v>350</v>
      </c>
      <c r="AD440" t="s">
        <v>1354</v>
      </c>
      <c r="AE440" t="s">
        <v>1355</v>
      </c>
      <c r="AF440" t="str">
        <f t="shared" si="22"/>
        <v>,(96,'RN030027','NW SMS CUFF 214/14G PHO WHI')</v>
      </c>
    </row>
    <row r="441" spans="28:32" x14ac:dyDescent="0.75">
      <c r="AB441">
        <f t="shared" si="23"/>
        <v>96</v>
      </c>
      <c r="AC441" s="282" t="s">
        <v>350</v>
      </c>
      <c r="AD441" t="s">
        <v>1356</v>
      </c>
      <c r="AE441" t="s">
        <v>1357</v>
      </c>
      <c r="AF441" t="str">
        <f t="shared" si="22"/>
        <v>,(96,'RN030028','NW SMS CUFF 175/14g PHO SOFT WHI')</v>
      </c>
    </row>
    <row r="442" spans="28:32" x14ac:dyDescent="0.75">
      <c r="AB442">
        <f t="shared" si="23"/>
        <v>96</v>
      </c>
      <c r="AC442" s="282" t="s">
        <v>350</v>
      </c>
      <c r="AD442" t="s">
        <v>1358</v>
      </c>
      <c r="AE442" t="s">
        <v>1359</v>
      </c>
      <c r="AF442" t="str">
        <f t="shared" si="22"/>
        <v>,(96,'RN030029','NW SMS CUFF 175/14G PHO SOFT WHI')</v>
      </c>
    </row>
    <row r="443" spans="28:32" x14ac:dyDescent="0.75">
      <c r="AB443">
        <f t="shared" si="23"/>
        <v>96</v>
      </c>
      <c r="AC443" s="282" t="s">
        <v>350</v>
      </c>
      <c r="AD443" t="s">
        <v>1360</v>
      </c>
      <c r="AE443" t="s">
        <v>1361</v>
      </c>
      <c r="AF443" t="str">
        <f t="shared" si="22"/>
        <v>,(96,'RN030030','NW SMS CUFF 165/14G PHO SOFT WHI')</v>
      </c>
    </row>
    <row r="444" spans="28:32" x14ac:dyDescent="0.75">
      <c r="AB444">
        <f t="shared" si="23"/>
        <v>96</v>
      </c>
      <c r="AC444" s="282" t="s">
        <v>350</v>
      </c>
      <c r="AD444" t="s">
        <v>1362</v>
      </c>
      <c r="AE444" t="s">
        <v>1363</v>
      </c>
      <c r="AF444" t="str">
        <f t="shared" si="22"/>
        <v>,(96,'RN030031','NW SMS CUFF 175/14g PHO STAND BLU')</v>
      </c>
    </row>
    <row r="445" spans="28:32" x14ac:dyDescent="0.75">
      <c r="AB445">
        <f t="shared" si="23"/>
        <v>96</v>
      </c>
      <c r="AC445" s="282" t="s">
        <v>350</v>
      </c>
      <c r="AD445" t="s">
        <v>1364</v>
      </c>
      <c r="AE445" t="s">
        <v>1357</v>
      </c>
      <c r="AF445" t="str">
        <f t="shared" si="22"/>
        <v>,(96,'RN030033','NW SMS CUFF 175/14g PHO SOFT WHI')</v>
      </c>
    </row>
    <row r="446" spans="28:32" x14ac:dyDescent="0.75">
      <c r="AB446">
        <f t="shared" si="23"/>
        <v>96</v>
      </c>
      <c r="AC446" s="282" t="s">
        <v>350</v>
      </c>
      <c r="AD446" t="s">
        <v>1365</v>
      </c>
      <c r="AE446" t="s">
        <v>1366</v>
      </c>
      <c r="AF446" t="str">
        <f t="shared" si="22"/>
        <v>,(96,'RN030034','NW SMS CUFF 214/22G PHO SOFT WHI')</v>
      </c>
    </row>
    <row r="447" spans="28:32" x14ac:dyDescent="0.75">
      <c r="AB447">
        <f t="shared" si="23"/>
        <v>96</v>
      </c>
      <c r="AC447" s="282" t="s">
        <v>350</v>
      </c>
      <c r="AD447" t="s">
        <v>1367</v>
      </c>
      <c r="AE447" t="s">
        <v>1368</v>
      </c>
      <c r="AF447" t="str">
        <f t="shared" si="22"/>
        <v>,(96,'RN030035','NW SMS SS CUFF 160/15G PHO CD-ROD WHI')</v>
      </c>
    </row>
    <row r="448" spans="28:32" x14ac:dyDescent="0.75">
      <c r="AB448">
        <f t="shared" si="23"/>
        <v>96</v>
      </c>
      <c r="AC448" s="282" t="s">
        <v>350</v>
      </c>
      <c r="AD448" t="s">
        <v>1369</v>
      </c>
      <c r="AE448" t="s">
        <v>1370</v>
      </c>
      <c r="AF448" t="str">
        <f t="shared" si="22"/>
        <v>,(96,'RN030036','NW SMS SS CUFF 175/15G PHO CD-ROD WHI')</v>
      </c>
    </row>
    <row r="449" spans="28:32" x14ac:dyDescent="0.75">
      <c r="AB449">
        <f t="shared" si="23"/>
        <v>96</v>
      </c>
      <c r="AC449" s="282" t="s">
        <v>350</v>
      </c>
      <c r="AD449" t="s">
        <v>1371</v>
      </c>
      <c r="AE449" t="s">
        <v>1372</v>
      </c>
      <c r="AF449" t="str">
        <f t="shared" si="22"/>
        <v>,(96,'RN030037','NW SMS CUFF 214/14g PHO STAND WHI')</v>
      </c>
    </row>
    <row r="450" spans="28:32" x14ac:dyDescent="0.75">
      <c r="AB450">
        <f t="shared" si="23"/>
        <v>96</v>
      </c>
      <c r="AC450" s="282" t="s">
        <v>350</v>
      </c>
      <c r="AD450" t="s">
        <v>1373</v>
      </c>
      <c r="AE450" t="s">
        <v>1374</v>
      </c>
      <c r="AF450" t="str">
        <f t="shared" si="22"/>
        <v>,(96,'RN030038','NW SMS CUFF 175/14g PHO STAND WHI')</v>
      </c>
    </row>
    <row r="451" spans="28:32" x14ac:dyDescent="0.75">
      <c r="AB451">
        <f t="shared" si="23"/>
        <v>96</v>
      </c>
      <c r="AC451" s="282" t="s">
        <v>350</v>
      </c>
      <c r="AD451" t="s">
        <v>1375</v>
      </c>
      <c r="AE451" t="s">
        <v>1376</v>
      </c>
      <c r="AF451" t="str">
        <f t="shared" si="22"/>
        <v>,(96,'RN030039','NW SMS CUFF 165/14g PHO STAND WHI')</v>
      </c>
    </row>
    <row r="452" spans="28:32" x14ac:dyDescent="0.75">
      <c r="AB452">
        <f t="shared" si="23"/>
        <v>96</v>
      </c>
      <c r="AC452" s="282" t="s">
        <v>350</v>
      </c>
      <c r="AD452" t="s">
        <v>1377</v>
      </c>
      <c r="AE452" t="s">
        <v>1378</v>
      </c>
      <c r="AF452" t="str">
        <f t="shared" ref="AF452:AF515" si="24">CONCATENATE(",(",AB452,",'",AD452,"','",AE452,"')")</f>
        <v>,(96,'RN030045','NW SMMS SS CUFF 175/14g PHO CD-ROD WHI')</v>
      </c>
    </row>
    <row r="453" spans="28:32" x14ac:dyDescent="0.75">
      <c r="AB453">
        <f t="shared" si="23"/>
        <v>96</v>
      </c>
      <c r="AC453" s="282" t="s">
        <v>350</v>
      </c>
      <c r="AD453" t="s">
        <v>1379</v>
      </c>
      <c r="AE453" t="s">
        <v>1380</v>
      </c>
      <c r="AF453" t="str">
        <f t="shared" si="24"/>
        <v>,(96,'RN030046','NW SMMS SS  CUFF 160/14g PHO CD-ROD WHI')</v>
      </c>
    </row>
    <row r="454" spans="28:32" x14ac:dyDescent="0.75">
      <c r="AB454">
        <f t="shared" si="23"/>
        <v>96</v>
      </c>
      <c r="AC454" s="282" t="s">
        <v>350</v>
      </c>
      <c r="AD454" t="s">
        <v>1381</v>
      </c>
      <c r="AE454" t="s">
        <v>1382</v>
      </c>
      <c r="AF454" t="str">
        <f t="shared" si="24"/>
        <v>,(96,'RN030049','NW SMMS SS CUFF 165/14g PHO CD-ROD WHI')</v>
      </c>
    </row>
    <row r="455" spans="28:32" x14ac:dyDescent="0.75">
      <c r="AB455">
        <f t="shared" si="23"/>
        <v>96</v>
      </c>
      <c r="AC455" s="282" t="s">
        <v>350</v>
      </c>
      <c r="AD455" t="s">
        <v>1383</v>
      </c>
      <c r="AE455" t="s">
        <v>1384</v>
      </c>
      <c r="AF455" t="str">
        <f t="shared" si="24"/>
        <v>,(96,'RN030059','NW SMMS CUFF 165/15g PHO KAMISOFT WHI')</v>
      </c>
    </row>
    <row r="456" spans="28:32" x14ac:dyDescent="0.75">
      <c r="AB456">
        <f t="shared" si="23"/>
        <v>96</v>
      </c>
      <c r="AC456" s="282" t="s">
        <v>350</v>
      </c>
      <c r="AD456" t="s">
        <v>1385</v>
      </c>
      <c r="AE456" t="s">
        <v>1386</v>
      </c>
      <c r="AF456" t="str">
        <f t="shared" si="24"/>
        <v>,(96,'RN030060','NW SMMS CUFF 165/14g PHO KAMISOFT WHI')</v>
      </c>
    </row>
    <row r="457" spans="28:32" x14ac:dyDescent="0.75">
      <c r="AB457">
        <f t="shared" si="23"/>
        <v>96</v>
      </c>
      <c r="AC457" s="282" t="s">
        <v>350</v>
      </c>
      <c r="AD457" t="s">
        <v>1387</v>
      </c>
      <c r="AE457" t="s">
        <v>1388</v>
      </c>
      <c r="AF457" t="str">
        <f t="shared" si="24"/>
        <v>,(96,'RN030072','NW SMS CUFF 175/12g PHO SOFT WHI')</v>
      </c>
    </row>
    <row r="458" spans="28:32" x14ac:dyDescent="0.75">
      <c r="AB458">
        <f t="shared" si="23"/>
        <v>96</v>
      </c>
      <c r="AC458" s="282" t="s">
        <v>350</v>
      </c>
      <c r="AD458" t="s">
        <v>1389</v>
      </c>
      <c r="AE458" t="s">
        <v>1390</v>
      </c>
      <c r="AF458" t="str">
        <f t="shared" si="24"/>
        <v>,(96,'RN030073','NW SMS CUFF 165/12G PHO SOFT WHI')</v>
      </c>
    </row>
    <row r="459" spans="28:32" x14ac:dyDescent="0.75">
      <c r="AB459">
        <f t="shared" si="23"/>
        <v>96</v>
      </c>
      <c r="AC459" s="282" t="s">
        <v>350</v>
      </c>
      <c r="AD459" t="s">
        <v>1391</v>
      </c>
      <c r="AE459" t="s">
        <v>1392</v>
      </c>
      <c r="AF459" t="str">
        <f t="shared" si="24"/>
        <v>,(96,'RN030078','NW SMS CUFF 214/12g PHO WHI')</v>
      </c>
    </row>
    <row r="460" spans="28:32" x14ac:dyDescent="0.75">
      <c r="AB460">
        <f t="shared" si="23"/>
        <v>96</v>
      </c>
      <c r="AC460" s="282" t="s">
        <v>350</v>
      </c>
      <c r="AD460" t="s">
        <v>1393</v>
      </c>
      <c r="AE460" t="s">
        <v>1394</v>
      </c>
      <c r="AF460" t="str">
        <f t="shared" si="24"/>
        <v>,(96,'RN030091','NW SMS CUFF 175/12g PHO SOFT GRN NETKAN')</v>
      </c>
    </row>
    <row r="461" spans="28:32" x14ac:dyDescent="0.75">
      <c r="AB461">
        <f t="shared" si="23"/>
        <v>96</v>
      </c>
      <c r="AC461" s="282" t="s">
        <v>350</v>
      </c>
      <c r="AD461" t="s">
        <v>1395</v>
      </c>
      <c r="AE461" t="s">
        <v>1396</v>
      </c>
      <c r="AF461" t="str">
        <f t="shared" si="24"/>
        <v>,(96,'RN030092','NW SMS CUFF 160/12g PHO SOFT WHI NETKAN')</v>
      </c>
    </row>
    <row r="462" spans="28:32" x14ac:dyDescent="0.75">
      <c r="AB462">
        <f t="shared" si="23"/>
        <v>96</v>
      </c>
      <c r="AC462" s="282" t="s">
        <v>350</v>
      </c>
      <c r="AD462" t="s">
        <v>1397</v>
      </c>
      <c r="AE462" t="s">
        <v>1398</v>
      </c>
      <c r="AF462" t="str">
        <f t="shared" si="24"/>
        <v>,(96,'RN040046','NW SMS CW 150/12g PHO STAND WHI')</v>
      </c>
    </row>
    <row r="463" spans="28:32" x14ac:dyDescent="0.75">
      <c r="AB463">
        <f t="shared" si="23"/>
        <v>97</v>
      </c>
      <c r="AC463" s="282" t="s">
        <v>360</v>
      </c>
      <c r="AD463" t="s">
        <v>1401</v>
      </c>
      <c r="AE463" t="s">
        <v>1402</v>
      </c>
      <c r="AF463" t="str">
        <f t="shared" si="24"/>
        <v>,(97,'RN040004','NW SMS CW 150/8G HYDROPHILIC GRN')</v>
      </c>
    </row>
    <row r="464" spans="28:32" x14ac:dyDescent="0.75">
      <c r="AB464">
        <f t="shared" si="23"/>
        <v>97</v>
      </c>
      <c r="AC464" s="282" t="s">
        <v>360</v>
      </c>
      <c r="AD464" t="s">
        <v>1403</v>
      </c>
      <c r="AE464" t="s">
        <v>1404</v>
      </c>
      <c r="AF464" t="str">
        <f t="shared" si="24"/>
        <v>,(97,'RN040005','NW SMS CW 150/15G PHI STAND WHI')</v>
      </c>
    </row>
    <row r="465" spans="28:32" x14ac:dyDescent="0.75">
      <c r="AB465">
        <f t="shared" si="23"/>
        <v>97</v>
      </c>
      <c r="AC465" s="282" t="s">
        <v>360</v>
      </c>
      <c r="AD465" t="s">
        <v>1405</v>
      </c>
      <c r="AE465" t="s">
        <v>1406</v>
      </c>
      <c r="AF465" t="str">
        <f t="shared" si="24"/>
        <v>,(97,'RN040027','NW SMS CW 265/10g PHI STAND WHI')</v>
      </c>
    </row>
    <row r="466" spans="28:32" x14ac:dyDescent="0.75">
      <c r="AB466">
        <f t="shared" si="23"/>
        <v>97</v>
      </c>
      <c r="AC466" s="282" t="s">
        <v>360</v>
      </c>
      <c r="AD466" t="s">
        <v>1407</v>
      </c>
      <c r="AE466" t="s">
        <v>1408</v>
      </c>
      <c r="AF466" t="str">
        <f t="shared" si="24"/>
        <v>,(97,'RN040028','NW SMS CW 150/10G PHI STAND WHI')</v>
      </c>
    </row>
    <row r="467" spans="28:32" x14ac:dyDescent="0.75">
      <c r="AB467">
        <f t="shared" si="23"/>
        <v>97</v>
      </c>
      <c r="AC467" s="282" t="s">
        <v>360</v>
      </c>
      <c r="AD467" t="s">
        <v>1409</v>
      </c>
      <c r="AE467" t="s">
        <v>1404</v>
      </c>
      <c r="AF467" t="str">
        <f t="shared" si="24"/>
        <v>,(97,'RN040029','NW SMS CW 150/15G PHI STAND WHI')</v>
      </c>
    </row>
    <row r="468" spans="28:32" x14ac:dyDescent="0.75">
      <c r="AB468">
        <f t="shared" si="23"/>
        <v>97</v>
      </c>
      <c r="AC468" s="282" t="s">
        <v>360</v>
      </c>
      <c r="AD468" t="s">
        <v>1410</v>
      </c>
      <c r="AE468" t="s">
        <v>1411</v>
      </c>
      <c r="AF468" t="str">
        <f t="shared" si="24"/>
        <v>,(97,'RN040030','NW SMS CW 140/10G PHI STAND WHI')</v>
      </c>
    </row>
    <row r="469" spans="28:32" x14ac:dyDescent="0.75">
      <c r="AB469">
        <f t="shared" si="23"/>
        <v>97</v>
      </c>
      <c r="AC469" s="282" t="s">
        <v>360</v>
      </c>
      <c r="AD469" t="s">
        <v>1412</v>
      </c>
      <c r="AE469" t="s">
        <v>1413</v>
      </c>
      <c r="AF469" t="str">
        <f t="shared" si="24"/>
        <v>,(97,'RN040034','NW SMS CW 150/12g PHI STAND WHI')</v>
      </c>
    </row>
    <row r="470" spans="28:32" x14ac:dyDescent="0.75">
      <c r="AB470">
        <f t="shared" si="23"/>
        <v>98</v>
      </c>
      <c r="AC470" s="283" t="s">
        <v>361</v>
      </c>
      <c r="AD470" t="s">
        <v>1414</v>
      </c>
      <c r="AE470" t="s">
        <v>1415</v>
      </c>
      <c r="AF470" t="str">
        <f t="shared" si="24"/>
        <v>,(98,'RN040037','NW CW ADL 160/21g SB FlashDry 2.0')</v>
      </c>
    </row>
    <row r="471" spans="28:32" x14ac:dyDescent="0.75">
      <c r="AB471">
        <f t="shared" si="23"/>
        <v>98</v>
      </c>
      <c r="AC471" s="283" t="s">
        <v>361</v>
      </c>
      <c r="AD471" t="s">
        <v>1416</v>
      </c>
      <c r="AE471" t="s">
        <v>1417</v>
      </c>
      <c r="AF471" t="str">
        <f t="shared" si="24"/>
        <v>,(98,'RN040041','NW CW ADL 150/21g SB FlashDry 2.0')</v>
      </c>
    </row>
    <row r="472" spans="28:32" x14ac:dyDescent="0.75">
      <c r="AB472">
        <f t="shared" si="23"/>
        <v>97</v>
      </c>
      <c r="AC472" s="282" t="s">
        <v>360</v>
      </c>
      <c r="AD472" t="s">
        <v>1418</v>
      </c>
      <c r="AE472" t="s">
        <v>1419</v>
      </c>
      <c r="AF472" t="str">
        <f t="shared" si="24"/>
        <v>,(97,'RN040055','NW SMS CW 150/12g PHI STAND WHI NETKANIK')</v>
      </c>
    </row>
    <row r="473" spans="28:32" x14ac:dyDescent="0.75">
      <c r="AB473">
        <f t="shared" si="23"/>
        <v>99</v>
      </c>
      <c r="AC473" s="284" t="s">
        <v>323</v>
      </c>
      <c r="AD473" t="s">
        <v>1422</v>
      </c>
      <c r="AE473" t="s">
        <v>1423</v>
      </c>
      <c r="AF473" t="str">
        <f t="shared" si="24"/>
        <v>,(99,'RN050027','NW ADL PARATHERM 142/40 85mm TWE')</v>
      </c>
    </row>
    <row r="474" spans="28:32" x14ac:dyDescent="0.75">
      <c r="AB474">
        <f t="shared" si="23"/>
        <v>99</v>
      </c>
      <c r="AC474" s="284" t="s">
        <v>323</v>
      </c>
      <c r="AD474" t="s">
        <v>1424</v>
      </c>
      <c r="AE474" t="s">
        <v>1425</v>
      </c>
      <c r="AF474" t="str">
        <f t="shared" si="24"/>
        <v>,(99,'RN050071','NW TAB ADL 80/21g SB FlashDry 1.0')</v>
      </c>
    </row>
    <row r="475" spans="28:32" x14ac:dyDescent="0.75">
      <c r="AB475">
        <f t="shared" si="23"/>
        <v>99</v>
      </c>
      <c r="AC475" s="284" t="s">
        <v>323</v>
      </c>
      <c r="AD475" t="s">
        <v>1426</v>
      </c>
      <c r="AE475" t="s">
        <v>1427</v>
      </c>
      <c r="AF475" t="str">
        <f t="shared" si="24"/>
        <v>,(99,'RN050080','NW ADL PARATHERM 142/30 85mm TWE')</v>
      </c>
    </row>
    <row r="476" spans="28:32" x14ac:dyDescent="0.75">
      <c r="AB476">
        <f t="shared" si="23"/>
        <v>99</v>
      </c>
      <c r="AC476" s="284" t="s">
        <v>323</v>
      </c>
      <c r="AD476" t="s">
        <v>1428</v>
      </c>
      <c r="AE476" t="s">
        <v>1429</v>
      </c>
      <c r="AF476" t="str">
        <f t="shared" si="24"/>
        <v>,(99,'RN050003','NW TAB ADL 80/50g PHI LOFT 161 WHI TWE')</v>
      </c>
    </row>
    <row r="477" spans="28:32" x14ac:dyDescent="0.75">
      <c r="AB477">
        <f t="shared" si="23"/>
        <v>99</v>
      </c>
      <c r="AC477" s="284" t="s">
        <v>323</v>
      </c>
      <c r="AD477" t="s">
        <v>1430</v>
      </c>
      <c r="AE477" t="s">
        <v>1431</v>
      </c>
      <c r="AF477" t="str">
        <f t="shared" si="24"/>
        <v>,(99,'RN050004','NW TAB ADL 80/50g PHI LOFT 372 GRN TWE')</v>
      </c>
    </row>
    <row r="478" spans="28:32" x14ac:dyDescent="0.75">
      <c r="AB478">
        <f t="shared" si="23"/>
        <v>99</v>
      </c>
      <c r="AC478" s="284" t="s">
        <v>323</v>
      </c>
      <c r="AD478" t="s">
        <v>1432</v>
      </c>
      <c r="AE478" t="s">
        <v>1433</v>
      </c>
      <c r="AF478" t="str">
        <f t="shared" si="24"/>
        <v>,(99,'RN050066','NW CARDED TAB ADL 90/50G PHI STAND WHI')</v>
      </c>
    </row>
    <row r="479" spans="28:32" x14ac:dyDescent="0.75">
      <c r="AB479">
        <f t="shared" si="23"/>
        <v>99</v>
      </c>
      <c r="AC479" s="284" t="s">
        <v>323</v>
      </c>
      <c r="AD479" t="s">
        <v>1434</v>
      </c>
      <c r="AE479" t="s">
        <v>1435</v>
      </c>
      <c r="AF479" t="str">
        <f t="shared" si="24"/>
        <v>,(99,'RN050067','NW CARDED TAB ADL 80/35G PHI STAND WHI')</v>
      </c>
    </row>
    <row r="480" spans="28:32" x14ac:dyDescent="0.75">
      <c r="AB480">
        <f t="shared" si="23"/>
        <v>99</v>
      </c>
      <c r="AC480" s="284" t="s">
        <v>323</v>
      </c>
      <c r="AD480" t="s">
        <v>1436</v>
      </c>
      <c r="AE480" t="s">
        <v>1435</v>
      </c>
      <c r="AF480" t="str">
        <f t="shared" si="24"/>
        <v>,(99,'RN050068','NW CARDED TAB ADL 80/35G PHI STAND WHI')</v>
      </c>
    </row>
    <row r="481" spans="28:32" x14ac:dyDescent="0.75">
      <c r="AB481">
        <f t="shared" si="23"/>
        <v>99</v>
      </c>
      <c r="AC481" s="284" t="s">
        <v>323</v>
      </c>
      <c r="AD481" t="s">
        <v>1437</v>
      </c>
      <c r="AE481" t="s">
        <v>1438</v>
      </c>
      <c r="AF481" t="str">
        <f t="shared" si="24"/>
        <v>,(99,'RN050069','NW TAB ADL 80/35G PHI MD-ROD WHI PE/PLA')</v>
      </c>
    </row>
    <row r="482" spans="28:32" x14ac:dyDescent="0.75">
      <c r="AB482">
        <f t="shared" si="23"/>
        <v>99</v>
      </c>
      <c r="AC482" s="284" t="s">
        <v>323</v>
      </c>
      <c r="AD482" t="s">
        <v>1439</v>
      </c>
      <c r="AE482" t="s">
        <v>1440</v>
      </c>
      <c r="AF482" t="str">
        <f t="shared" si="24"/>
        <v>,(99,'RN050070','NW TAB ADL 80/50G PHI MD-ROD WHI PE/PLA')</v>
      </c>
    </row>
    <row r="483" spans="28:32" x14ac:dyDescent="0.75">
      <c r="AB483">
        <f t="shared" si="23"/>
        <v>99</v>
      </c>
      <c r="AC483" s="284" t="s">
        <v>323</v>
      </c>
      <c r="AD483" t="s">
        <v>1441</v>
      </c>
      <c r="AE483" t="s">
        <v>1442</v>
      </c>
      <c r="AF483" t="str">
        <f t="shared" si="24"/>
        <v>,(99,'RN050079','NW TAB ADL 80/16g SB Flash 1.0  ca 0,5%')</v>
      </c>
    </row>
    <row r="484" spans="28:32" x14ac:dyDescent="0.75">
      <c r="AB484">
        <f t="shared" si="23"/>
        <v>99</v>
      </c>
      <c r="AC484" s="284" t="s">
        <v>323</v>
      </c>
      <c r="AD484" t="s">
        <v>1443</v>
      </c>
      <c r="AE484" t="s">
        <v>1444</v>
      </c>
      <c r="AF484" t="str">
        <f t="shared" si="24"/>
        <v>,(99,'RN050081','NW TAB ADL 80/25g PHI WHI Dryweb T50 FD3')</v>
      </c>
    </row>
    <row r="485" spans="28:32" x14ac:dyDescent="0.75">
      <c r="AB485">
        <f t="shared" si="23"/>
        <v>100</v>
      </c>
      <c r="AC485" s="282" t="s">
        <v>332</v>
      </c>
      <c r="AD485" t="s">
        <v>1447</v>
      </c>
      <c r="AE485" t="s">
        <v>1448</v>
      </c>
      <c r="AF485" t="str">
        <f t="shared" si="24"/>
        <v>,(100,'RN060014','NW S EAR 590/40G PHO WHI')</v>
      </c>
    </row>
    <row r="486" spans="28:32" x14ac:dyDescent="0.75">
      <c r="AB486">
        <f t="shared" si="23"/>
        <v>100</v>
      </c>
      <c r="AC486" s="282" t="s">
        <v>332</v>
      </c>
      <c r="AD486" t="s">
        <v>1449</v>
      </c>
      <c r="AE486" t="s">
        <v>1450</v>
      </c>
      <c r="AF486" t="str">
        <f t="shared" si="24"/>
        <v>,(100,'RN060015','NW S EAR 540/40G PHO WHI')</v>
      </c>
    </row>
    <row r="487" spans="28:32" x14ac:dyDescent="0.75">
      <c r="AB487">
        <f t="shared" si="23"/>
        <v>100</v>
      </c>
      <c r="AC487" s="282" t="s">
        <v>332</v>
      </c>
      <c r="AD487" t="s">
        <v>1451</v>
      </c>
      <c r="AE487" t="s">
        <v>1452</v>
      </c>
      <c r="AF487" t="str">
        <f t="shared" si="24"/>
        <v>,(100,'RN060016','NW S EAR 420/40G PHO WHI')</v>
      </c>
    </row>
    <row r="488" spans="28:32" x14ac:dyDescent="0.75">
      <c r="AB488">
        <f t="shared" si="23"/>
        <v>100</v>
      </c>
      <c r="AC488" s="282" t="s">
        <v>332</v>
      </c>
      <c r="AD488" t="s">
        <v>1453</v>
      </c>
      <c r="AE488" t="s">
        <v>1454</v>
      </c>
      <c r="AF488" t="str">
        <f t="shared" si="24"/>
        <v>,(100,'RN060017','NW S EAR 270/40G PHO WHI')</v>
      </c>
    </row>
    <row r="489" spans="28:32" x14ac:dyDescent="0.75">
      <c r="AB489">
        <f t="shared" si="23"/>
        <v>100</v>
      </c>
      <c r="AC489" s="282" t="s">
        <v>332</v>
      </c>
      <c r="AD489" t="s">
        <v>1455</v>
      </c>
      <c r="AE489" t="s">
        <v>1456</v>
      </c>
      <c r="AF489" t="str">
        <f t="shared" si="24"/>
        <v>,(100,'RN060018','NW S TAG 90/35G WHI')</v>
      </c>
    </row>
    <row r="490" spans="28:32" x14ac:dyDescent="0.75">
      <c r="AB490">
        <f t="shared" si="23"/>
        <v>100</v>
      </c>
      <c r="AC490" s="282" t="s">
        <v>332</v>
      </c>
      <c r="AD490" t="s">
        <v>1457</v>
      </c>
      <c r="AE490" t="s">
        <v>1458</v>
      </c>
      <c r="AF490" t="str">
        <f t="shared" si="24"/>
        <v>,(100,'RN060019','NW S 540/40g L PHO STAND WHI')</v>
      </c>
    </row>
    <row r="491" spans="28:32" x14ac:dyDescent="0.75">
      <c r="AB491">
        <f t="shared" si="23"/>
        <v>100</v>
      </c>
      <c r="AC491" s="282" t="s">
        <v>332</v>
      </c>
      <c r="AD491" t="s">
        <v>1459</v>
      </c>
      <c r="AE491" t="s">
        <v>1460</v>
      </c>
      <c r="AF491" t="str">
        <f t="shared" si="24"/>
        <v>,(100,'RN060020','NW S 420/40g M PHO STAND WHI')</v>
      </c>
    </row>
    <row r="492" spans="28:32" x14ac:dyDescent="0.75">
      <c r="AB492">
        <f t="shared" si="23"/>
        <v>100</v>
      </c>
      <c r="AC492" s="282" t="s">
        <v>332</v>
      </c>
      <c r="AD492" t="s">
        <v>1461</v>
      </c>
      <c r="AE492" t="s">
        <v>1454</v>
      </c>
      <c r="AF492" t="str">
        <f t="shared" si="24"/>
        <v>,(100,'RN060021','NW S EAR 270/40G PHO WHI')</v>
      </c>
    </row>
    <row r="493" spans="28:32" x14ac:dyDescent="0.75">
      <c r="AB493">
        <f t="shared" si="23"/>
        <v>100</v>
      </c>
      <c r="AC493" s="282" t="s">
        <v>332</v>
      </c>
      <c r="AD493" t="s">
        <v>1462</v>
      </c>
      <c r="AE493" t="s">
        <v>1463</v>
      </c>
      <c r="AF493" t="str">
        <f t="shared" si="24"/>
        <v>,(100,'RN060022','NW S EAR 540/40g L PHO STAND WHI')</v>
      </c>
    </row>
    <row r="494" spans="28:32" x14ac:dyDescent="0.75">
      <c r="AB494">
        <f t="shared" si="23"/>
        <v>100</v>
      </c>
      <c r="AC494" s="282" t="s">
        <v>332</v>
      </c>
      <c r="AD494" t="s">
        <v>1464</v>
      </c>
      <c r="AE494" t="s">
        <v>1465</v>
      </c>
      <c r="AF494" t="str">
        <f t="shared" si="24"/>
        <v>,(100,'RN060023','NW S EAR 540/34g PHO STAND WHI SOHIM')</v>
      </c>
    </row>
    <row r="495" spans="28:32" x14ac:dyDescent="0.75">
      <c r="AB495">
        <f t="shared" si="23"/>
        <v>100</v>
      </c>
      <c r="AC495" s="282" t="s">
        <v>332</v>
      </c>
      <c r="AD495" t="s">
        <v>1466</v>
      </c>
      <c r="AE495" t="s">
        <v>1467</v>
      </c>
      <c r="AF495" t="str">
        <f t="shared" si="24"/>
        <v>,(100,'RN060024','NW S EAR 420/34g PHO STAND WHI SOHIM')</v>
      </c>
    </row>
    <row r="496" spans="28:32" x14ac:dyDescent="0.75">
      <c r="AB496">
        <f t="shared" si="23"/>
        <v>100</v>
      </c>
      <c r="AC496" s="282" t="s">
        <v>332</v>
      </c>
      <c r="AD496" t="s">
        <v>1468</v>
      </c>
      <c r="AE496" t="s">
        <v>1469</v>
      </c>
      <c r="AF496" t="str">
        <f t="shared" si="24"/>
        <v>,(100,'RN060025','NW S EAR 270/34g PHO STAND WHI SOHIM')</v>
      </c>
    </row>
    <row r="497" spans="28:32" x14ac:dyDescent="0.75">
      <c r="AB497">
        <f t="shared" si="23"/>
        <v>100</v>
      </c>
      <c r="AC497" s="282" t="s">
        <v>332</v>
      </c>
      <c r="AD497" t="s">
        <v>1470</v>
      </c>
      <c r="AE497" t="s">
        <v>1471</v>
      </c>
      <c r="AF497" t="str">
        <f t="shared" si="24"/>
        <v>,(100,'RN060026','NW S 590/34g PHO STAND WHI SOHIM')</v>
      </c>
    </row>
    <row r="498" spans="28:32" x14ac:dyDescent="0.75">
      <c r="AB498">
        <f t="shared" si="23"/>
        <v>100</v>
      </c>
      <c r="AC498" s="282" t="s">
        <v>332</v>
      </c>
      <c r="AD498" t="s">
        <v>1472</v>
      </c>
      <c r="AE498" t="s">
        <v>1473</v>
      </c>
      <c r="AF498" t="str">
        <f t="shared" si="24"/>
        <v>,(100,'RN060027','NW S 90/30g PHO WHI SOHIM')</v>
      </c>
    </row>
    <row r="499" spans="28:32" x14ac:dyDescent="0.75">
      <c r="AB499">
        <f t="shared" si="23"/>
        <v>100</v>
      </c>
      <c r="AC499" s="282" t="s">
        <v>332</v>
      </c>
      <c r="AD499" t="s">
        <v>1474</v>
      </c>
      <c r="AE499" t="s">
        <v>1475</v>
      </c>
      <c r="AF499" t="str">
        <f t="shared" si="24"/>
        <v>,(100,'RN060028','NW S EAR 590/40g PHO STAND WHI SOHIM')</v>
      </c>
    </row>
    <row r="500" spans="28:32" x14ac:dyDescent="0.75">
      <c r="AB500">
        <f t="shared" ref="AB500:AB514" si="25">VLOOKUP(AC500,$Y$3:$AA$53,3,FALSE)</f>
        <v>100</v>
      </c>
      <c r="AC500" s="282" t="s">
        <v>332</v>
      </c>
      <c r="AD500" t="s">
        <v>1476</v>
      </c>
      <c r="AE500" t="s">
        <v>1477</v>
      </c>
      <c r="AF500" t="str">
        <f t="shared" si="24"/>
        <v>,(100,'RN060030','NW SB EAR 590/38g PHO STAND WHI SOHIM')</v>
      </c>
    </row>
    <row r="501" spans="28:32" x14ac:dyDescent="0.75">
      <c r="AB501">
        <f t="shared" si="25"/>
        <v>100</v>
      </c>
      <c r="AC501" s="282" t="s">
        <v>332</v>
      </c>
      <c r="AD501" t="s">
        <v>1478</v>
      </c>
      <c r="AE501" t="s">
        <v>1479</v>
      </c>
      <c r="AF501" t="str">
        <f t="shared" si="24"/>
        <v>,(100,'RN060031','NW SB EAR 270/38g PHO STAND WHI')</v>
      </c>
    </row>
    <row r="502" spans="28:32" x14ac:dyDescent="0.75">
      <c r="AB502">
        <f t="shared" si="25"/>
        <v>100</v>
      </c>
      <c r="AC502" s="282" t="s">
        <v>332</v>
      </c>
      <c r="AD502" t="s">
        <v>1480</v>
      </c>
      <c r="AE502" t="s">
        <v>1481</v>
      </c>
      <c r="AF502" t="str">
        <f t="shared" si="24"/>
        <v>,(100,'RN060032','NW SB EAR 420/38g PHO STAND WHI')</v>
      </c>
    </row>
    <row r="503" spans="28:32" x14ac:dyDescent="0.75">
      <c r="AB503">
        <f t="shared" si="25"/>
        <v>100</v>
      </c>
      <c r="AC503" s="282" t="s">
        <v>332</v>
      </c>
      <c r="AD503" t="s">
        <v>1482</v>
      </c>
      <c r="AE503" t="s">
        <v>1483</v>
      </c>
      <c r="AF503" t="str">
        <f t="shared" si="24"/>
        <v>,(100,'RN060033','NW SB EAR 540/38g PHO STAND WHI')</v>
      </c>
    </row>
    <row r="504" spans="28:32" x14ac:dyDescent="0.75">
      <c r="AB504">
        <f t="shared" si="25"/>
        <v>101</v>
      </c>
      <c r="AC504" s="282" t="s">
        <v>331</v>
      </c>
      <c r="AD504" t="s">
        <v>1486</v>
      </c>
      <c r="AE504" t="s">
        <v>1487</v>
      </c>
      <c r="AF504" t="str">
        <f t="shared" si="24"/>
        <v>,(101,'RN070015','NW S INN WB 330/14g PHO SSOFT WHI TXB')</v>
      </c>
    </row>
    <row r="505" spans="28:32" x14ac:dyDescent="0.75">
      <c r="AB505">
        <f t="shared" si="25"/>
        <v>101</v>
      </c>
      <c r="AC505" s="282" t="s">
        <v>331</v>
      </c>
      <c r="AD505" t="s">
        <v>1488</v>
      </c>
      <c r="AE505" t="s">
        <v>1489</v>
      </c>
      <c r="AF505" t="str">
        <f t="shared" si="24"/>
        <v>,(101,'RN070018','NW S INN WB 325/14g PHO SOFT G2 WHI PFN')</v>
      </c>
    </row>
    <row r="506" spans="28:32" x14ac:dyDescent="0.75">
      <c r="AB506">
        <f t="shared" si="25"/>
        <v>101</v>
      </c>
      <c r="AC506" s="282" t="s">
        <v>331</v>
      </c>
      <c r="AD506" t="s">
        <v>1490</v>
      </c>
      <c r="AE506" t="s">
        <v>1491</v>
      </c>
      <c r="AF506" t="str">
        <f t="shared" si="24"/>
        <v>,(101,'RN070026','NW SMS INN WB 330/12g PHO NETKANIKA')</v>
      </c>
    </row>
    <row r="507" spans="28:32" x14ac:dyDescent="0.75">
      <c r="AB507">
        <f t="shared" si="25"/>
        <v>101</v>
      </c>
      <c r="AC507" s="282" t="s">
        <v>331</v>
      </c>
      <c r="AD507" t="s">
        <v>1492</v>
      </c>
      <c r="AE507" t="s">
        <v>1493</v>
      </c>
      <c r="AF507" t="str">
        <f t="shared" si="24"/>
        <v>,(101,'RN070064','NW SMS INN 320/12g PHO STAND WHI NETKAN')</v>
      </c>
    </row>
    <row r="508" spans="28:32" x14ac:dyDescent="0.75">
      <c r="AB508">
        <f t="shared" si="25"/>
        <v>101</v>
      </c>
      <c r="AC508" s="282" t="s">
        <v>331</v>
      </c>
      <c r="AD508" t="s">
        <v>1494</v>
      </c>
      <c r="AE508" t="s">
        <v>1495</v>
      </c>
      <c r="AF508" t="str">
        <f t="shared" si="24"/>
        <v>,(101,'RN080045','NW S INN WB 330/14g UP PHO SSOFT WHI TEX')</v>
      </c>
    </row>
    <row r="509" spans="28:32" x14ac:dyDescent="0.75">
      <c r="AB509">
        <f t="shared" si="25"/>
        <v>101</v>
      </c>
      <c r="AC509" s="282" t="s">
        <v>331</v>
      </c>
      <c r="AD509" t="s">
        <v>1496</v>
      </c>
      <c r="AE509" t="s">
        <v>1497</v>
      </c>
      <c r="AF509" t="str">
        <f t="shared" si="24"/>
        <v>,(101,'RN080059','NW S INN WB 325/14g PHO STAND WHI PEGAS')</v>
      </c>
    </row>
    <row r="510" spans="28:32" x14ac:dyDescent="0.75">
      <c r="AB510">
        <f t="shared" si="25"/>
        <v>101</v>
      </c>
      <c r="AC510" s="282" t="s">
        <v>331</v>
      </c>
      <c r="AD510" t="s">
        <v>1498</v>
      </c>
      <c r="AE510" t="s">
        <v>1499</v>
      </c>
      <c r="AF510" t="str">
        <f t="shared" si="24"/>
        <v>,(101,'RN080073','NW S INN WB 330/14g PHO SOFT G2 WHI PFN')</v>
      </c>
    </row>
    <row r="511" spans="28:32" x14ac:dyDescent="0.75">
      <c r="AB511">
        <f t="shared" si="25"/>
        <v>101</v>
      </c>
      <c r="AC511" s="282" t="s">
        <v>331</v>
      </c>
      <c r="AD511" t="s">
        <v>1500</v>
      </c>
      <c r="AE511" t="s">
        <v>1501</v>
      </c>
      <c r="AF511" t="str">
        <f t="shared" si="24"/>
        <v>,(101,'RN080077','NW S INN WB 325/14g PHO G2 WHI PEGAS')</v>
      </c>
    </row>
    <row r="512" spans="28:32" x14ac:dyDescent="0.75">
      <c r="AB512">
        <f t="shared" si="25"/>
        <v>101</v>
      </c>
      <c r="AC512" s="282" t="s">
        <v>331</v>
      </c>
      <c r="AD512" t="s">
        <v>1502</v>
      </c>
      <c r="AE512" t="s">
        <v>1503</v>
      </c>
      <c r="AF512" t="str">
        <f t="shared" si="24"/>
        <v>,(101,'RN080094','NW S INN WB 330/12g PHO SSOFT WHI TXB')</v>
      </c>
    </row>
    <row r="513" spans="28:32" x14ac:dyDescent="0.75">
      <c r="AB513">
        <f t="shared" si="25"/>
        <v>94</v>
      </c>
      <c r="AC513" s="284" t="s">
        <v>261</v>
      </c>
      <c r="AD513" t="s">
        <v>1508</v>
      </c>
      <c r="AE513" t="s">
        <v>1509</v>
      </c>
      <c r="AF513" t="str">
        <f t="shared" si="24"/>
        <v>,(94,'RN100008','NW S SOFT SIDE 130/20g PHO')</v>
      </c>
    </row>
    <row r="514" spans="28:32" x14ac:dyDescent="0.75">
      <c r="AB514">
        <f t="shared" si="25"/>
        <v>102</v>
      </c>
      <c r="AC514" s="282" t="s">
        <v>1919</v>
      </c>
      <c r="AD514" t="s">
        <v>1518</v>
      </c>
      <c r="AE514" t="s">
        <v>1519</v>
      </c>
      <c r="AF514" t="str">
        <f t="shared" si="24"/>
        <v>,(102,'RO010008','Thermal transfer label 148*210')</v>
      </c>
    </row>
    <row r="515" spans="28:32" x14ac:dyDescent="0.75">
      <c r="AB515">
        <v>50</v>
      </c>
      <c r="AC515" s="74"/>
      <c r="AD515" t="s">
        <v>1520</v>
      </c>
      <c r="AE515" t="s">
        <v>1521</v>
      </c>
      <c r="AF515" t="str">
        <f t="shared" si="24"/>
        <v>,(50,'RO010013','Strip for NaNi samples')</v>
      </c>
    </row>
    <row r="516" spans="28:32" x14ac:dyDescent="0.75">
      <c r="AB516">
        <v>50</v>
      </c>
      <c r="AC516" s="74"/>
      <c r="AD516" t="s">
        <v>1522</v>
      </c>
      <c r="AE516" t="s">
        <v>1523</v>
      </c>
      <c r="AF516" t="str">
        <f t="shared" ref="AF516:AF579" si="26">CONCATENATE(",(",AB516,",'",AD516,"','",AE516,"')")</f>
        <v>,(50,'RO530020','C THERMAL TRANSFER LABEL 100X20')</v>
      </c>
    </row>
    <row r="517" spans="28:32" x14ac:dyDescent="0.75">
      <c r="AB517">
        <f t="shared" ref="AB517:AB548" si="27">VLOOKUP(AC517,$Y$3:$AA$53,3,FALSE)</f>
        <v>103</v>
      </c>
      <c r="AC517" s="282" t="s">
        <v>279</v>
      </c>
      <c r="AD517" t="s">
        <v>1526</v>
      </c>
      <c r="AE517" t="s">
        <v>1527</v>
      </c>
      <c r="AF517" t="str">
        <f t="shared" si="26"/>
        <v>,(103,'RO020021','PERFUME FLOWER LIGHT 1000ML')</v>
      </c>
    </row>
    <row r="518" spans="28:32" x14ac:dyDescent="0.75">
      <c r="AB518">
        <f t="shared" si="27"/>
        <v>103</v>
      </c>
      <c r="AC518" s="282" t="s">
        <v>279</v>
      </c>
      <c r="AD518" t="s">
        <v>1528</v>
      </c>
      <c r="AE518" t="s">
        <v>1529</v>
      </c>
      <c r="AF518" t="str">
        <f t="shared" si="26"/>
        <v>,(103,'RO020022','PERFUME SABILA CFB 33548 1000ML')</v>
      </c>
    </row>
    <row r="519" spans="28:32" x14ac:dyDescent="0.75">
      <c r="AB519">
        <f t="shared" si="27"/>
        <v>103</v>
      </c>
      <c r="AC519" s="282" t="s">
        <v>279</v>
      </c>
      <c r="AD519" t="s">
        <v>1530</v>
      </c>
      <c r="AE519" t="s">
        <v>1531</v>
      </c>
      <c r="AF519" t="str">
        <f t="shared" si="26"/>
        <v>,(103,'RO020023','PERFUME FRESH STRAWBERRY 1000ML')</v>
      </c>
    </row>
    <row r="520" spans="28:32" x14ac:dyDescent="0.75">
      <c r="AB520">
        <f t="shared" si="27"/>
        <v>103</v>
      </c>
      <c r="AC520" s="282" t="s">
        <v>279</v>
      </c>
      <c r="AD520" t="s">
        <v>1532</v>
      </c>
      <c r="AE520" t="s">
        <v>1533</v>
      </c>
      <c r="AF520" t="str">
        <f t="shared" si="26"/>
        <v>,(103,'RO020024','PERFUME BERRIES 1000ML')</v>
      </c>
    </row>
    <row r="521" spans="28:32" x14ac:dyDescent="0.75">
      <c r="AB521">
        <f t="shared" si="27"/>
        <v>103</v>
      </c>
      <c r="AC521" s="282" t="s">
        <v>279</v>
      </c>
      <c r="AD521" t="s">
        <v>1534</v>
      </c>
      <c r="AE521" t="s">
        <v>1535</v>
      </c>
      <c r="AF521" t="str">
        <f t="shared" si="26"/>
        <v>,(103,'RO020025','PERFUME FIELD CHAMMER CFB 24217 1000ML')</v>
      </c>
    </row>
    <row r="522" spans="28:32" x14ac:dyDescent="0.75">
      <c r="AB522">
        <f t="shared" si="27"/>
        <v>103</v>
      </c>
      <c r="AC522" s="282" t="s">
        <v>279</v>
      </c>
      <c r="AD522" t="s">
        <v>1536</v>
      </c>
      <c r="AE522" t="s">
        <v>1537</v>
      </c>
      <c r="AF522" t="str">
        <f t="shared" si="26"/>
        <v>,(103,'RO020026','PERFUME ORCHID CFB 97381 1000ML')</v>
      </c>
    </row>
    <row r="523" spans="28:32" x14ac:dyDescent="0.75">
      <c r="AB523">
        <f t="shared" si="27"/>
        <v>103</v>
      </c>
      <c r="AC523" s="282" t="s">
        <v>279</v>
      </c>
      <c r="AD523" t="s">
        <v>1538</v>
      </c>
      <c r="AE523" t="s">
        <v>1539</v>
      </c>
      <c r="AF523" t="str">
        <f t="shared" si="26"/>
        <v>,(103,'RO020027','PERFUME ELECTRA CFB 11610 1000ML')</v>
      </c>
    </row>
    <row r="524" spans="28:32" x14ac:dyDescent="0.75">
      <c r="AB524">
        <f t="shared" si="27"/>
        <v>103</v>
      </c>
      <c r="AC524" s="282" t="s">
        <v>279</v>
      </c>
      <c r="AD524" t="s">
        <v>1540</v>
      </c>
      <c r="AE524" t="s">
        <v>1541</v>
      </c>
      <c r="AF524" t="str">
        <f t="shared" si="26"/>
        <v>,(103,'RO020028','PERFUME GREEN LAND CFB 56342 1000ML')</v>
      </c>
    </row>
    <row r="525" spans="28:32" x14ac:dyDescent="0.75">
      <c r="AB525">
        <f t="shared" si="27"/>
        <v>103</v>
      </c>
      <c r="AC525" s="282" t="s">
        <v>279</v>
      </c>
      <c r="AD525" t="s">
        <v>1542</v>
      </c>
      <c r="AE525" t="s">
        <v>1543</v>
      </c>
      <c r="AF525" t="str">
        <f t="shared" si="26"/>
        <v>,(103,'RO020029','PERFUME KEMA AQUA LIGT 120342 1000ML')</v>
      </c>
    </row>
    <row r="526" spans="28:32" x14ac:dyDescent="0.75">
      <c r="AB526">
        <f t="shared" si="27"/>
        <v>103</v>
      </c>
      <c r="AC526" s="282" t="s">
        <v>279</v>
      </c>
      <c r="AD526" t="s">
        <v>1544</v>
      </c>
      <c r="AE526" t="s">
        <v>1545</v>
      </c>
      <c r="AF526" t="str">
        <f t="shared" si="26"/>
        <v>,(103,'RO020030','PERFUME EAD38095/00 SATIN SKIN MOD 1000M')</v>
      </c>
    </row>
    <row r="527" spans="28:32" x14ac:dyDescent="0.75">
      <c r="AB527">
        <f t="shared" si="27"/>
        <v>103</v>
      </c>
      <c r="AC527" s="282" t="s">
        <v>279</v>
      </c>
      <c r="AD527" t="s">
        <v>1546</v>
      </c>
      <c r="AE527" t="s">
        <v>1547</v>
      </c>
      <c r="AF527" t="str">
        <f t="shared" si="26"/>
        <v>,(103,'RO020031','PERFUME MEBA L26 120026 1000ML COTTON')</v>
      </c>
    </row>
    <row r="528" spans="28:32" x14ac:dyDescent="0.75">
      <c r="AB528">
        <f t="shared" si="27"/>
        <v>103</v>
      </c>
      <c r="AC528" s="282" t="s">
        <v>279</v>
      </c>
      <c r="AD528" t="s">
        <v>1548</v>
      </c>
      <c r="AE528" t="s">
        <v>1549</v>
      </c>
      <c r="AF528" t="str">
        <f t="shared" si="26"/>
        <v>,(103,'RO020032','PERFUME EAU L26 8865/C 1000ML WATER')</v>
      </c>
    </row>
    <row r="529" spans="28:32" x14ac:dyDescent="0.75">
      <c r="AB529">
        <f t="shared" si="27"/>
        <v>103</v>
      </c>
      <c r="AC529" s="282" t="s">
        <v>279</v>
      </c>
      <c r="AD529" t="s">
        <v>1550</v>
      </c>
      <c r="AE529" t="s">
        <v>1551</v>
      </c>
      <c r="AF529" t="str">
        <f t="shared" si="26"/>
        <v>,(103,'RO020033','PERFUME CHAMOMILE EXTRACK 21006 1000ML')</v>
      </c>
    </row>
    <row r="530" spans="28:32" x14ac:dyDescent="0.75">
      <c r="AB530">
        <f t="shared" si="27"/>
        <v>103</v>
      </c>
      <c r="AC530" s="282" t="s">
        <v>279</v>
      </c>
      <c r="AD530" t="s">
        <v>1552</v>
      </c>
      <c r="AE530" t="s">
        <v>1553</v>
      </c>
      <c r="AF530" t="str">
        <f t="shared" si="26"/>
        <v>,(103,'RO020034','PERFUME GREEN OLIVE SALAD EAG47031 1000M')</v>
      </c>
    </row>
    <row r="531" spans="28:32" x14ac:dyDescent="0.75">
      <c r="AB531">
        <f t="shared" si="27"/>
        <v>104</v>
      </c>
      <c r="AC531" s="282" t="s">
        <v>1920</v>
      </c>
      <c r="AD531" t="s">
        <v>1580</v>
      </c>
      <c r="AE531" t="s">
        <v>1581</v>
      </c>
      <c r="AF531" t="str">
        <f t="shared" si="26"/>
        <v>,(104,'RO530001','Blank Labels 90x130mm 3"')</v>
      </c>
    </row>
    <row r="532" spans="28:32" x14ac:dyDescent="0.75">
      <c r="AB532">
        <f t="shared" si="27"/>
        <v>104</v>
      </c>
      <c r="AC532" s="282" t="s">
        <v>1920</v>
      </c>
      <c r="AD532" t="s">
        <v>1582</v>
      </c>
      <c r="AE532" t="s">
        <v>1583</v>
      </c>
      <c r="AF532" t="str">
        <f t="shared" si="26"/>
        <v>,(104,'RO530004','Blank Labels 100x150mm 3"')</v>
      </c>
    </row>
    <row r="533" spans="28:32" x14ac:dyDescent="0.75">
      <c r="AB533">
        <f t="shared" si="27"/>
        <v>104</v>
      </c>
      <c r="AC533" s="282" t="s">
        <v>1920</v>
      </c>
      <c r="AD533" t="s">
        <v>1584</v>
      </c>
      <c r="AE533" t="s">
        <v>1585</v>
      </c>
      <c r="AF533" t="str">
        <f t="shared" si="26"/>
        <v>,(104,'RO530006','Blank Labels 100x200mm 3"')</v>
      </c>
    </row>
    <row r="534" spans="28:32" x14ac:dyDescent="0.75">
      <c r="AB534">
        <f t="shared" si="27"/>
        <v>104</v>
      </c>
      <c r="AC534" s="282" t="s">
        <v>1920</v>
      </c>
      <c r="AD534" t="s">
        <v>1586</v>
      </c>
      <c r="AE534" t="s">
        <v>1587</v>
      </c>
      <c r="AF534" t="str">
        <f t="shared" si="26"/>
        <v>,(104,'RO530017','LABEL 100x50MM')</v>
      </c>
    </row>
    <row r="535" spans="28:32" x14ac:dyDescent="0.75">
      <c r="AB535">
        <f t="shared" si="27"/>
        <v>104</v>
      </c>
      <c r="AC535" s="282" t="s">
        <v>1920</v>
      </c>
      <c r="AD535" t="s">
        <v>1588</v>
      </c>
      <c r="AE535" t="s">
        <v>1589</v>
      </c>
      <c r="AF535" t="str">
        <f t="shared" si="26"/>
        <v>,(104,'RO530018','LABEL 100x20MM')</v>
      </c>
    </row>
    <row r="536" spans="28:32" x14ac:dyDescent="0.75">
      <c r="AB536">
        <f t="shared" si="27"/>
        <v>102</v>
      </c>
      <c r="AC536" s="282" t="s">
        <v>1919</v>
      </c>
      <c r="AD536" t="s">
        <v>1590</v>
      </c>
      <c r="AE536" t="s">
        <v>1591</v>
      </c>
      <c r="AF536" t="str">
        <f t="shared" si="26"/>
        <v>,(102,'RO530019','C THERMAL TRANSFER LABEL 148X210')</v>
      </c>
    </row>
    <row r="537" spans="28:32" x14ac:dyDescent="0.75">
      <c r="AB537">
        <f t="shared" si="27"/>
        <v>105</v>
      </c>
      <c r="AC537" s="282" t="s">
        <v>415</v>
      </c>
      <c r="AD537" t="s">
        <v>1594</v>
      </c>
      <c r="AE537" t="s">
        <v>1595</v>
      </c>
      <c r="AF537" t="str">
        <f t="shared" si="26"/>
        <v>,(105,'RO540019','BLACK INKT V410  A-D')</v>
      </c>
    </row>
    <row r="538" spans="28:32" x14ac:dyDescent="0.75">
      <c r="AB538">
        <f t="shared" si="27"/>
        <v>105</v>
      </c>
      <c r="AC538" s="282" t="s">
        <v>415</v>
      </c>
      <c r="AD538" t="s">
        <v>1596</v>
      </c>
      <c r="AE538" t="s">
        <v>1597</v>
      </c>
      <c r="AF538" t="str">
        <f t="shared" si="26"/>
        <v>,(105,'RO540020','INKT V505A-D')</v>
      </c>
    </row>
    <row r="539" spans="28:32" x14ac:dyDescent="0.75">
      <c r="AB539">
        <f t="shared" si="27"/>
        <v>105</v>
      </c>
      <c r="AC539" s="282" t="s">
        <v>415</v>
      </c>
      <c r="AD539" t="s">
        <v>1598</v>
      </c>
      <c r="AE539" t="s">
        <v>1599</v>
      </c>
      <c r="AF539" t="str">
        <f t="shared" si="26"/>
        <v>,(105,'RO540021','MAKEUP&amp;FLUSH/WASH, 4 X 5 LITER, 16-46SR4')</v>
      </c>
    </row>
    <row r="540" spans="28:32" x14ac:dyDescent="0.75">
      <c r="AB540">
        <f t="shared" si="27"/>
        <v>105</v>
      </c>
      <c r="AC540" s="282" t="s">
        <v>415</v>
      </c>
      <c r="AD540" t="s">
        <v>1600</v>
      </c>
      <c r="AE540" t="s">
        <v>1601</v>
      </c>
      <c r="AF540" t="str">
        <f t="shared" si="26"/>
        <v>,(105,'RO540022','WASHING CONCENTRATE 980H063638:SUN CLEAN')</v>
      </c>
    </row>
    <row r="541" spans="28:32" x14ac:dyDescent="0.75">
      <c r="AB541">
        <f t="shared" si="27"/>
        <v>105</v>
      </c>
      <c r="AC541" s="282" t="s">
        <v>415</v>
      </c>
      <c r="AD541" t="s">
        <v>1602</v>
      </c>
      <c r="AE541" t="s">
        <v>1603</v>
      </c>
      <c r="AF541" t="str">
        <f t="shared" si="26"/>
        <v>,(105,'RO540023','Anti foam for ink 66-980RP2110183/10 (SA')</v>
      </c>
    </row>
    <row r="542" spans="28:32" x14ac:dyDescent="0.75">
      <c r="AB542">
        <f t="shared" si="27"/>
        <v>105</v>
      </c>
      <c r="AC542" s="282" t="s">
        <v>415</v>
      </c>
      <c r="AD542" t="s">
        <v>153</v>
      </c>
      <c r="AE542" t="s">
        <v>155</v>
      </c>
      <c r="AF542" t="str">
        <f t="shared" si="26"/>
        <v>,(105,'RO540024','INK GA6P500009:AQUATHENE RAU BLU 297C:FJ')</v>
      </c>
    </row>
    <row r="543" spans="28:32" x14ac:dyDescent="0.75">
      <c r="AB543">
        <f t="shared" si="27"/>
        <v>105</v>
      </c>
      <c r="AC543" s="282" t="s">
        <v>415</v>
      </c>
      <c r="AD543" t="s">
        <v>157</v>
      </c>
      <c r="AE543" t="s">
        <v>158</v>
      </c>
      <c r="AF543" t="str">
        <f t="shared" si="26"/>
        <v>,(105,'RO540025','INK GA6P700011:AQUATHENE RAU GRN 368U (c')</v>
      </c>
    </row>
    <row r="544" spans="28:32" x14ac:dyDescent="0.75">
      <c r="AB544">
        <f t="shared" si="27"/>
        <v>105</v>
      </c>
      <c r="AC544" s="282" t="s">
        <v>415</v>
      </c>
      <c r="AD544" t="s">
        <v>163</v>
      </c>
      <c r="AE544" t="s">
        <v>164</v>
      </c>
      <c r="AF544" t="str">
        <f t="shared" si="26"/>
        <v>,(105,'RO540043','INK GA6P500021:AQUA RAU BLU 306U:FJ04')</v>
      </c>
    </row>
    <row r="545" spans="28:32" x14ac:dyDescent="0.75">
      <c r="AB545">
        <f t="shared" si="27"/>
        <v>106</v>
      </c>
      <c r="AC545" s="282" t="s">
        <v>1924</v>
      </c>
      <c r="AD545" t="s">
        <v>1606</v>
      </c>
      <c r="AE545" t="s">
        <v>1607</v>
      </c>
      <c r="AF545" t="str">
        <f t="shared" si="26"/>
        <v>,(106,'RO550018','Stretch film 17 mcm 500 manual')</v>
      </c>
    </row>
    <row r="546" spans="28:32" x14ac:dyDescent="0.75">
      <c r="AB546">
        <f t="shared" si="27"/>
        <v>107</v>
      </c>
      <c r="AC546" s="282" t="s">
        <v>1926</v>
      </c>
      <c r="AD546" t="s">
        <v>1608</v>
      </c>
      <c r="AE546" t="s">
        <v>1609</v>
      </c>
      <c r="AF546" t="str">
        <f t="shared" si="26"/>
        <v>,(107,'RO550019','Film for waste 1700')</v>
      </c>
    </row>
    <row r="547" spans="28:32" x14ac:dyDescent="0.75">
      <c r="AB547">
        <f t="shared" si="27"/>
        <v>106</v>
      </c>
      <c r="AC547" s="282" t="s">
        <v>1924</v>
      </c>
      <c r="AD547" t="s">
        <v>1610</v>
      </c>
      <c r="AE547" t="s">
        <v>1611</v>
      </c>
      <c r="AF547" t="str">
        <f t="shared" si="26"/>
        <v>,(106,'RO550020','Stretch film 20 my 500 mm automat')</v>
      </c>
    </row>
    <row r="548" spans="28:32" x14ac:dyDescent="0.75">
      <c r="AB548">
        <f t="shared" si="27"/>
        <v>106</v>
      </c>
      <c r="AC548" s="282" t="s">
        <v>1924</v>
      </c>
      <c r="AD548" t="s">
        <v>1612</v>
      </c>
      <c r="AE548" t="s">
        <v>1613</v>
      </c>
      <c r="AF548" t="str">
        <f t="shared" si="26"/>
        <v>,(106,'RO550021','Stretch film 20 mcm 500 auto')</v>
      </c>
    </row>
    <row r="549" spans="28:32" x14ac:dyDescent="0.75">
      <c r="AB549">
        <f t="shared" ref="AB549:AB580" si="28">VLOOKUP(AC549,$Y$3:$AA$53,3,FALSE)</f>
        <v>108</v>
      </c>
      <c r="AC549" s="282" t="s">
        <v>270</v>
      </c>
      <c r="AD549" t="s">
        <v>1614</v>
      </c>
      <c r="AE549" t="s">
        <v>1615</v>
      </c>
      <c r="AF549" t="str">
        <f t="shared" si="26"/>
        <v>,(108,'RO550023','Film for waste 1500 transparent')</v>
      </c>
    </row>
    <row r="550" spans="28:32" x14ac:dyDescent="0.75">
      <c r="AB550">
        <f t="shared" si="28"/>
        <v>106</v>
      </c>
      <c r="AC550" s="282" t="s">
        <v>1924</v>
      </c>
      <c r="AD550" t="s">
        <v>1616</v>
      </c>
      <c r="AE550" t="s">
        <v>1617</v>
      </c>
      <c r="AF550" t="str">
        <f t="shared" si="26"/>
        <v>,(106,'RO550026','STRETCH FILM FOR WASTE 2500CM')</v>
      </c>
    </row>
    <row r="551" spans="28:32" x14ac:dyDescent="0.75">
      <c r="AB551">
        <f t="shared" si="28"/>
        <v>106</v>
      </c>
      <c r="AC551" s="282" t="s">
        <v>1924</v>
      </c>
      <c r="AD551" t="s">
        <v>1618</v>
      </c>
      <c r="AE551" t="s">
        <v>1619</v>
      </c>
      <c r="AF551" t="str">
        <f t="shared" si="26"/>
        <v>,(106,'RO550027','STRETCH FILM 17MCM 450 MANUAL')</v>
      </c>
    </row>
    <row r="552" spans="28:32" x14ac:dyDescent="0.75">
      <c r="AB552">
        <f t="shared" si="28"/>
        <v>106</v>
      </c>
      <c r="AC552" s="282" t="s">
        <v>1924</v>
      </c>
      <c r="AD552" t="s">
        <v>1620</v>
      </c>
      <c r="AE552" t="s">
        <v>1621</v>
      </c>
      <c r="AF552" t="str">
        <f t="shared" si="26"/>
        <v>,(106,'RO550044','Stretch film 12 mkm 500 auto')</v>
      </c>
    </row>
    <row r="553" spans="28:32" x14ac:dyDescent="0.75">
      <c r="AB553">
        <f t="shared" si="28"/>
        <v>106</v>
      </c>
      <c r="AC553" s="282" t="s">
        <v>1924</v>
      </c>
      <c r="AD553" t="s">
        <v>1622</v>
      </c>
      <c r="AE553" t="s">
        <v>1623</v>
      </c>
      <c r="AF553" t="str">
        <f t="shared" si="26"/>
        <v>,(106,'RO550045','Stretch film 15 mkm 500 auto')</v>
      </c>
    </row>
    <row r="554" spans="28:32" x14ac:dyDescent="0.75">
      <c r="AB554">
        <f t="shared" si="28"/>
        <v>106</v>
      </c>
      <c r="AC554" s="282" t="s">
        <v>1924</v>
      </c>
      <c r="AD554" t="s">
        <v>1628</v>
      </c>
      <c r="AE554" t="s">
        <v>1629</v>
      </c>
      <c r="AF554" t="str">
        <f t="shared" si="26"/>
        <v>,(106,'RO550047','Stretch film 17mkm 500 auto')</v>
      </c>
    </row>
    <row r="555" spans="28:32" x14ac:dyDescent="0.75">
      <c r="AB555">
        <f t="shared" si="28"/>
        <v>109</v>
      </c>
      <c r="AC555" s="282" t="s">
        <v>1922</v>
      </c>
      <c r="AD555" t="s">
        <v>1633</v>
      </c>
      <c r="AE555" t="s">
        <v>1634</v>
      </c>
      <c r="AF555" t="str">
        <f t="shared" si="26"/>
        <v>,(109,'RP050048','CRT CORNER KOLIBRI 160x1200')</v>
      </c>
    </row>
    <row r="556" spans="28:32" x14ac:dyDescent="0.75">
      <c r="AB556">
        <f t="shared" si="28"/>
        <v>110</v>
      </c>
      <c r="AC556" s="282" t="s">
        <v>1921</v>
      </c>
      <c r="AD556" t="s">
        <v>1635</v>
      </c>
      <c r="AE556" t="s">
        <v>1636</v>
      </c>
      <c r="AF556" t="str">
        <f t="shared" si="26"/>
        <v>,(110,'RP050049','PACKING PAPER')</v>
      </c>
    </row>
    <row r="557" spans="28:32" x14ac:dyDescent="0.75">
      <c r="AB557">
        <f t="shared" si="28"/>
        <v>109</v>
      </c>
      <c r="AC557" s="282" t="s">
        <v>1922</v>
      </c>
      <c r="AD557" t="s">
        <v>1637</v>
      </c>
      <c r="AE557" t="s">
        <v>1638</v>
      </c>
      <c r="AF557" t="str">
        <f t="shared" si="26"/>
        <v>,(109,'RP050051','CRT CORNER 160x1500')</v>
      </c>
    </row>
    <row r="558" spans="28:32" x14ac:dyDescent="0.75">
      <c r="AB558">
        <f t="shared" si="28"/>
        <v>111</v>
      </c>
      <c r="AC558" s="282" t="s">
        <v>1923</v>
      </c>
      <c r="AD558" t="s">
        <v>1639</v>
      </c>
      <c r="AE558" t="s">
        <v>1640</v>
      </c>
      <c r="AF558" t="str">
        <f t="shared" si="26"/>
        <v>,(111,'RP050052','CRT LAYER')</v>
      </c>
    </row>
    <row r="559" spans="28:32" x14ac:dyDescent="0.75">
      <c r="AB559">
        <f t="shared" si="28"/>
        <v>109</v>
      </c>
      <c r="AC559" s="282" t="s">
        <v>1922</v>
      </c>
      <c r="AD559" t="s">
        <v>1641</v>
      </c>
      <c r="AE559" t="s">
        <v>1642</v>
      </c>
      <c r="AF559" t="str">
        <f t="shared" si="26"/>
        <v>,(109,'RP050055','CRT CORNER KOLIBRI 160x1500')</v>
      </c>
    </row>
    <row r="560" spans="28:32" x14ac:dyDescent="0.75">
      <c r="AB560">
        <f t="shared" si="28"/>
        <v>104</v>
      </c>
      <c r="AC560" s="286" t="s">
        <v>1920</v>
      </c>
      <c r="AD560" t="s">
        <v>1657</v>
      </c>
      <c r="AE560" t="s">
        <v>1658</v>
      </c>
      <c r="AF560" t="str">
        <f t="shared" si="26"/>
        <v>,(104,'RP075001','CRT STICKER HONEY KID')</v>
      </c>
    </row>
    <row r="561" spans="28:32" x14ac:dyDescent="0.75">
      <c r="AB561">
        <f t="shared" si="28"/>
        <v>112</v>
      </c>
      <c r="AC561" s="286" t="s">
        <v>346</v>
      </c>
      <c r="AD561" t="s">
        <v>1659</v>
      </c>
      <c r="AE561" t="s">
        <v>1660</v>
      </c>
      <c r="AF561" t="str">
        <f t="shared" si="26"/>
        <v>,(112,'RP075008','LEAFLET FOR MASK 145*90')</v>
      </c>
    </row>
    <row r="562" spans="28:32" x14ac:dyDescent="0.75">
      <c r="AB562">
        <f t="shared" si="28"/>
        <v>112</v>
      </c>
      <c r="AC562" s="286" t="s">
        <v>346</v>
      </c>
      <c r="AD562" t="s">
        <v>1661</v>
      </c>
      <c r="AE562" t="s">
        <v>1662</v>
      </c>
      <c r="AF562" t="str">
        <f t="shared" si="26"/>
        <v>,(112,'RP075009','LEAFLET FOR TAMPONS AUCHAN')</v>
      </c>
    </row>
    <row r="563" spans="28:32" x14ac:dyDescent="0.75">
      <c r="AB563">
        <f t="shared" si="28"/>
        <v>112</v>
      </c>
      <c r="AC563" s="286" t="s">
        <v>346</v>
      </c>
      <c r="AD563" t="s">
        <v>1663</v>
      </c>
      <c r="AE563" t="s">
        <v>1664</v>
      </c>
      <c r="AF563" t="str">
        <f t="shared" si="26"/>
        <v>,(112,'RP075010','LEAFLET FOR TAMPONS UNIVERSAL')</v>
      </c>
    </row>
    <row r="564" spans="28:32" x14ac:dyDescent="0.75">
      <c r="AB564">
        <f t="shared" si="28"/>
        <v>112</v>
      </c>
      <c r="AC564" s="286" t="s">
        <v>346</v>
      </c>
      <c r="AD564" t="s">
        <v>1665</v>
      </c>
      <c r="AE564" t="s">
        <v>1666</v>
      </c>
      <c r="AF564" t="str">
        <f t="shared" si="26"/>
        <v>,(112,'RP075011','LEAFLET FOR TAMPONS JUST ME')</v>
      </c>
    </row>
    <row r="565" spans="28:32" x14ac:dyDescent="0.75">
      <c r="AB565">
        <f t="shared" si="28"/>
        <v>113</v>
      </c>
      <c r="AC565" s="286" t="s">
        <v>1927</v>
      </c>
      <c r="AD565" t="s">
        <v>1667</v>
      </c>
      <c r="AE565" t="s">
        <v>1668</v>
      </c>
      <c r="AF565" t="str">
        <f t="shared" si="26"/>
        <v>,(113,'RP075012','C STICKER FOR TAMPONS CIRCLE')</v>
      </c>
    </row>
    <row r="566" spans="28:32" x14ac:dyDescent="0.75">
      <c r="AB566">
        <f t="shared" si="28"/>
        <v>112</v>
      </c>
      <c r="AC566" s="286" t="s">
        <v>346</v>
      </c>
      <c r="AD566" t="s">
        <v>1669</v>
      </c>
      <c r="AE566" t="s">
        <v>1670</v>
      </c>
      <c r="AF566" t="str">
        <f t="shared" si="26"/>
        <v>,(112,'RP075013','LEAFLET NATTY')</v>
      </c>
    </row>
    <row r="567" spans="28:32" x14ac:dyDescent="0.75">
      <c r="AB567">
        <f t="shared" si="28"/>
        <v>112</v>
      </c>
      <c r="AC567" s="286" t="s">
        <v>346</v>
      </c>
      <c r="AD567" t="s">
        <v>1671</v>
      </c>
      <c r="AE567" t="s">
        <v>1672</v>
      </c>
      <c r="AF567" t="str">
        <f t="shared" si="26"/>
        <v>,(112,'RP075014','LEAFLET FOR TAMPONS YEST')</v>
      </c>
    </row>
    <row r="568" spans="28:32" x14ac:dyDescent="0.75">
      <c r="AB568">
        <f t="shared" si="28"/>
        <v>104</v>
      </c>
      <c r="AC568" s="286" t="s">
        <v>1920</v>
      </c>
      <c r="AD568" t="s">
        <v>1673</v>
      </c>
      <c r="AE568" t="s">
        <v>1674</v>
      </c>
      <c r="AF568" t="str">
        <f t="shared" si="26"/>
        <v>,(104,'RP075015','P STICKER SUPER 10+2')</v>
      </c>
    </row>
    <row r="569" spans="28:32" x14ac:dyDescent="0.75">
      <c r="AB569">
        <f t="shared" si="28"/>
        <v>112</v>
      </c>
      <c r="AC569" s="286" t="s">
        <v>346</v>
      </c>
      <c r="AD569" t="s">
        <v>1675</v>
      </c>
      <c r="AE569" t="s">
        <v>1676</v>
      </c>
      <c r="AF569" t="str">
        <f t="shared" si="26"/>
        <v>,(112,'RP075016','LEAFLET UNIVERSAL AUTOMAT')</v>
      </c>
    </row>
    <row r="570" spans="28:32" x14ac:dyDescent="0.75">
      <c r="AB570">
        <f t="shared" si="28"/>
        <v>112</v>
      </c>
      <c r="AC570" s="286" t="s">
        <v>346</v>
      </c>
      <c r="AD570" t="s">
        <v>1677</v>
      </c>
      <c r="AE570" t="s">
        <v>1678</v>
      </c>
      <c r="AF570" t="str">
        <f t="shared" si="26"/>
        <v>,(112,'RP075017','LEAFLET AUCHAN AUTOMAT')</v>
      </c>
    </row>
    <row r="571" spans="28:32" x14ac:dyDescent="0.75">
      <c r="AB571">
        <f t="shared" si="28"/>
        <v>112</v>
      </c>
      <c r="AC571" s="286" t="s">
        <v>346</v>
      </c>
      <c r="AD571" t="s">
        <v>1679</v>
      </c>
      <c r="AE571" t="s">
        <v>1680</v>
      </c>
      <c r="AF571" t="str">
        <f t="shared" si="26"/>
        <v>,(112,'RP075018','P STICKER RST')</v>
      </c>
    </row>
    <row r="572" spans="28:32" x14ac:dyDescent="0.75">
      <c r="AB572">
        <f t="shared" si="28"/>
        <v>112</v>
      </c>
      <c r="AC572" s="286" t="s">
        <v>346</v>
      </c>
      <c r="AD572" t="s">
        <v>1681</v>
      </c>
      <c r="AE572" t="s">
        <v>1682</v>
      </c>
      <c r="AF572" t="str">
        <f t="shared" si="26"/>
        <v>,(112,'RP075019','LEAFLET СHERRY APLICATOR')</v>
      </c>
    </row>
    <row r="573" spans="28:32" x14ac:dyDescent="0.75">
      <c r="AB573">
        <f t="shared" si="28"/>
        <v>104</v>
      </c>
      <c r="AC573" s="286" t="s">
        <v>1920</v>
      </c>
      <c r="AD573" t="s">
        <v>1683</v>
      </c>
      <c r="AE573" t="s">
        <v>1684</v>
      </c>
      <c r="AF573" t="str">
        <f t="shared" si="26"/>
        <v>,(104,'RP075020','B STICKER 100X252MM 60X90 KOLIBRI CLASSI')</v>
      </c>
    </row>
    <row r="574" spans="28:32" x14ac:dyDescent="0.75">
      <c r="AB574">
        <f t="shared" si="28"/>
        <v>104</v>
      </c>
      <c r="AC574" s="286" t="s">
        <v>1920</v>
      </c>
      <c r="AD574" t="s">
        <v>1685</v>
      </c>
      <c r="AE574" t="s">
        <v>1686</v>
      </c>
      <c r="AF574" t="str">
        <f t="shared" si="26"/>
        <v>,(104,'RP075021','B STICKER 100X252MM 60X90 KOLIBRI ULTRA')</v>
      </c>
    </row>
    <row r="575" spans="28:32" x14ac:dyDescent="0.75">
      <c r="AB575">
        <f t="shared" si="28"/>
        <v>104</v>
      </c>
      <c r="AC575" s="286" t="s">
        <v>1920</v>
      </c>
      <c r="AD575" t="s">
        <v>1687</v>
      </c>
      <c r="AE575" t="s">
        <v>1688</v>
      </c>
      <c r="AF575" t="str">
        <f t="shared" si="26"/>
        <v>,(104,'RP075022','B STICKER LDPE')</v>
      </c>
    </row>
    <row r="576" spans="28:32" x14ac:dyDescent="0.75">
      <c r="AB576">
        <f t="shared" si="28"/>
        <v>104</v>
      </c>
      <c r="AC576" s="286" t="s">
        <v>1920</v>
      </c>
      <c r="AD576" t="s">
        <v>1689</v>
      </c>
      <c r="AE576" t="s">
        <v>1690</v>
      </c>
      <c r="AF576" t="str">
        <f t="shared" si="26"/>
        <v>,(104,'RP075023','B STICKER EAC/RECYCABLE')</v>
      </c>
    </row>
    <row r="577" spans="28:32" x14ac:dyDescent="0.75">
      <c r="AB577">
        <f t="shared" si="28"/>
        <v>104</v>
      </c>
      <c r="AC577" s="286" t="s">
        <v>1920</v>
      </c>
      <c r="AD577" t="s">
        <v>1691</v>
      </c>
      <c r="AE577" t="s">
        <v>1692</v>
      </c>
      <c r="AF577" t="str">
        <f t="shared" si="26"/>
        <v>,(104,'RP075024','P STICKER PAP 21')</v>
      </c>
    </row>
    <row r="578" spans="28:32" x14ac:dyDescent="0.75">
      <c r="AB578">
        <f t="shared" si="28"/>
        <v>104</v>
      </c>
      <c r="AC578" s="286" t="s">
        <v>1920</v>
      </c>
      <c r="AD578" t="s">
        <v>1693</v>
      </c>
      <c r="AE578" t="s">
        <v>1694</v>
      </c>
      <c r="AF578" t="str">
        <f t="shared" si="26"/>
        <v>,(104,'RP075025','B STICKER 43X25 MM')</v>
      </c>
    </row>
    <row r="579" spans="28:32" x14ac:dyDescent="0.75">
      <c r="AB579">
        <f t="shared" si="28"/>
        <v>104</v>
      </c>
      <c r="AC579" s="286" t="s">
        <v>1920</v>
      </c>
      <c r="AD579" t="s">
        <v>1695</v>
      </c>
      <c r="AE579" t="s">
        <v>1696</v>
      </c>
      <c r="AF579" t="str">
        <f t="shared" si="26"/>
        <v>,(104,'RP075026','C STICKER 55X25MM WITH BARCODE (220)')</v>
      </c>
    </row>
    <row r="580" spans="28:32" x14ac:dyDescent="0.75">
      <c r="AB580">
        <f t="shared" si="28"/>
        <v>104</v>
      </c>
      <c r="AC580" s="286" t="s">
        <v>1920</v>
      </c>
      <c r="AD580" t="s">
        <v>1697</v>
      </c>
      <c r="AE580" t="s">
        <v>1698</v>
      </c>
      <c r="AF580" t="str">
        <f t="shared" ref="AF580:AF630" si="29">CONCATENATE(",(",AB580,",'",AD580,"','",AE580,"')")</f>
        <v>,(104,'RP075027','B STICKER 60X20 MM')</v>
      </c>
    </row>
    <row r="581" spans="28:32" x14ac:dyDescent="0.75">
      <c r="AB581">
        <f t="shared" ref="AB581:AB612" si="30">VLOOKUP(AC581,$Y$3:$AA$53,3,FALSE)</f>
        <v>112</v>
      </c>
      <c r="AC581" s="286" t="s">
        <v>346</v>
      </c>
      <c r="AD581" t="s">
        <v>1699</v>
      </c>
      <c r="AE581" t="s">
        <v>1700</v>
      </c>
      <c r="AF581" t="str">
        <f t="shared" si="29"/>
        <v>,(112,'RP075028','LEAFLET FOR TAMPONS IRIS 40X130MM')</v>
      </c>
    </row>
    <row r="582" spans="28:32" x14ac:dyDescent="0.75">
      <c r="AB582">
        <f t="shared" si="30"/>
        <v>104</v>
      </c>
      <c r="AC582" s="286" t="s">
        <v>1920</v>
      </c>
      <c r="AD582" t="s">
        <v>1701</v>
      </c>
      <c r="AE582" t="s">
        <v>1702</v>
      </c>
      <c r="AF582" t="str">
        <f t="shared" si="29"/>
        <v>,(104,'RP075029','P STICKER 40X25MM BAMBOLINA')</v>
      </c>
    </row>
    <row r="583" spans="28:32" x14ac:dyDescent="0.75">
      <c r="AB583">
        <f t="shared" si="30"/>
        <v>104</v>
      </c>
      <c r="AC583" s="286" t="s">
        <v>1920</v>
      </c>
      <c r="AD583" t="s">
        <v>1703</v>
      </c>
      <c r="AE583" t="s">
        <v>1704</v>
      </c>
      <c r="AF583" t="str">
        <f t="shared" si="29"/>
        <v>,(104,'RP075030','P STICKER 20,78X35MM TATTI COTTON ORGANI')</v>
      </c>
    </row>
    <row r="584" spans="28:32" x14ac:dyDescent="0.75">
      <c r="AB584">
        <f t="shared" si="30"/>
        <v>104</v>
      </c>
      <c r="AC584" s="286" t="s">
        <v>1920</v>
      </c>
      <c r="AD584" t="s">
        <v>1705</v>
      </c>
      <c r="AE584" t="s">
        <v>1706</v>
      </c>
      <c r="AF584" t="str">
        <f t="shared" si="29"/>
        <v>,(104,'RP075035','STICKER Little times pure nature')</v>
      </c>
    </row>
    <row r="585" spans="28:32" x14ac:dyDescent="0.75">
      <c r="AB585">
        <f t="shared" si="30"/>
        <v>113</v>
      </c>
      <c r="AC585" s="286" t="s">
        <v>1927</v>
      </c>
      <c r="AD585" t="s">
        <v>1707</v>
      </c>
      <c r="AE585" t="s">
        <v>1708</v>
      </c>
      <c r="AF585" t="str">
        <f t="shared" si="29"/>
        <v>,(113,'RP075036','Round tape for swabs 24 mm')</v>
      </c>
    </row>
    <row r="586" spans="28:32" x14ac:dyDescent="0.75">
      <c r="AB586">
        <f t="shared" si="30"/>
        <v>112</v>
      </c>
      <c r="AC586" s="286" t="s">
        <v>346</v>
      </c>
      <c r="AD586" t="s">
        <v>1709</v>
      </c>
      <c r="AE586" t="s">
        <v>1710</v>
      </c>
      <c r="AF586" t="str">
        <f t="shared" si="29"/>
        <v>,(112,'RP075037','B LEAFLET DAILEE')</v>
      </c>
    </row>
    <row r="587" spans="28:32" x14ac:dyDescent="0.75">
      <c r="AB587">
        <f t="shared" si="30"/>
        <v>114</v>
      </c>
      <c r="AC587" s="286" t="s">
        <v>1718</v>
      </c>
      <c r="AD587" t="s">
        <v>1719</v>
      </c>
      <c r="AE587" t="s">
        <v>1720</v>
      </c>
      <c r="AF587" t="str">
        <f t="shared" si="29"/>
        <v>,(114,'RP040001','PALLET EUR')</v>
      </c>
    </row>
    <row r="588" spans="28:32" x14ac:dyDescent="0.75">
      <c r="AB588">
        <f t="shared" si="30"/>
        <v>114</v>
      </c>
      <c r="AC588" s="286" t="s">
        <v>1718</v>
      </c>
      <c r="AD588" t="s">
        <v>1721</v>
      </c>
      <c r="AE588" t="s">
        <v>1722</v>
      </c>
      <c r="AF588" t="str">
        <f t="shared" si="29"/>
        <v>,(114,'RP040003','PALLET CHEP B1208A 1200x800')</v>
      </c>
    </row>
    <row r="589" spans="28:32" x14ac:dyDescent="0.75">
      <c r="AB589">
        <f t="shared" si="30"/>
        <v>114</v>
      </c>
      <c r="AC589" s="286" t="s">
        <v>1718</v>
      </c>
      <c r="AD589" t="s">
        <v>1723</v>
      </c>
      <c r="AE589" t="s">
        <v>1724</v>
      </c>
      <c r="AF589" t="str">
        <f t="shared" si="29"/>
        <v>,(114,'RP040006','PALLET 1200x1000')</v>
      </c>
    </row>
    <row r="590" spans="28:32" x14ac:dyDescent="0.75">
      <c r="AB590">
        <f t="shared" si="30"/>
        <v>114</v>
      </c>
      <c r="AC590" s="286" t="s">
        <v>1718</v>
      </c>
      <c r="AD590" t="s">
        <v>1725</v>
      </c>
      <c r="AE590" t="s">
        <v>1726</v>
      </c>
      <c r="AF590" t="str">
        <f t="shared" si="29"/>
        <v>,(114,'RP040008','No Pallet')</v>
      </c>
    </row>
    <row r="591" spans="28:32" x14ac:dyDescent="0.75">
      <c r="AB591">
        <f t="shared" si="30"/>
        <v>114</v>
      </c>
      <c r="AC591" s="286" t="s">
        <v>1718</v>
      </c>
      <c r="AD591" t="s">
        <v>1727</v>
      </c>
      <c r="AE591" t="s">
        <v>1728</v>
      </c>
      <c r="AF591" t="str">
        <f t="shared" si="29"/>
        <v>,(114,'RP040009','One Way Pallet (Throw Away)')</v>
      </c>
    </row>
    <row r="592" spans="28:32" x14ac:dyDescent="0.75">
      <c r="AB592">
        <f t="shared" si="30"/>
        <v>114</v>
      </c>
      <c r="AC592" s="286" t="s">
        <v>1718</v>
      </c>
      <c r="AD592" t="s">
        <v>1729</v>
      </c>
      <c r="AE592" t="s">
        <v>1730</v>
      </c>
      <c r="AF592" t="str">
        <f t="shared" si="29"/>
        <v>,(114,'RP040010','CONTRALOAD Pallet 1200x1000mm')</v>
      </c>
    </row>
    <row r="593" spans="28:32" x14ac:dyDescent="0.75">
      <c r="AB593">
        <f t="shared" si="30"/>
        <v>114</v>
      </c>
      <c r="AC593" s="286" t="s">
        <v>1718</v>
      </c>
      <c r="AD593" t="s">
        <v>1731</v>
      </c>
      <c r="AE593" t="s">
        <v>1732</v>
      </c>
      <c r="AF593" t="str">
        <f t="shared" si="29"/>
        <v>,(114,'RP040015','PALLET EUR LIGHTWEIGHT')</v>
      </c>
    </row>
    <row r="594" spans="28:32" x14ac:dyDescent="0.75">
      <c r="AB594">
        <f t="shared" si="30"/>
        <v>114</v>
      </c>
      <c r="AC594" s="286" t="s">
        <v>1718</v>
      </c>
      <c r="AD594" t="s">
        <v>1733</v>
      </c>
      <c r="AE594" t="s">
        <v>1734</v>
      </c>
      <c r="AF594" t="str">
        <f t="shared" si="29"/>
        <v>,(114,'RP040016','PALLET EUR AUCHAN')</v>
      </c>
    </row>
    <row r="595" spans="28:32" x14ac:dyDescent="0.75">
      <c r="AB595">
        <f t="shared" si="30"/>
        <v>114</v>
      </c>
      <c r="AC595" s="286" t="s">
        <v>1718</v>
      </c>
      <c r="AD595" t="s">
        <v>1735</v>
      </c>
      <c r="AE595" t="s">
        <v>1736</v>
      </c>
      <c r="AF595" t="str">
        <f t="shared" si="29"/>
        <v>,(114,'RP040017','PALLET IPP 1200x1000')</v>
      </c>
    </row>
    <row r="596" spans="28:32" x14ac:dyDescent="0.75">
      <c r="AB596">
        <f t="shared" si="30"/>
        <v>114</v>
      </c>
      <c r="AC596" s="286" t="s">
        <v>1718</v>
      </c>
      <c r="AD596" t="s">
        <v>1737</v>
      </c>
      <c r="AE596" t="s">
        <v>1738</v>
      </c>
      <c r="AF596" t="str">
        <f t="shared" si="29"/>
        <v>,(114,'RP040021','PALLET IPPC 1200x800')</v>
      </c>
    </row>
    <row r="597" spans="28:32" x14ac:dyDescent="0.75">
      <c r="AB597">
        <f t="shared" si="30"/>
        <v>114</v>
      </c>
      <c r="AC597" s="286" t="s">
        <v>1718</v>
      </c>
      <c r="AD597" t="s">
        <v>1739</v>
      </c>
      <c r="AE597" t="s">
        <v>1740</v>
      </c>
      <c r="AF597" t="str">
        <f t="shared" si="29"/>
        <v>,(114,'RP040022','PALLET EUR LIGHTWEIGHT 1200x800')</v>
      </c>
    </row>
    <row r="598" spans="28:32" x14ac:dyDescent="0.75">
      <c r="AB598">
        <f t="shared" si="30"/>
        <v>115</v>
      </c>
      <c r="AC598" s="283" t="s">
        <v>334</v>
      </c>
      <c r="AD598" s="2" t="s">
        <v>1743</v>
      </c>
      <c r="AE598" t="s">
        <v>1744</v>
      </c>
      <c r="AF598" t="str">
        <f t="shared" si="29"/>
        <v>,(115,'RP090004','SLEEVE FOR SEMI-FINISHED NONWOVEN MATERI')</v>
      </c>
    </row>
    <row r="599" spans="28:32" x14ac:dyDescent="0.75">
      <c r="AB599">
        <f t="shared" si="30"/>
        <v>116</v>
      </c>
      <c r="AC599" s="282" t="s">
        <v>328</v>
      </c>
      <c r="AD599" t="s">
        <v>1750</v>
      </c>
      <c r="AE599" t="s">
        <v>1751</v>
      </c>
      <c r="AF599" t="str">
        <f t="shared" si="29"/>
        <v>,(116,'SEMI0201','TS NW JAFA 180/21g EMBOSSED')</v>
      </c>
    </row>
    <row r="600" spans="28:32" x14ac:dyDescent="0.75">
      <c r="AB600">
        <f t="shared" si="30"/>
        <v>116</v>
      </c>
      <c r="AC600" s="282" t="s">
        <v>328</v>
      </c>
      <c r="AD600" t="s">
        <v>1755</v>
      </c>
      <c r="AE600" t="s">
        <v>1756</v>
      </c>
      <c r="AF600" t="str">
        <f t="shared" si="29"/>
        <v>,(116,'SEMI0202','TS NW JAFA 180/27g EMBOSSED')</v>
      </c>
    </row>
    <row r="601" spans="28:32" x14ac:dyDescent="0.75">
      <c r="AB601">
        <f t="shared" si="30"/>
        <v>116</v>
      </c>
      <c r="AC601" s="282" t="s">
        <v>328</v>
      </c>
      <c r="AD601" t="s">
        <v>1760</v>
      </c>
      <c r="AE601" t="s">
        <v>1761</v>
      </c>
      <c r="AF601" t="str">
        <f t="shared" si="29"/>
        <v>,(116,'SEMI0203','TS NW JAFA 180/25g EMBOSSED')</v>
      </c>
    </row>
    <row r="602" spans="28:32" x14ac:dyDescent="0.75">
      <c r="AB602">
        <f t="shared" si="30"/>
        <v>116</v>
      </c>
      <c r="AC602" s="282" t="s">
        <v>328</v>
      </c>
      <c r="AD602" t="s">
        <v>1765</v>
      </c>
      <c r="AE602" t="s">
        <v>1766</v>
      </c>
      <c r="AF602" t="str">
        <f t="shared" si="29"/>
        <v>,(116,'SEMI0204','TS NW JAFA 180/25g MM EMBOSSED')</v>
      </c>
    </row>
    <row r="603" spans="28:32" x14ac:dyDescent="0.75">
      <c r="AB603">
        <f t="shared" si="30"/>
        <v>116</v>
      </c>
      <c r="AC603" s="282" t="s">
        <v>328</v>
      </c>
      <c r="AD603" t="s">
        <v>1770</v>
      </c>
      <c r="AE603" t="s">
        <v>1771</v>
      </c>
      <c r="AF603" t="str">
        <f t="shared" si="29"/>
        <v>,(116,'SEMI0205','TS NW JAFA 170/25g MM EMBOSSED CZ')</v>
      </c>
    </row>
    <row r="604" spans="28:32" x14ac:dyDescent="0.75">
      <c r="AB604">
        <f t="shared" si="30"/>
        <v>116</v>
      </c>
      <c r="AC604" s="282" t="s">
        <v>328</v>
      </c>
      <c r="AD604" t="s">
        <v>1775</v>
      </c>
      <c r="AE604" t="s">
        <v>1776</v>
      </c>
      <c r="AF604" t="str">
        <f t="shared" si="29"/>
        <v>,(116,'SEMI0206','TS NW JAFA 170/25g MM EMBOSSED')</v>
      </c>
    </row>
    <row r="605" spans="28:32" x14ac:dyDescent="0.75">
      <c r="AB605">
        <f t="shared" si="30"/>
        <v>116</v>
      </c>
      <c r="AC605" s="282" t="s">
        <v>328</v>
      </c>
      <c r="AD605" t="s">
        <v>1780</v>
      </c>
      <c r="AE605" t="s">
        <v>1781</v>
      </c>
      <c r="AF605" t="str">
        <f t="shared" si="29"/>
        <v>,(116,'SEMI0207','SAMPLE  TS NW PERFORATED MATERIAL 1')</v>
      </c>
    </row>
    <row r="606" spans="28:32" x14ac:dyDescent="0.75">
      <c r="AB606">
        <f t="shared" si="30"/>
        <v>116</v>
      </c>
      <c r="AC606" s="282" t="s">
        <v>328</v>
      </c>
      <c r="AD606" t="s">
        <v>1785</v>
      </c>
      <c r="AE606" t="s">
        <v>1786</v>
      </c>
      <c r="AF606" t="str">
        <f t="shared" si="29"/>
        <v>,(116,'SEMI0208','SAMPLE TS NW PERFORATED MATERIAL 8')</v>
      </c>
    </row>
    <row r="607" spans="28:32" x14ac:dyDescent="0.75">
      <c r="AB607">
        <f t="shared" si="30"/>
        <v>116</v>
      </c>
      <c r="AC607" s="282" t="s">
        <v>328</v>
      </c>
      <c r="AD607" t="s">
        <v>1790</v>
      </c>
      <c r="AE607" t="s">
        <v>1791</v>
      </c>
      <c r="AF607" t="str">
        <f t="shared" si="29"/>
        <v>,(116,'SEMI0209','SAMPLE TS NW MATERIAL 175 MM FROM')</v>
      </c>
    </row>
    <row r="608" spans="28:32" x14ac:dyDescent="0.75">
      <c r="AB608">
        <f t="shared" si="30"/>
        <v>116</v>
      </c>
      <c r="AC608" s="282" t="s">
        <v>328</v>
      </c>
      <c r="AD608" t="s">
        <v>1795</v>
      </c>
      <c r="AE608" t="s">
        <v>1791</v>
      </c>
      <c r="AF608" t="str">
        <f t="shared" si="29"/>
        <v>,(116,'SEMI0210','SAMPLE TS NW MATERIAL 175 MM FROM')</v>
      </c>
    </row>
    <row r="609" spans="28:32" x14ac:dyDescent="0.75">
      <c r="AB609">
        <f t="shared" si="30"/>
        <v>116</v>
      </c>
      <c r="AC609" s="282" t="s">
        <v>328</v>
      </c>
      <c r="AD609" t="s">
        <v>1799</v>
      </c>
      <c r="AE609" t="s">
        <v>1800</v>
      </c>
      <c r="AF609" t="str">
        <f t="shared" si="29"/>
        <v>,(116,'SEMI0211','SAMPLE TS NW MATERIAL 170MM')</v>
      </c>
    </row>
    <row r="610" spans="28:32" x14ac:dyDescent="0.75">
      <c r="AB610">
        <f t="shared" si="30"/>
        <v>116</v>
      </c>
      <c r="AC610" s="282" t="s">
        <v>328</v>
      </c>
      <c r="AD610" t="s">
        <v>1804</v>
      </c>
      <c r="AE610" t="s">
        <v>1800</v>
      </c>
      <c r="AF610" t="str">
        <f t="shared" si="29"/>
        <v>,(116,'SEMI0212','SAMPLE TS NW MATERIAL 170MM')</v>
      </c>
    </row>
    <row r="611" spans="28:32" x14ac:dyDescent="0.75">
      <c r="AB611">
        <f t="shared" si="30"/>
        <v>116</v>
      </c>
      <c r="AC611" s="282" t="s">
        <v>328</v>
      </c>
      <c r="AD611" t="s">
        <v>1808</v>
      </c>
      <c r="AE611" t="s">
        <v>1809</v>
      </c>
      <c r="AF611" t="str">
        <f t="shared" si="29"/>
        <v>,(116,'SEMI0214','SF BABY DIAPER MINI')</v>
      </c>
    </row>
    <row r="612" spans="28:32" x14ac:dyDescent="0.75">
      <c r="AB612">
        <f t="shared" si="30"/>
        <v>116</v>
      </c>
      <c r="AC612" s="282" t="s">
        <v>328</v>
      </c>
      <c r="AD612" t="s">
        <v>1813</v>
      </c>
      <c r="AE612" t="s">
        <v>1814</v>
      </c>
      <c r="AF612" t="str">
        <f t="shared" si="29"/>
        <v>,(116,'SEMI0221','TS NW JAFA 170/25g EMB AVGOL 960/22g')</v>
      </c>
    </row>
    <row r="613" spans="28:32" x14ac:dyDescent="0.75">
      <c r="AB613">
        <f t="shared" ref="AB613:AB629" si="31">VLOOKUP(AC613,$Y$3:$AA$53,3,FALSE)</f>
        <v>116</v>
      </c>
      <c r="AC613" s="282" t="s">
        <v>328</v>
      </c>
      <c r="AD613" t="s">
        <v>1818</v>
      </c>
      <c r="AE613" t="s">
        <v>1819</v>
      </c>
      <c r="AF613" t="str">
        <f t="shared" si="29"/>
        <v>,(116,'SEMI0228','TS NW 170mm Netkanika RSA01218 test1')</v>
      </c>
    </row>
    <row r="614" spans="28:32" x14ac:dyDescent="0.75">
      <c r="AB614">
        <f t="shared" si="31"/>
        <v>116</v>
      </c>
      <c r="AC614" s="282" t="s">
        <v>328</v>
      </c>
      <c r="AD614" t="s">
        <v>1823</v>
      </c>
      <c r="AE614" t="s">
        <v>1824</v>
      </c>
      <c r="AF614" t="str">
        <f t="shared" si="29"/>
        <v>,(116,'SEMI0229','TS NW 170mm Netkanika RSA01218 test3')</v>
      </c>
    </row>
    <row r="615" spans="28:32" x14ac:dyDescent="0.75">
      <c r="AB615">
        <f t="shared" si="31"/>
        <v>116</v>
      </c>
      <c r="AC615" s="282" t="s">
        <v>328</v>
      </c>
      <c r="AD615" t="s">
        <v>1828</v>
      </c>
      <c r="AE615" t="s">
        <v>1829</v>
      </c>
      <c r="AF615" t="str">
        <f t="shared" si="29"/>
        <v>,(116,'SEMI0230','TS NW 170mm Netkanika RSA01217 test4')</v>
      </c>
    </row>
    <row r="616" spans="28:32" x14ac:dyDescent="0.75">
      <c r="AB616">
        <f t="shared" si="31"/>
        <v>116</v>
      </c>
      <c r="AC616" s="282" t="s">
        <v>328</v>
      </c>
      <c r="AD616" t="s">
        <v>1833</v>
      </c>
      <c r="AE616" t="s">
        <v>1834</v>
      </c>
      <c r="AF616" t="str">
        <f t="shared" si="29"/>
        <v>,(116,'SEMI0231','TS NW 170mm FIBERWEB RSA01214 test5')</v>
      </c>
    </row>
    <row r="617" spans="28:32" x14ac:dyDescent="0.75">
      <c r="AB617">
        <f t="shared" si="31"/>
        <v>116</v>
      </c>
      <c r="AC617" s="282" t="s">
        <v>328</v>
      </c>
      <c r="AD617" t="s">
        <v>1838</v>
      </c>
      <c r="AE617" t="s">
        <v>1839</v>
      </c>
      <c r="AF617" t="str">
        <f t="shared" si="29"/>
        <v>,(116,'SEMI0232','TS NW 170mm FIBERWEB RSA01214 test6')</v>
      </c>
    </row>
    <row r="618" spans="28:32" x14ac:dyDescent="0.75">
      <c r="AB618">
        <f t="shared" si="31"/>
        <v>116</v>
      </c>
      <c r="AC618" s="282" t="s">
        <v>328</v>
      </c>
      <c r="AD618" t="s">
        <v>1843</v>
      </c>
      <c r="AE618" t="s">
        <v>1844</v>
      </c>
      <c r="AF618" t="str">
        <f t="shared" si="29"/>
        <v>,(116,'SEMI0233','TS NW 170mm Pegas SMP0862 test7')</v>
      </c>
    </row>
    <row r="619" spans="28:32" x14ac:dyDescent="0.75">
      <c r="AB619">
        <f t="shared" si="31"/>
        <v>116</v>
      </c>
      <c r="AC619" s="282" t="s">
        <v>328</v>
      </c>
      <c r="AD619" t="s">
        <v>1848</v>
      </c>
      <c r="AE619" t="s">
        <v>1849</v>
      </c>
      <c r="AF619" t="str">
        <f t="shared" si="29"/>
        <v>,(116,'SEMI0342','TS NW JAFA 85/25G EMBOSSED')</v>
      </c>
    </row>
    <row r="620" spans="28:32" x14ac:dyDescent="0.75">
      <c r="AB620">
        <f t="shared" si="31"/>
        <v>116</v>
      </c>
      <c r="AC620" s="282" t="s">
        <v>328</v>
      </c>
      <c r="AD620" t="s">
        <v>1853</v>
      </c>
      <c r="AE620" t="s">
        <v>1854</v>
      </c>
      <c r="AF620" t="str">
        <f t="shared" si="29"/>
        <v>,(116,'SEMI0362','TS NW S 600/22g PHI EMBOSS WHI')</v>
      </c>
    </row>
    <row r="621" spans="28:32" x14ac:dyDescent="0.75">
      <c r="AB621">
        <f t="shared" si="31"/>
        <v>116</v>
      </c>
      <c r="AC621" s="282" t="s">
        <v>328</v>
      </c>
      <c r="AD621" t="s">
        <v>1858</v>
      </c>
      <c r="AE621" t="s">
        <v>1859</v>
      </c>
      <c r="AF621" t="str">
        <f t="shared" si="29"/>
        <v>,(116,'SEMI0366','TS NW 170/24g JAFA SOFT FITESA EMB (CZ)')</v>
      </c>
    </row>
    <row r="622" spans="28:32" x14ac:dyDescent="0.75">
      <c r="AB622">
        <f t="shared" si="31"/>
        <v>116</v>
      </c>
      <c r="AC622" s="282" t="s">
        <v>328</v>
      </c>
      <c r="AD622" t="s">
        <v>1863</v>
      </c>
      <c r="AE622" t="s">
        <v>1864</v>
      </c>
      <c r="AF622" t="str">
        <f t="shared" si="29"/>
        <v>,(116,'SEMI0367','TS NW 170mm Perfodry TEST')</v>
      </c>
    </row>
    <row r="623" spans="28:32" x14ac:dyDescent="0.75">
      <c r="AB623">
        <f t="shared" si="31"/>
        <v>116</v>
      </c>
      <c r="AC623" s="282" t="s">
        <v>328</v>
      </c>
      <c r="AD623" t="s">
        <v>1868</v>
      </c>
      <c r="AE623" t="s">
        <v>1869</v>
      </c>
      <c r="AF623" t="str">
        <f t="shared" si="29"/>
        <v>,(116,'SEMI0471','TS NW 170/24g JAFA SOFT FITESSA EMB')</v>
      </c>
    </row>
    <row r="624" spans="28:32" x14ac:dyDescent="0.75">
      <c r="AB624">
        <f t="shared" si="31"/>
        <v>116</v>
      </c>
      <c r="AC624" s="282" t="s">
        <v>328</v>
      </c>
      <c r="AD624" t="s">
        <v>1873</v>
      </c>
      <c r="AE624" t="s">
        <v>1874</v>
      </c>
      <c r="AF624" t="str">
        <f t="shared" si="29"/>
        <v>,(116,'SEMI0503','TS NW 170/24g RSN01261-1000mm NANHAI')</v>
      </c>
    </row>
    <row r="625" spans="28:32" x14ac:dyDescent="0.75">
      <c r="AB625">
        <f t="shared" si="31"/>
        <v>116</v>
      </c>
      <c r="AC625" s="282" t="s">
        <v>328</v>
      </c>
      <c r="AD625" t="s">
        <v>1878</v>
      </c>
      <c r="AE625" t="s">
        <v>1879</v>
      </c>
      <c r="AF625" t="str">
        <f t="shared" si="29"/>
        <v>,(116,'SEMI0564','TS NW 170 mm test')</v>
      </c>
    </row>
    <row r="626" spans="28:32" x14ac:dyDescent="0.75">
      <c r="AB626">
        <f t="shared" si="31"/>
        <v>116</v>
      </c>
      <c r="AC626" s="282" t="s">
        <v>328</v>
      </c>
      <c r="AD626" t="s">
        <v>1883</v>
      </c>
      <c r="AE626" t="s">
        <v>1884</v>
      </c>
      <c r="AF626" t="str">
        <f t="shared" si="29"/>
        <v>,(116,'SEMI0565','TS NW 600 mm test')</v>
      </c>
    </row>
    <row r="627" spans="28:32" x14ac:dyDescent="0.75">
      <c r="AB627">
        <f t="shared" si="31"/>
        <v>116</v>
      </c>
      <c r="AC627" s="282" t="s">
        <v>328</v>
      </c>
      <c r="AD627" t="s">
        <v>1888</v>
      </c>
      <c r="AE627" t="s">
        <v>1889</v>
      </c>
      <c r="AF627" t="str">
        <f t="shared" si="29"/>
        <v>,(116,'SEMI0640','TS NW 80mm PERFODRY TEST')</v>
      </c>
    </row>
    <row r="628" spans="28:32" x14ac:dyDescent="0.75">
      <c r="AB628">
        <f t="shared" si="31"/>
        <v>116</v>
      </c>
      <c r="AC628" s="282" t="s">
        <v>328</v>
      </c>
      <c r="AD628" t="s">
        <v>1893</v>
      </c>
      <c r="AE628" t="s">
        <v>1894</v>
      </c>
      <c r="AF628" t="str">
        <f t="shared" si="29"/>
        <v>,(116,'SEMI0641','TS NW 85mm PERFODRY TEST')</v>
      </c>
    </row>
    <row r="629" spans="28:32" x14ac:dyDescent="0.75">
      <c r="AB629">
        <f t="shared" si="31"/>
        <v>116</v>
      </c>
      <c r="AC629" s="282" t="s">
        <v>328</v>
      </c>
      <c r="AD629" t="s">
        <v>1898</v>
      </c>
      <c r="AE629" t="s">
        <v>1899</v>
      </c>
      <c r="AF629" t="str">
        <f t="shared" si="29"/>
        <v>,(116,'SEMI0642','TS NW 90mm PERFODRY TEST')</v>
      </c>
    </row>
    <row r="630" spans="28:32" x14ac:dyDescent="0.75">
      <c r="AF630" t="str">
        <f t="shared" si="29"/>
        <v>,(,'','')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2A68-C14B-467C-8B8D-AA778FE68ABF}">
  <sheetPr codeName="Лист5" filterMode="1"/>
  <dimension ref="A1:S660"/>
  <sheetViews>
    <sheetView topLeftCell="E1" workbookViewId="0">
      <pane ySplit="1" topLeftCell="A2" activePane="bottomLeft" state="frozen"/>
      <selection pane="bottomLeft" activeCell="G1" sqref="G1:G1048576"/>
    </sheetView>
  </sheetViews>
  <sheetFormatPr defaultRowHeight="14.75" x14ac:dyDescent="0.75"/>
  <cols>
    <col min="1" max="1" width="8.7265625" style="428" bestFit="1" customWidth="1"/>
    <col min="2" max="2" width="13.54296875" style="428" bestFit="1" customWidth="1"/>
    <col min="3" max="3" width="7.86328125" style="428" bestFit="1" customWidth="1"/>
    <col min="4" max="4" width="18.7265625" style="428" bestFit="1" customWidth="1"/>
    <col min="5" max="5" width="9.1328125" style="428"/>
    <col min="6" max="6" width="22.54296875" style="428" customWidth="1"/>
    <col min="7" max="7" width="44.86328125" style="428" customWidth="1"/>
    <col min="8" max="8" width="12.7265625" style="428" customWidth="1"/>
    <col min="9" max="9" width="47.1328125" style="428" customWidth="1"/>
    <col min="10" max="10" width="40.40625" style="428" hidden="1" customWidth="1"/>
    <col min="11" max="11" width="17.26953125" style="428" hidden="1" customWidth="1"/>
    <col min="12" max="12" width="17.26953125" style="428" customWidth="1"/>
    <col min="13" max="13" width="35.1328125" style="428" bestFit="1" customWidth="1"/>
    <col min="14" max="15" width="9.1328125" style="422"/>
    <col min="16" max="16" width="10.40625" style="422" bestFit="1" customWidth="1"/>
    <col min="17" max="17" width="9.26953125" style="422" customWidth="1"/>
    <col min="18" max="18" width="19.1328125" bestFit="1" customWidth="1"/>
    <col min="19" max="19" width="15.26953125" bestFit="1" customWidth="1"/>
  </cols>
  <sheetData>
    <row r="1" spans="1:17" ht="44.25" x14ac:dyDescent="0.75">
      <c r="A1" s="425" t="s">
        <v>418</v>
      </c>
      <c r="B1" s="425" t="s">
        <v>419</v>
      </c>
      <c r="C1" s="425" t="s">
        <v>420</v>
      </c>
      <c r="D1" s="425" t="s">
        <v>421</v>
      </c>
      <c r="E1" s="425" t="s">
        <v>422</v>
      </c>
      <c r="F1" s="425" t="s">
        <v>423</v>
      </c>
      <c r="G1" s="426" t="s">
        <v>1925</v>
      </c>
      <c r="H1" s="425" t="s">
        <v>424</v>
      </c>
      <c r="I1" s="425" t="s">
        <v>12</v>
      </c>
      <c r="J1" s="425" t="s">
        <v>425</v>
      </c>
      <c r="K1" s="425" t="s">
        <v>426</v>
      </c>
      <c r="L1" s="425" t="s">
        <v>311</v>
      </c>
      <c r="M1" s="427" t="s">
        <v>3954</v>
      </c>
      <c r="N1" s="434" t="s">
        <v>3955</v>
      </c>
      <c r="O1" s="434" t="s">
        <v>3956</v>
      </c>
      <c r="P1" s="434" t="s">
        <v>3952</v>
      </c>
      <c r="Q1" s="434" t="s">
        <v>3953</v>
      </c>
    </row>
    <row r="2" spans="1:17" x14ac:dyDescent="0.75">
      <c r="A2" s="428" t="s">
        <v>427</v>
      </c>
      <c r="B2" s="428" t="s">
        <v>428</v>
      </c>
      <c r="C2" s="428" t="s">
        <v>429</v>
      </c>
      <c r="D2" s="428" t="s">
        <v>430</v>
      </c>
      <c r="E2" s="428" t="s">
        <v>431</v>
      </c>
      <c r="F2" s="428" t="s">
        <v>432</v>
      </c>
      <c r="G2" s="426" t="s">
        <v>320</v>
      </c>
      <c r="H2" s="428" t="s">
        <v>433</v>
      </c>
      <c r="I2" s="428" t="s">
        <v>434</v>
      </c>
      <c r="K2" s="428" t="s">
        <v>436</v>
      </c>
    </row>
    <row r="3" spans="1:17" x14ac:dyDescent="0.75">
      <c r="A3" s="428" t="s">
        <v>427</v>
      </c>
      <c r="B3" s="428" t="s">
        <v>428</v>
      </c>
      <c r="C3" s="428" t="s">
        <v>429</v>
      </c>
      <c r="D3" s="428" t="s">
        <v>430</v>
      </c>
      <c r="E3" s="428" t="s">
        <v>431</v>
      </c>
      <c r="F3" s="428" t="s">
        <v>432</v>
      </c>
      <c r="G3" s="426" t="s">
        <v>320</v>
      </c>
      <c r="H3" s="428" t="s">
        <v>437</v>
      </c>
      <c r="I3" s="428" t="s">
        <v>438</v>
      </c>
      <c r="K3" s="428" t="s">
        <v>436</v>
      </c>
    </row>
    <row r="4" spans="1:17" x14ac:dyDescent="0.75">
      <c r="A4" s="428" t="s">
        <v>427</v>
      </c>
      <c r="B4" s="428" t="s">
        <v>428</v>
      </c>
      <c r="C4" s="428" t="s">
        <v>429</v>
      </c>
      <c r="D4" s="428" t="s">
        <v>430</v>
      </c>
      <c r="E4" s="428" t="s">
        <v>431</v>
      </c>
      <c r="F4" s="428" t="s">
        <v>432</v>
      </c>
      <c r="G4" s="426" t="s">
        <v>320</v>
      </c>
      <c r="H4" s="428" t="s">
        <v>439</v>
      </c>
      <c r="I4" s="428" t="s">
        <v>440</v>
      </c>
      <c r="K4" s="428" t="s">
        <v>436</v>
      </c>
    </row>
    <row r="5" spans="1:17" x14ac:dyDescent="0.75">
      <c r="A5" s="428" t="s">
        <v>427</v>
      </c>
      <c r="B5" s="428" t="s">
        <v>428</v>
      </c>
      <c r="C5" s="428" t="s">
        <v>429</v>
      </c>
      <c r="D5" s="428" t="s">
        <v>430</v>
      </c>
      <c r="E5" s="428" t="s">
        <v>431</v>
      </c>
      <c r="F5" s="428" t="s">
        <v>432</v>
      </c>
      <c r="G5" s="426" t="s">
        <v>320</v>
      </c>
      <c r="H5" s="428" t="s">
        <v>441</v>
      </c>
      <c r="I5" s="428" t="s">
        <v>442</v>
      </c>
      <c r="K5" s="428" t="s">
        <v>436</v>
      </c>
    </row>
    <row r="6" spans="1:17" x14ac:dyDescent="0.75">
      <c r="A6" s="428" t="s">
        <v>427</v>
      </c>
      <c r="B6" s="428" t="s">
        <v>428</v>
      </c>
      <c r="C6" s="428" t="s">
        <v>429</v>
      </c>
      <c r="D6" s="428" t="s">
        <v>430</v>
      </c>
      <c r="E6" s="428" t="s">
        <v>431</v>
      </c>
      <c r="F6" s="428" t="s">
        <v>432</v>
      </c>
      <c r="G6" s="426" t="s">
        <v>320</v>
      </c>
      <c r="H6" s="428" t="s">
        <v>443</v>
      </c>
      <c r="I6" s="428" t="s">
        <v>444</v>
      </c>
      <c r="K6" s="428" t="s">
        <v>436</v>
      </c>
    </row>
    <row r="7" spans="1:17" x14ac:dyDescent="0.75">
      <c r="A7" s="428" t="s">
        <v>427</v>
      </c>
      <c r="B7" s="428" t="s">
        <v>428</v>
      </c>
      <c r="C7" s="428" t="s">
        <v>429</v>
      </c>
      <c r="D7" s="428" t="s">
        <v>430</v>
      </c>
      <c r="E7" s="428" t="s">
        <v>431</v>
      </c>
      <c r="F7" s="428" t="s">
        <v>432</v>
      </c>
      <c r="G7" s="426" t="s">
        <v>320</v>
      </c>
      <c r="H7" s="428" t="s">
        <v>445</v>
      </c>
      <c r="I7" s="428" t="s">
        <v>446</v>
      </c>
      <c r="K7" s="428" t="s">
        <v>436</v>
      </c>
    </row>
    <row r="8" spans="1:17" x14ac:dyDescent="0.75">
      <c r="A8" s="428" t="s">
        <v>427</v>
      </c>
      <c r="B8" s="428" t="s">
        <v>428</v>
      </c>
      <c r="C8" s="428" t="s">
        <v>429</v>
      </c>
      <c r="D8" s="428" t="s">
        <v>430</v>
      </c>
      <c r="E8" s="428" t="s">
        <v>431</v>
      </c>
      <c r="F8" s="428" t="s">
        <v>432</v>
      </c>
      <c r="G8" s="426" t="s">
        <v>320</v>
      </c>
      <c r="H8" s="428" t="s">
        <v>447</v>
      </c>
      <c r="I8" s="428" t="s">
        <v>448</v>
      </c>
      <c r="K8" s="428" t="s">
        <v>436</v>
      </c>
    </row>
    <row r="9" spans="1:17" x14ac:dyDescent="0.75">
      <c r="A9" s="428" t="s">
        <v>427</v>
      </c>
      <c r="B9" s="428" t="s">
        <v>428</v>
      </c>
      <c r="C9" s="428" t="s">
        <v>429</v>
      </c>
      <c r="D9" s="428" t="s">
        <v>430</v>
      </c>
      <c r="E9" s="428" t="s">
        <v>431</v>
      </c>
      <c r="F9" s="428" t="s">
        <v>432</v>
      </c>
      <c r="G9" s="426" t="s">
        <v>320</v>
      </c>
      <c r="H9" s="428" t="s">
        <v>449</v>
      </c>
      <c r="I9" s="428" t="s">
        <v>450</v>
      </c>
      <c r="K9" s="428" t="s">
        <v>436</v>
      </c>
    </row>
    <row r="10" spans="1:17" x14ac:dyDescent="0.75">
      <c r="A10" s="428" t="s">
        <v>427</v>
      </c>
      <c r="B10" s="428" t="s">
        <v>428</v>
      </c>
      <c r="C10" s="428" t="s">
        <v>429</v>
      </c>
      <c r="D10" s="428" t="s">
        <v>430</v>
      </c>
      <c r="E10" s="428" t="s">
        <v>431</v>
      </c>
      <c r="F10" s="428" t="s">
        <v>432</v>
      </c>
      <c r="G10" s="426" t="s">
        <v>320</v>
      </c>
      <c r="H10" s="428" t="s">
        <v>451</v>
      </c>
      <c r="I10" s="428" t="s">
        <v>452</v>
      </c>
      <c r="K10" s="428" t="s">
        <v>436</v>
      </c>
    </row>
    <row r="11" spans="1:17" x14ac:dyDescent="0.75">
      <c r="A11" s="428" t="s">
        <v>427</v>
      </c>
      <c r="B11" s="428" t="s">
        <v>428</v>
      </c>
      <c r="C11" s="428" t="s">
        <v>429</v>
      </c>
      <c r="D11" s="428" t="s">
        <v>430</v>
      </c>
      <c r="E11" s="428" t="s">
        <v>431</v>
      </c>
      <c r="F11" s="428" t="s">
        <v>432</v>
      </c>
      <c r="G11" s="426" t="s">
        <v>320</v>
      </c>
      <c r="H11" s="428" t="s">
        <v>469</v>
      </c>
      <c r="I11" s="428" t="s">
        <v>470</v>
      </c>
      <c r="K11" s="428" t="s">
        <v>436</v>
      </c>
    </row>
    <row r="12" spans="1:17" x14ac:dyDescent="0.75">
      <c r="A12" s="428" t="s">
        <v>427</v>
      </c>
      <c r="B12" s="428" t="s">
        <v>428</v>
      </c>
      <c r="C12" s="428" t="s">
        <v>429</v>
      </c>
      <c r="D12" s="428" t="s">
        <v>430</v>
      </c>
      <c r="E12" s="428" t="s">
        <v>431</v>
      </c>
      <c r="F12" s="428" t="s">
        <v>432</v>
      </c>
      <c r="G12" s="426" t="s">
        <v>320</v>
      </c>
      <c r="H12" s="428" t="s">
        <v>453</v>
      </c>
      <c r="I12" s="428" t="s">
        <v>454</v>
      </c>
      <c r="K12" s="428" t="s">
        <v>436</v>
      </c>
    </row>
    <row r="13" spans="1:17" x14ac:dyDescent="0.75">
      <c r="A13" s="428" t="s">
        <v>427</v>
      </c>
      <c r="B13" s="428" t="s">
        <v>428</v>
      </c>
      <c r="C13" s="428" t="s">
        <v>429</v>
      </c>
      <c r="D13" s="428" t="s">
        <v>430</v>
      </c>
      <c r="E13" s="428" t="s">
        <v>431</v>
      </c>
      <c r="F13" s="428" t="s">
        <v>432</v>
      </c>
      <c r="G13" s="426" t="s">
        <v>320</v>
      </c>
      <c r="H13" s="428" t="s">
        <v>455</v>
      </c>
      <c r="I13" s="428" t="s">
        <v>456</v>
      </c>
      <c r="K13" s="428" t="s">
        <v>436</v>
      </c>
    </row>
    <row r="14" spans="1:17" x14ac:dyDescent="0.75">
      <c r="A14" s="428" t="s">
        <v>427</v>
      </c>
      <c r="B14" s="428" t="s">
        <v>428</v>
      </c>
      <c r="C14" s="428" t="s">
        <v>429</v>
      </c>
      <c r="D14" s="428" t="s">
        <v>430</v>
      </c>
      <c r="E14" s="428" t="s">
        <v>431</v>
      </c>
      <c r="F14" s="428" t="s">
        <v>432</v>
      </c>
      <c r="G14" s="426" t="s">
        <v>320</v>
      </c>
      <c r="H14" s="428" t="s">
        <v>457</v>
      </c>
      <c r="I14" s="428" t="s">
        <v>458</v>
      </c>
      <c r="K14" s="428" t="s">
        <v>436</v>
      </c>
    </row>
    <row r="15" spans="1:17" x14ac:dyDescent="0.75">
      <c r="A15" s="428" t="s">
        <v>427</v>
      </c>
      <c r="B15" s="428" t="s">
        <v>428</v>
      </c>
      <c r="C15" s="428" t="s">
        <v>429</v>
      </c>
      <c r="D15" s="428" t="s">
        <v>430</v>
      </c>
      <c r="E15" s="428" t="s">
        <v>431</v>
      </c>
      <c r="F15" s="428" t="s">
        <v>432</v>
      </c>
      <c r="G15" s="426" t="s">
        <v>320</v>
      </c>
      <c r="H15" s="428" t="s">
        <v>459</v>
      </c>
      <c r="I15" s="428" t="s">
        <v>460</v>
      </c>
      <c r="K15" s="428" t="s">
        <v>436</v>
      </c>
    </row>
    <row r="16" spans="1:17" x14ac:dyDescent="0.75">
      <c r="A16" s="428" t="s">
        <v>427</v>
      </c>
      <c r="B16" s="428" t="s">
        <v>428</v>
      </c>
      <c r="C16" s="428" t="s">
        <v>429</v>
      </c>
      <c r="D16" s="428" t="s">
        <v>430</v>
      </c>
      <c r="E16" s="428" t="s">
        <v>431</v>
      </c>
      <c r="F16" s="428" t="s">
        <v>432</v>
      </c>
      <c r="G16" s="426" t="s">
        <v>320</v>
      </c>
      <c r="H16" s="428" t="s">
        <v>461</v>
      </c>
      <c r="I16" s="428" t="s">
        <v>462</v>
      </c>
      <c r="K16" s="428" t="s">
        <v>436</v>
      </c>
    </row>
    <row r="17" spans="1:13" x14ac:dyDescent="0.75">
      <c r="A17" s="428" t="s">
        <v>427</v>
      </c>
      <c r="B17" s="428" t="s">
        <v>428</v>
      </c>
      <c r="C17" s="428" t="s">
        <v>429</v>
      </c>
      <c r="D17" s="428" t="s">
        <v>430</v>
      </c>
      <c r="E17" s="428" t="s">
        <v>431</v>
      </c>
      <c r="F17" s="428" t="s">
        <v>432</v>
      </c>
      <c r="G17" s="426" t="s">
        <v>320</v>
      </c>
      <c r="H17" s="428" t="s">
        <v>463</v>
      </c>
      <c r="I17" s="428" t="s">
        <v>464</v>
      </c>
      <c r="J17" s="428" t="s">
        <v>465</v>
      </c>
      <c r="K17" s="428" t="s">
        <v>436</v>
      </c>
      <c r="M17" s="428" t="s">
        <v>465</v>
      </c>
    </row>
    <row r="18" spans="1:13" x14ac:dyDescent="0.75">
      <c r="A18" s="428" t="s">
        <v>427</v>
      </c>
      <c r="B18" s="428" t="s">
        <v>428</v>
      </c>
      <c r="C18" s="428" t="s">
        <v>429</v>
      </c>
      <c r="D18" s="428" t="s">
        <v>430</v>
      </c>
      <c r="E18" s="428" t="s">
        <v>431</v>
      </c>
      <c r="F18" s="428" t="s">
        <v>432</v>
      </c>
      <c r="G18" s="426" t="s">
        <v>320</v>
      </c>
      <c r="H18" s="428" t="s">
        <v>466</v>
      </c>
      <c r="I18" s="428" t="s">
        <v>467</v>
      </c>
      <c r="J18" s="428" t="s">
        <v>468</v>
      </c>
      <c r="K18" s="428" t="s">
        <v>436</v>
      </c>
      <c r="M18" s="428" t="s">
        <v>468</v>
      </c>
    </row>
    <row r="19" spans="1:13" hidden="1" x14ac:dyDescent="0.75">
      <c r="A19" s="428" t="s">
        <v>427</v>
      </c>
      <c r="B19" s="428" t="s">
        <v>428</v>
      </c>
      <c r="C19" s="428" t="s">
        <v>429</v>
      </c>
      <c r="D19" s="428" t="s">
        <v>430</v>
      </c>
      <c r="E19" s="428" t="s">
        <v>471</v>
      </c>
      <c r="F19" s="428" t="s">
        <v>472</v>
      </c>
      <c r="G19" s="426" t="s">
        <v>409</v>
      </c>
      <c r="H19" s="428" t="s">
        <v>473</v>
      </c>
      <c r="I19" s="428" t="s">
        <v>474</v>
      </c>
      <c r="J19" s="428" t="s">
        <v>435</v>
      </c>
      <c r="K19" s="428" t="s">
        <v>436</v>
      </c>
    </row>
    <row r="20" spans="1:13" hidden="1" x14ac:dyDescent="0.75">
      <c r="A20" s="428" t="s">
        <v>427</v>
      </c>
      <c r="B20" s="428" t="s">
        <v>428</v>
      </c>
      <c r="C20" s="428" t="s">
        <v>429</v>
      </c>
      <c r="D20" s="428" t="s">
        <v>430</v>
      </c>
      <c r="E20" s="428" t="s">
        <v>471</v>
      </c>
      <c r="F20" s="428" t="s">
        <v>472</v>
      </c>
      <c r="G20" s="426" t="s">
        <v>409</v>
      </c>
      <c r="H20" s="428" t="s">
        <v>479</v>
      </c>
      <c r="I20" s="428" t="s">
        <v>480</v>
      </c>
      <c r="J20" s="428" t="s">
        <v>435</v>
      </c>
      <c r="K20" s="428" t="s">
        <v>436</v>
      </c>
    </row>
    <row r="21" spans="1:13" hidden="1" x14ac:dyDescent="0.75">
      <c r="A21" s="428" t="s">
        <v>427</v>
      </c>
      <c r="B21" s="428" t="s">
        <v>428</v>
      </c>
      <c r="C21" s="428" t="s">
        <v>429</v>
      </c>
      <c r="D21" s="428" t="s">
        <v>430</v>
      </c>
      <c r="E21" s="428" t="s">
        <v>471</v>
      </c>
      <c r="F21" s="428" t="s">
        <v>472</v>
      </c>
      <c r="G21" s="426" t="s">
        <v>409</v>
      </c>
      <c r="H21" s="428" t="s">
        <v>481</v>
      </c>
      <c r="I21" s="428" t="s">
        <v>482</v>
      </c>
      <c r="J21" s="428" t="s">
        <v>435</v>
      </c>
      <c r="K21" s="428" t="s">
        <v>436</v>
      </c>
    </row>
    <row r="22" spans="1:13" hidden="1" x14ac:dyDescent="0.75">
      <c r="A22" s="428" t="s">
        <v>427</v>
      </c>
      <c r="B22" s="428" t="s">
        <v>428</v>
      </c>
      <c r="C22" s="428" t="s">
        <v>429</v>
      </c>
      <c r="D22" s="428" t="s">
        <v>430</v>
      </c>
      <c r="E22" s="428" t="s">
        <v>471</v>
      </c>
      <c r="F22" s="428" t="s">
        <v>472</v>
      </c>
      <c r="G22" s="426" t="s">
        <v>409</v>
      </c>
      <c r="H22" s="428" t="s">
        <v>483</v>
      </c>
      <c r="I22" s="428" t="s">
        <v>484</v>
      </c>
      <c r="J22" s="428" t="s">
        <v>435</v>
      </c>
      <c r="K22" s="428" t="s">
        <v>436</v>
      </c>
    </row>
    <row r="23" spans="1:13" hidden="1" x14ac:dyDescent="0.75">
      <c r="A23" s="428" t="s">
        <v>427</v>
      </c>
      <c r="B23" s="428" t="s">
        <v>428</v>
      </c>
      <c r="C23" s="428" t="s">
        <v>429</v>
      </c>
      <c r="D23" s="428" t="s">
        <v>430</v>
      </c>
      <c r="E23" s="428" t="s">
        <v>471</v>
      </c>
      <c r="F23" s="428" t="s">
        <v>472</v>
      </c>
      <c r="G23" s="426" t="s">
        <v>409</v>
      </c>
      <c r="H23" s="428" t="s">
        <v>487</v>
      </c>
      <c r="I23" s="428" t="s">
        <v>488</v>
      </c>
      <c r="J23" s="428" t="s">
        <v>435</v>
      </c>
      <c r="K23" s="428" t="s">
        <v>436</v>
      </c>
    </row>
    <row r="24" spans="1:13" hidden="1" x14ac:dyDescent="0.75">
      <c r="A24" s="428" t="s">
        <v>427</v>
      </c>
      <c r="B24" s="428" t="s">
        <v>428</v>
      </c>
      <c r="C24" s="428" t="s">
        <v>429</v>
      </c>
      <c r="D24" s="428" t="s">
        <v>430</v>
      </c>
      <c r="E24" s="428" t="s">
        <v>471</v>
      </c>
      <c r="F24" s="428" t="s">
        <v>472</v>
      </c>
      <c r="G24" s="426" t="s">
        <v>409</v>
      </c>
      <c r="H24" s="428" t="s">
        <v>505</v>
      </c>
      <c r="I24" s="428" t="s">
        <v>506</v>
      </c>
      <c r="J24" s="428" t="s">
        <v>435</v>
      </c>
      <c r="K24" s="428" t="s">
        <v>436</v>
      </c>
    </row>
    <row r="25" spans="1:13" hidden="1" x14ac:dyDescent="0.75">
      <c r="A25" s="428" t="s">
        <v>427</v>
      </c>
      <c r="B25" s="428" t="s">
        <v>428</v>
      </c>
      <c r="C25" s="428" t="s">
        <v>429</v>
      </c>
      <c r="D25" s="428" t="s">
        <v>430</v>
      </c>
      <c r="E25" s="428" t="s">
        <v>471</v>
      </c>
      <c r="F25" s="428" t="s">
        <v>472</v>
      </c>
      <c r="G25" s="426" t="s">
        <v>409</v>
      </c>
      <c r="H25" s="428" t="s">
        <v>507</v>
      </c>
      <c r="I25" s="428" t="s">
        <v>508</v>
      </c>
      <c r="J25" s="428" t="s">
        <v>435</v>
      </c>
      <c r="K25" s="428" t="s">
        <v>436</v>
      </c>
    </row>
    <row r="26" spans="1:13" hidden="1" x14ac:dyDescent="0.75">
      <c r="A26" s="428" t="s">
        <v>427</v>
      </c>
      <c r="B26" s="428" t="s">
        <v>428</v>
      </c>
      <c r="C26" s="428" t="s">
        <v>429</v>
      </c>
      <c r="D26" s="428" t="s">
        <v>430</v>
      </c>
      <c r="E26" s="428" t="s">
        <v>471</v>
      </c>
      <c r="F26" s="428" t="s">
        <v>472</v>
      </c>
      <c r="G26" s="426" t="s">
        <v>409</v>
      </c>
      <c r="H26" s="428" t="s">
        <v>509</v>
      </c>
      <c r="I26" s="428" t="s">
        <v>510</v>
      </c>
      <c r="J26" s="428" t="s">
        <v>435</v>
      </c>
      <c r="K26" s="428" t="s">
        <v>436</v>
      </c>
    </row>
    <row r="27" spans="1:13" hidden="1" x14ac:dyDescent="0.75">
      <c r="A27" s="428" t="s">
        <v>427</v>
      </c>
      <c r="B27" s="428" t="s">
        <v>428</v>
      </c>
      <c r="C27" s="428" t="s">
        <v>429</v>
      </c>
      <c r="D27" s="428" t="s">
        <v>430</v>
      </c>
      <c r="E27" s="428" t="s">
        <v>471</v>
      </c>
      <c r="F27" s="428" t="s">
        <v>472</v>
      </c>
      <c r="G27" s="426" t="s">
        <v>409</v>
      </c>
      <c r="H27" s="428" t="s">
        <v>497</v>
      </c>
      <c r="I27" s="428" t="s">
        <v>498</v>
      </c>
      <c r="J27" s="428" t="s">
        <v>435</v>
      </c>
      <c r="K27" s="428" t="s">
        <v>436</v>
      </c>
    </row>
    <row r="28" spans="1:13" hidden="1" x14ac:dyDescent="0.75">
      <c r="A28" s="428" t="s">
        <v>427</v>
      </c>
      <c r="B28" s="428" t="s">
        <v>428</v>
      </c>
      <c r="C28" s="428" t="s">
        <v>429</v>
      </c>
      <c r="D28" s="428" t="s">
        <v>430</v>
      </c>
      <c r="E28" s="428" t="s">
        <v>471</v>
      </c>
      <c r="F28" s="428" t="s">
        <v>472</v>
      </c>
      <c r="G28" s="426" t="s">
        <v>409</v>
      </c>
      <c r="H28" s="428" t="s">
        <v>511</v>
      </c>
      <c r="I28" s="428" t="s">
        <v>512</v>
      </c>
      <c r="J28" s="428" t="s">
        <v>435</v>
      </c>
      <c r="K28" s="428" t="s">
        <v>436</v>
      </c>
    </row>
    <row r="29" spans="1:13" hidden="1" x14ac:dyDescent="0.75">
      <c r="A29" s="428" t="s">
        <v>427</v>
      </c>
      <c r="B29" s="428" t="s">
        <v>428</v>
      </c>
      <c r="C29" s="428" t="s">
        <v>429</v>
      </c>
      <c r="D29" s="428" t="s">
        <v>430</v>
      </c>
      <c r="E29" s="428" t="s">
        <v>471</v>
      </c>
      <c r="F29" s="428" t="s">
        <v>472</v>
      </c>
      <c r="G29" s="426" t="s">
        <v>409</v>
      </c>
      <c r="H29" s="428" t="s">
        <v>513</v>
      </c>
      <c r="I29" s="428" t="s">
        <v>514</v>
      </c>
      <c r="J29" s="428" t="s">
        <v>435</v>
      </c>
      <c r="K29" s="428" t="s">
        <v>436</v>
      </c>
    </row>
    <row r="30" spans="1:13" hidden="1" x14ac:dyDescent="0.75">
      <c r="A30" s="428" t="s">
        <v>427</v>
      </c>
      <c r="B30" s="428" t="s">
        <v>428</v>
      </c>
      <c r="C30" s="428" t="s">
        <v>429</v>
      </c>
      <c r="D30" s="428" t="s">
        <v>430</v>
      </c>
      <c r="E30" s="428" t="s">
        <v>471</v>
      </c>
      <c r="F30" s="428" t="s">
        <v>472</v>
      </c>
      <c r="G30" s="426" t="s">
        <v>409</v>
      </c>
      <c r="H30" s="428" t="s">
        <v>515</v>
      </c>
      <c r="I30" s="428" t="s">
        <v>516</v>
      </c>
      <c r="J30" s="428" t="s">
        <v>435</v>
      </c>
      <c r="K30" s="428" t="s">
        <v>436</v>
      </c>
    </row>
    <row r="31" spans="1:13" hidden="1" x14ac:dyDescent="0.75">
      <c r="A31" s="428" t="s">
        <v>427</v>
      </c>
      <c r="B31" s="428" t="s">
        <v>428</v>
      </c>
      <c r="C31" s="428" t="s">
        <v>429</v>
      </c>
      <c r="D31" s="428" t="s">
        <v>430</v>
      </c>
      <c r="E31" s="428" t="s">
        <v>471</v>
      </c>
      <c r="F31" s="428" t="s">
        <v>472</v>
      </c>
      <c r="G31" s="426" t="s">
        <v>409</v>
      </c>
      <c r="H31" s="428" t="s">
        <v>501</v>
      </c>
      <c r="I31" s="428" t="s">
        <v>502</v>
      </c>
      <c r="J31" s="428" t="s">
        <v>435</v>
      </c>
      <c r="K31" s="428" t="s">
        <v>436</v>
      </c>
    </row>
    <row r="32" spans="1:13" hidden="1" x14ac:dyDescent="0.75">
      <c r="A32" s="428" t="s">
        <v>427</v>
      </c>
      <c r="B32" s="428" t="s">
        <v>428</v>
      </c>
      <c r="C32" s="428" t="s">
        <v>429</v>
      </c>
      <c r="D32" s="428" t="s">
        <v>430</v>
      </c>
      <c r="E32" s="428" t="s">
        <v>471</v>
      </c>
      <c r="F32" s="428" t="s">
        <v>472</v>
      </c>
      <c r="G32" s="426" t="s">
        <v>409</v>
      </c>
      <c r="H32" s="428" t="s">
        <v>517</v>
      </c>
      <c r="I32" s="428" t="s">
        <v>518</v>
      </c>
      <c r="J32" s="428" t="s">
        <v>435</v>
      </c>
      <c r="K32" s="428" t="s">
        <v>436</v>
      </c>
    </row>
    <row r="33" spans="1:11" hidden="1" x14ac:dyDescent="0.75">
      <c r="A33" s="428" t="s">
        <v>427</v>
      </c>
      <c r="B33" s="428" t="s">
        <v>428</v>
      </c>
      <c r="C33" s="428" t="s">
        <v>429</v>
      </c>
      <c r="D33" s="428" t="s">
        <v>430</v>
      </c>
      <c r="E33" s="428" t="s">
        <v>471</v>
      </c>
      <c r="F33" s="428" t="s">
        <v>472</v>
      </c>
      <c r="G33" s="426" t="s">
        <v>409</v>
      </c>
      <c r="H33" s="428" t="s">
        <v>475</v>
      </c>
      <c r="I33" s="428" t="s">
        <v>476</v>
      </c>
      <c r="J33" s="428" t="s">
        <v>435</v>
      </c>
      <c r="K33" s="428" t="s">
        <v>436</v>
      </c>
    </row>
    <row r="34" spans="1:11" hidden="1" x14ac:dyDescent="0.75">
      <c r="A34" s="428" t="s">
        <v>427</v>
      </c>
      <c r="B34" s="428" t="s">
        <v>428</v>
      </c>
      <c r="C34" s="428" t="s">
        <v>429</v>
      </c>
      <c r="D34" s="428" t="s">
        <v>430</v>
      </c>
      <c r="E34" s="428" t="s">
        <v>471</v>
      </c>
      <c r="F34" s="428" t="s">
        <v>472</v>
      </c>
      <c r="G34" s="426" t="s">
        <v>409</v>
      </c>
      <c r="H34" s="428" t="s">
        <v>477</v>
      </c>
      <c r="I34" s="428" t="s">
        <v>478</v>
      </c>
      <c r="J34" s="428" t="s">
        <v>435</v>
      </c>
      <c r="K34" s="428" t="s">
        <v>436</v>
      </c>
    </row>
    <row r="35" spans="1:11" hidden="1" x14ac:dyDescent="0.75">
      <c r="A35" s="428" t="s">
        <v>427</v>
      </c>
      <c r="B35" s="428" t="s">
        <v>428</v>
      </c>
      <c r="C35" s="428" t="s">
        <v>429</v>
      </c>
      <c r="D35" s="428" t="s">
        <v>430</v>
      </c>
      <c r="E35" s="428" t="s">
        <v>471</v>
      </c>
      <c r="F35" s="428" t="s">
        <v>472</v>
      </c>
      <c r="G35" s="426" t="s">
        <v>409</v>
      </c>
      <c r="H35" s="428" t="s">
        <v>485</v>
      </c>
      <c r="I35" s="428" t="s">
        <v>486</v>
      </c>
      <c r="J35" s="428" t="s">
        <v>435</v>
      </c>
      <c r="K35" s="428" t="s">
        <v>436</v>
      </c>
    </row>
    <row r="36" spans="1:11" hidden="1" x14ac:dyDescent="0.75">
      <c r="A36" s="428" t="s">
        <v>427</v>
      </c>
      <c r="B36" s="428" t="s">
        <v>428</v>
      </c>
      <c r="C36" s="428" t="s">
        <v>429</v>
      </c>
      <c r="D36" s="428" t="s">
        <v>430</v>
      </c>
      <c r="E36" s="428" t="s">
        <v>471</v>
      </c>
      <c r="F36" s="428" t="s">
        <v>472</v>
      </c>
      <c r="G36" s="426" t="s">
        <v>409</v>
      </c>
      <c r="H36" s="428" t="s">
        <v>489</v>
      </c>
      <c r="I36" s="428" t="s">
        <v>490</v>
      </c>
      <c r="J36" s="428" t="s">
        <v>435</v>
      </c>
      <c r="K36" s="428" t="s">
        <v>436</v>
      </c>
    </row>
    <row r="37" spans="1:11" hidden="1" x14ac:dyDescent="0.75">
      <c r="A37" s="428" t="s">
        <v>427</v>
      </c>
      <c r="B37" s="428" t="s">
        <v>428</v>
      </c>
      <c r="C37" s="428" t="s">
        <v>429</v>
      </c>
      <c r="D37" s="428" t="s">
        <v>430</v>
      </c>
      <c r="E37" s="428" t="s">
        <v>471</v>
      </c>
      <c r="F37" s="428" t="s">
        <v>472</v>
      </c>
      <c r="G37" s="426" t="s">
        <v>409</v>
      </c>
      <c r="H37" s="428" t="s">
        <v>491</v>
      </c>
      <c r="I37" s="428" t="s">
        <v>492</v>
      </c>
      <c r="J37" s="428" t="s">
        <v>435</v>
      </c>
      <c r="K37" s="428" t="s">
        <v>436</v>
      </c>
    </row>
    <row r="38" spans="1:11" hidden="1" x14ac:dyDescent="0.75">
      <c r="A38" s="428" t="s">
        <v>427</v>
      </c>
      <c r="B38" s="428" t="s">
        <v>428</v>
      </c>
      <c r="C38" s="428" t="s">
        <v>429</v>
      </c>
      <c r="D38" s="428" t="s">
        <v>430</v>
      </c>
      <c r="E38" s="428" t="s">
        <v>471</v>
      </c>
      <c r="F38" s="428" t="s">
        <v>472</v>
      </c>
      <c r="G38" s="426" t="s">
        <v>409</v>
      </c>
      <c r="H38" s="428" t="s">
        <v>493</v>
      </c>
      <c r="I38" s="428" t="s">
        <v>494</v>
      </c>
      <c r="J38" s="428" t="s">
        <v>435</v>
      </c>
      <c r="K38" s="428" t="s">
        <v>436</v>
      </c>
    </row>
    <row r="39" spans="1:11" hidden="1" x14ac:dyDescent="0.75">
      <c r="A39" s="428" t="s">
        <v>427</v>
      </c>
      <c r="B39" s="428" t="s">
        <v>428</v>
      </c>
      <c r="C39" s="428" t="s">
        <v>429</v>
      </c>
      <c r="D39" s="428" t="s">
        <v>430</v>
      </c>
      <c r="E39" s="428" t="s">
        <v>471</v>
      </c>
      <c r="F39" s="428" t="s">
        <v>472</v>
      </c>
      <c r="G39" s="426" t="s">
        <v>409</v>
      </c>
      <c r="H39" s="428" t="s">
        <v>495</v>
      </c>
      <c r="I39" s="428" t="s">
        <v>496</v>
      </c>
      <c r="J39" s="428" t="s">
        <v>435</v>
      </c>
      <c r="K39" s="428" t="s">
        <v>436</v>
      </c>
    </row>
    <row r="40" spans="1:11" hidden="1" x14ac:dyDescent="0.75">
      <c r="A40" s="428" t="s">
        <v>427</v>
      </c>
      <c r="B40" s="428" t="s">
        <v>428</v>
      </c>
      <c r="C40" s="428" t="s">
        <v>429</v>
      </c>
      <c r="D40" s="428" t="s">
        <v>430</v>
      </c>
      <c r="E40" s="428" t="s">
        <v>471</v>
      </c>
      <c r="F40" s="428" t="s">
        <v>472</v>
      </c>
      <c r="G40" s="426" t="s">
        <v>409</v>
      </c>
      <c r="H40" s="428" t="s">
        <v>499</v>
      </c>
      <c r="I40" s="428" t="s">
        <v>500</v>
      </c>
      <c r="J40" s="428" t="s">
        <v>435</v>
      </c>
      <c r="K40" s="428" t="s">
        <v>436</v>
      </c>
    </row>
    <row r="41" spans="1:11" hidden="1" x14ac:dyDescent="0.75">
      <c r="A41" s="428" t="s">
        <v>427</v>
      </c>
      <c r="B41" s="428" t="s">
        <v>428</v>
      </c>
      <c r="C41" s="428" t="s">
        <v>429</v>
      </c>
      <c r="D41" s="428" t="s">
        <v>430</v>
      </c>
      <c r="E41" s="428" t="s">
        <v>471</v>
      </c>
      <c r="F41" s="428" t="s">
        <v>472</v>
      </c>
      <c r="G41" s="426" t="s">
        <v>409</v>
      </c>
      <c r="H41" s="428" t="s">
        <v>503</v>
      </c>
      <c r="I41" s="428" t="s">
        <v>504</v>
      </c>
      <c r="J41" s="428" t="s">
        <v>435</v>
      </c>
      <c r="K41" s="428" t="s">
        <v>436</v>
      </c>
    </row>
    <row r="42" spans="1:11" hidden="1" x14ac:dyDescent="0.75">
      <c r="A42" s="428" t="s">
        <v>427</v>
      </c>
      <c r="B42" s="428" t="s">
        <v>428</v>
      </c>
      <c r="C42" s="428" t="s">
        <v>429</v>
      </c>
      <c r="D42" s="428" t="s">
        <v>430</v>
      </c>
      <c r="E42" s="428" t="s">
        <v>519</v>
      </c>
      <c r="F42" s="428" t="s">
        <v>520</v>
      </c>
      <c r="G42" s="426" t="s">
        <v>256</v>
      </c>
      <c r="H42" s="428" t="s">
        <v>521</v>
      </c>
      <c r="I42" s="428" t="s">
        <v>522</v>
      </c>
    </row>
    <row r="43" spans="1:11" hidden="1" x14ac:dyDescent="0.75">
      <c r="A43" s="428" t="s">
        <v>427</v>
      </c>
      <c r="B43" s="428" t="s">
        <v>428</v>
      </c>
      <c r="C43" s="428" t="s">
        <v>429</v>
      </c>
      <c r="D43" s="428" t="s">
        <v>430</v>
      </c>
      <c r="E43" s="428" t="s">
        <v>519</v>
      </c>
      <c r="F43" s="428" t="s">
        <v>520</v>
      </c>
      <c r="G43" s="426" t="s">
        <v>256</v>
      </c>
      <c r="H43" s="428" t="s">
        <v>523</v>
      </c>
      <c r="I43" s="428" t="s">
        <v>524</v>
      </c>
    </row>
    <row r="44" spans="1:11" hidden="1" x14ac:dyDescent="0.75">
      <c r="A44" s="428" t="s">
        <v>427</v>
      </c>
      <c r="B44" s="428" t="s">
        <v>428</v>
      </c>
      <c r="C44" s="428" t="s">
        <v>429</v>
      </c>
      <c r="D44" s="428" t="s">
        <v>430</v>
      </c>
      <c r="E44" s="428" t="s">
        <v>519</v>
      </c>
      <c r="F44" s="428" t="s">
        <v>520</v>
      </c>
      <c r="G44" s="426" t="s">
        <v>256</v>
      </c>
      <c r="H44" s="428" t="s">
        <v>525</v>
      </c>
      <c r="I44" s="428" t="s">
        <v>526</v>
      </c>
    </row>
    <row r="45" spans="1:11" hidden="1" x14ac:dyDescent="0.75">
      <c r="A45" s="428" t="s">
        <v>427</v>
      </c>
      <c r="B45" s="428" t="s">
        <v>428</v>
      </c>
      <c r="C45" s="428" t="s">
        <v>429</v>
      </c>
      <c r="D45" s="428" t="s">
        <v>430</v>
      </c>
      <c r="E45" s="428" t="s">
        <v>519</v>
      </c>
      <c r="F45" s="428" t="s">
        <v>520</v>
      </c>
      <c r="G45" s="426" t="s">
        <v>256</v>
      </c>
      <c r="H45" s="428" t="s">
        <v>527</v>
      </c>
      <c r="I45" s="428" t="s">
        <v>528</v>
      </c>
    </row>
    <row r="46" spans="1:11" hidden="1" x14ac:dyDescent="0.75">
      <c r="A46" s="428" t="s">
        <v>427</v>
      </c>
      <c r="B46" s="428" t="s">
        <v>428</v>
      </c>
      <c r="C46" s="428" t="s">
        <v>429</v>
      </c>
      <c r="D46" s="428" t="s">
        <v>430</v>
      </c>
      <c r="E46" s="428" t="s">
        <v>519</v>
      </c>
      <c r="F46" s="428" t="s">
        <v>520</v>
      </c>
      <c r="G46" s="426" t="s">
        <v>256</v>
      </c>
      <c r="H46" s="428" t="s">
        <v>529</v>
      </c>
      <c r="I46" s="428" t="s">
        <v>530</v>
      </c>
    </row>
    <row r="47" spans="1:11" hidden="1" x14ac:dyDescent="0.75">
      <c r="A47" s="428" t="s">
        <v>427</v>
      </c>
      <c r="B47" s="428" t="s">
        <v>428</v>
      </c>
      <c r="C47" s="428" t="s">
        <v>429</v>
      </c>
      <c r="D47" s="428" t="s">
        <v>430</v>
      </c>
      <c r="E47" s="428" t="s">
        <v>519</v>
      </c>
      <c r="F47" s="428" t="s">
        <v>520</v>
      </c>
      <c r="G47" s="426" t="s">
        <v>256</v>
      </c>
      <c r="H47" s="428" t="s">
        <v>531</v>
      </c>
      <c r="I47" s="428" t="s">
        <v>532</v>
      </c>
    </row>
    <row r="48" spans="1:11" hidden="1" x14ac:dyDescent="0.75">
      <c r="A48" s="428" t="s">
        <v>427</v>
      </c>
      <c r="B48" s="428" t="s">
        <v>428</v>
      </c>
      <c r="C48" s="428" t="s">
        <v>429</v>
      </c>
      <c r="D48" s="428" t="s">
        <v>430</v>
      </c>
      <c r="E48" s="428" t="s">
        <v>519</v>
      </c>
      <c r="F48" s="428" t="s">
        <v>520</v>
      </c>
      <c r="G48" s="426" t="s">
        <v>256</v>
      </c>
      <c r="H48" s="428" t="s">
        <v>533</v>
      </c>
      <c r="I48" s="428" t="s">
        <v>534</v>
      </c>
    </row>
    <row r="49" spans="1:19" hidden="1" x14ac:dyDescent="0.75">
      <c r="A49" s="428" t="s">
        <v>427</v>
      </c>
      <c r="B49" s="428" t="s">
        <v>428</v>
      </c>
      <c r="C49" s="428" t="s">
        <v>429</v>
      </c>
      <c r="D49" s="428" t="s">
        <v>430</v>
      </c>
      <c r="E49" s="428" t="s">
        <v>519</v>
      </c>
      <c r="F49" s="428" t="s">
        <v>520</v>
      </c>
      <c r="G49" s="426" t="s">
        <v>256</v>
      </c>
      <c r="H49" s="428" t="s">
        <v>535</v>
      </c>
      <c r="I49" s="428" t="s">
        <v>536</v>
      </c>
    </row>
    <row r="50" spans="1:19" hidden="1" x14ac:dyDescent="0.75">
      <c r="A50" s="428" t="s">
        <v>427</v>
      </c>
      <c r="B50" s="428" t="s">
        <v>428</v>
      </c>
      <c r="C50" s="428" t="s">
        <v>429</v>
      </c>
      <c r="D50" s="428" t="s">
        <v>430</v>
      </c>
      <c r="E50" s="428" t="s">
        <v>537</v>
      </c>
      <c r="F50" s="428" t="s">
        <v>538</v>
      </c>
      <c r="G50" s="426"/>
    </row>
    <row r="51" spans="1:19" hidden="1" x14ac:dyDescent="0.75">
      <c r="A51" s="428" t="s">
        <v>427</v>
      </c>
      <c r="B51" s="428" t="s">
        <v>428</v>
      </c>
      <c r="C51" s="428" t="s">
        <v>429</v>
      </c>
      <c r="D51" s="428" t="s">
        <v>430</v>
      </c>
      <c r="E51" s="428" t="s">
        <v>539</v>
      </c>
      <c r="F51" s="428" t="s">
        <v>540</v>
      </c>
      <c r="G51" s="426" t="s">
        <v>4043</v>
      </c>
      <c r="H51" s="428" t="s">
        <v>541</v>
      </c>
      <c r="I51" s="428" t="s">
        <v>542</v>
      </c>
      <c r="Q51" s="422" t="s">
        <v>519</v>
      </c>
      <c r="R51" t="s">
        <v>520</v>
      </c>
      <c r="S51" t="s">
        <v>1918</v>
      </c>
    </row>
    <row r="52" spans="1:19" hidden="1" x14ac:dyDescent="0.75">
      <c r="A52" s="428" t="s">
        <v>427</v>
      </c>
      <c r="B52" s="428" t="s">
        <v>428</v>
      </c>
      <c r="C52" s="428" t="s">
        <v>543</v>
      </c>
      <c r="D52" s="428" t="s">
        <v>544</v>
      </c>
      <c r="E52" s="428" t="s">
        <v>545</v>
      </c>
      <c r="F52" s="428" t="s">
        <v>546</v>
      </c>
      <c r="G52" s="426" t="s">
        <v>410</v>
      </c>
      <c r="H52" s="428" t="s">
        <v>547</v>
      </c>
      <c r="I52" s="428" t="s">
        <v>548</v>
      </c>
    </row>
    <row r="53" spans="1:19" hidden="1" x14ac:dyDescent="0.75">
      <c r="A53" s="428" t="s">
        <v>427</v>
      </c>
      <c r="B53" s="428" t="s">
        <v>428</v>
      </c>
      <c r="C53" s="428" t="s">
        <v>543</v>
      </c>
      <c r="D53" s="428" t="s">
        <v>544</v>
      </c>
      <c r="E53" s="428" t="s">
        <v>545</v>
      </c>
      <c r="F53" s="428" t="s">
        <v>546</v>
      </c>
      <c r="G53" s="426" t="s">
        <v>410</v>
      </c>
      <c r="H53" s="428" t="s">
        <v>549</v>
      </c>
      <c r="I53" s="428" t="s">
        <v>550</v>
      </c>
    </row>
    <row r="54" spans="1:19" hidden="1" x14ac:dyDescent="0.75">
      <c r="A54" s="428" t="s">
        <v>427</v>
      </c>
      <c r="B54" s="428" t="s">
        <v>428</v>
      </c>
      <c r="C54" s="428" t="s">
        <v>543</v>
      </c>
      <c r="D54" s="428" t="s">
        <v>544</v>
      </c>
      <c r="E54" s="428" t="s">
        <v>545</v>
      </c>
      <c r="F54" s="428" t="s">
        <v>546</v>
      </c>
      <c r="G54" s="426" t="s">
        <v>410</v>
      </c>
      <c r="H54" s="428" t="s">
        <v>551</v>
      </c>
      <c r="I54" s="428" t="s">
        <v>552</v>
      </c>
    </row>
    <row r="55" spans="1:19" hidden="1" x14ac:dyDescent="0.75">
      <c r="A55" s="428" t="s">
        <v>427</v>
      </c>
      <c r="B55" s="428" t="s">
        <v>428</v>
      </c>
      <c r="C55" s="428" t="s">
        <v>543</v>
      </c>
      <c r="D55" s="428" t="s">
        <v>544</v>
      </c>
      <c r="E55" s="428" t="s">
        <v>545</v>
      </c>
      <c r="F55" s="428" t="s">
        <v>546</v>
      </c>
      <c r="G55" s="426" t="s">
        <v>410</v>
      </c>
      <c r="H55" s="428" t="s">
        <v>553</v>
      </c>
      <c r="I55" s="428" t="s">
        <v>554</v>
      </c>
    </row>
    <row r="56" spans="1:19" hidden="1" x14ac:dyDescent="0.75">
      <c r="A56" s="428" t="s">
        <v>427</v>
      </c>
      <c r="B56" s="428" t="s">
        <v>428</v>
      </c>
      <c r="C56" s="428" t="s">
        <v>543</v>
      </c>
      <c r="D56" s="428" t="s">
        <v>544</v>
      </c>
      <c r="E56" s="428" t="s">
        <v>545</v>
      </c>
      <c r="F56" s="428" t="s">
        <v>546</v>
      </c>
      <c r="G56" s="426" t="s">
        <v>410</v>
      </c>
      <c r="H56" s="428" t="s">
        <v>555</v>
      </c>
      <c r="I56" s="428" t="s">
        <v>556</v>
      </c>
    </row>
    <row r="57" spans="1:19" hidden="1" x14ac:dyDescent="0.75">
      <c r="A57" s="428" t="s">
        <v>427</v>
      </c>
      <c r="B57" s="428" t="s">
        <v>428</v>
      </c>
      <c r="C57" s="428" t="s">
        <v>543</v>
      </c>
      <c r="D57" s="428" t="s">
        <v>544</v>
      </c>
      <c r="E57" s="428" t="s">
        <v>545</v>
      </c>
      <c r="F57" s="428" t="s">
        <v>546</v>
      </c>
      <c r="G57" s="426" t="s">
        <v>410</v>
      </c>
      <c r="H57" s="428" t="s">
        <v>557</v>
      </c>
      <c r="I57" s="428" t="s">
        <v>558</v>
      </c>
    </row>
    <row r="58" spans="1:19" hidden="1" x14ac:dyDescent="0.75">
      <c r="A58" s="428" t="s">
        <v>427</v>
      </c>
      <c r="B58" s="428" t="s">
        <v>428</v>
      </c>
      <c r="C58" s="428" t="s">
        <v>543</v>
      </c>
      <c r="D58" s="428" t="s">
        <v>544</v>
      </c>
      <c r="E58" s="428" t="s">
        <v>545</v>
      </c>
      <c r="F58" s="428" t="s">
        <v>546</v>
      </c>
      <c r="G58" s="426" t="s">
        <v>410</v>
      </c>
      <c r="H58" s="428" t="s">
        <v>559</v>
      </c>
      <c r="I58" s="428" t="s">
        <v>560</v>
      </c>
    </row>
    <row r="59" spans="1:19" hidden="1" x14ac:dyDescent="0.75">
      <c r="A59" s="428" t="s">
        <v>427</v>
      </c>
      <c r="B59" s="428" t="s">
        <v>428</v>
      </c>
      <c r="C59" s="428" t="s">
        <v>543</v>
      </c>
      <c r="D59" s="428" t="s">
        <v>544</v>
      </c>
      <c r="E59" s="428" t="s">
        <v>545</v>
      </c>
      <c r="F59" s="428" t="s">
        <v>546</v>
      </c>
      <c r="G59" s="426" t="s">
        <v>410</v>
      </c>
      <c r="H59" s="428" t="s">
        <v>561</v>
      </c>
      <c r="I59" s="428" t="s">
        <v>562</v>
      </c>
    </row>
    <row r="60" spans="1:19" hidden="1" x14ac:dyDescent="0.75">
      <c r="A60" s="428" t="s">
        <v>427</v>
      </c>
      <c r="B60" s="428" t="s">
        <v>428</v>
      </c>
      <c r="C60" s="428" t="s">
        <v>543</v>
      </c>
      <c r="D60" s="428" t="s">
        <v>544</v>
      </c>
      <c r="E60" s="428" t="s">
        <v>545</v>
      </c>
      <c r="F60" s="428" t="s">
        <v>546</v>
      </c>
      <c r="G60" s="426" t="s">
        <v>410</v>
      </c>
      <c r="H60" s="428" t="s">
        <v>563</v>
      </c>
      <c r="I60" s="428" t="s">
        <v>564</v>
      </c>
    </row>
    <row r="61" spans="1:19" hidden="1" x14ac:dyDescent="0.75">
      <c r="A61" s="428" t="s">
        <v>427</v>
      </c>
      <c r="B61" s="428" t="s">
        <v>428</v>
      </c>
      <c r="C61" s="428" t="s">
        <v>543</v>
      </c>
      <c r="D61" s="428" t="s">
        <v>544</v>
      </c>
      <c r="E61" s="428" t="s">
        <v>545</v>
      </c>
      <c r="F61" s="428" t="s">
        <v>546</v>
      </c>
      <c r="G61" s="426" t="s">
        <v>410</v>
      </c>
      <c r="H61" s="428" t="s">
        <v>565</v>
      </c>
      <c r="I61" s="428" t="s">
        <v>566</v>
      </c>
    </row>
    <row r="62" spans="1:19" hidden="1" x14ac:dyDescent="0.75">
      <c r="A62" s="428" t="s">
        <v>427</v>
      </c>
      <c r="B62" s="428" t="s">
        <v>428</v>
      </c>
      <c r="C62" s="428" t="s">
        <v>543</v>
      </c>
      <c r="D62" s="428" t="s">
        <v>544</v>
      </c>
      <c r="E62" s="428" t="s">
        <v>545</v>
      </c>
      <c r="F62" s="428" t="s">
        <v>546</v>
      </c>
      <c r="G62" s="426" t="s">
        <v>410</v>
      </c>
      <c r="H62" s="428" t="s">
        <v>567</v>
      </c>
      <c r="I62" s="428" t="s">
        <v>568</v>
      </c>
    </row>
    <row r="63" spans="1:19" hidden="1" x14ac:dyDescent="0.75">
      <c r="A63" s="428" t="s">
        <v>427</v>
      </c>
      <c r="B63" s="428" t="s">
        <v>428</v>
      </c>
      <c r="C63" s="428" t="s">
        <v>543</v>
      </c>
      <c r="D63" s="428" t="s">
        <v>544</v>
      </c>
      <c r="E63" s="428" t="s">
        <v>545</v>
      </c>
      <c r="F63" s="428" t="s">
        <v>546</v>
      </c>
      <c r="G63" s="426" t="s">
        <v>410</v>
      </c>
      <c r="H63" s="428" t="s">
        <v>569</v>
      </c>
      <c r="I63" s="428" t="s">
        <v>570</v>
      </c>
    </row>
    <row r="64" spans="1:19" hidden="1" x14ac:dyDescent="0.75">
      <c r="A64" s="428" t="s">
        <v>427</v>
      </c>
      <c r="B64" s="428" t="s">
        <v>428</v>
      </c>
      <c r="C64" s="428" t="s">
        <v>543</v>
      </c>
      <c r="D64" s="428" t="s">
        <v>544</v>
      </c>
      <c r="E64" s="428" t="s">
        <v>545</v>
      </c>
      <c r="F64" s="428" t="s">
        <v>546</v>
      </c>
      <c r="G64" s="426" t="s">
        <v>410</v>
      </c>
      <c r="H64" s="428" t="s">
        <v>571</v>
      </c>
      <c r="I64" s="428" t="s">
        <v>572</v>
      </c>
    </row>
    <row r="65" spans="1:9" hidden="1" x14ac:dyDescent="0.75">
      <c r="A65" s="428" t="s">
        <v>427</v>
      </c>
      <c r="B65" s="428" t="s">
        <v>428</v>
      </c>
      <c r="C65" s="428" t="s">
        <v>543</v>
      </c>
      <c r="D65" s="428" t="s">
        <v>544</v>
      </c>
      <c r="E65" s="428" t="s">
        <v>545</v>
      </c>
      <c r="F65" s="428" t="s">
        <v>546</v>
      </c>
      <c r="G65" s="426" t="s">
        <v>410</v>
      </c>
      <c r="H65" s="428" t="s">
        <v>573</v>
      </c>
      <c r="I65" s="428" t="s">
        <v>574</v>
      </c>
    </row>
    <row r="66" spans="1:9" hidden="1" x14ac:dyDescent="0.75">
      <c r="A66" s="428" t="s">
        <v>427</v>
      </c>
      <c r="B66" s="428" t="s">
        <v>428</v>
      </c>
      <c r="C66" s="428" t="s">
        <v>543</v>
      </c>
      <c r="D66" s="428" t="s">
        <v>544</v>
      </c>
      <c r="E66" s="428" t="s">
        <v>545</v>
      </c>
      <c r="F66" s="428" t="s">
        <v>546</v>
      </c>
      <c r="G66" s="426" t="s">
        <v>410</v>
      </c>
      <c r="H66" s="428" t="s">
        <v>575</v>
      </c>
      <c r="I66" s="428" t="s">
        <v>576</v>
      </c>
    </row>
    <row r="67" spans="1:9" hidden="1" x14ac:dyDescent="0.75">
      <c r="A67" s="428" t="s">
        <v>427</v>
      </c>
      <c r="B67" s="428" t="s">
        <v>428</v>
      </c>
      <c r="C67" s="428" t="s">
        <v>543</v>
      </c>
      <c r="D67" s="428" t="s">
        <v>544</v>
      </c>
      <c r="E67" s="428" t="s">
        <v>545</v>
      </c>
      <c r="F67" s="428" t="s">
        <v>546</v>
      </c>
      <c r="G67" s="426" t="s">
        <v>410</v>
      </c>
      <c r="H67" s="428" t="s">
        <v>577</v>
      </c>
      <c r="I67" s="428" t="s">
        <v>578</v>
      </c>
    </row>
    <row r="68" spans="1:9" hidden="1" x14ac:dyDescent="0.75">
      <c r="A68" s="428" t="s">
        <v>427</v>
      </c>
      <c r="B68" s="428" t="s">
        <v>428</v>
      </c>
      <c r="C68" s="428" t="s">
        <v>543</v>
      </c>
      <c r="D68" s="428" t="s">
        <v>544</v>
      </c>
      <c r="E68" s="428" t="s">
        <v>545</v>
      </c>
      <c r="F68" s="428" t="s">
        <v>546</v>
      </c>
      <c r="G68" s="426" t="s">
        <v>410</v>
      </c>
      <c r="H68" s="428" t="s">
        <v>579</v>
      </c>
      <c r="I68" s="428" t="s">
        <v>580</v>
      </c>
    </row>
    <row r="69" spans="1:9" hidden="1" x14ac:dyDescent="0.75">
      <c r="A69" s="428" t="s">
        <v>427</v>
      </c>
      <c r="B69" s="428" t="s">
        <v>428</v>
      </c>
      <c r="C69" s="428" t="s">
        <v>543</v>
      </c>
      <c r="D69" s="428" t="s">
        <v>544</v>
      </c>
      <c r="E69" s="428" t="s">
        <v>545</v>
      </c>
      <c r="F69" s="428" t="s">
        <v>546</v>
      </c>
      <c r="G69" s="426" t="s">
        <v>410</v>
      </c>
      <c r="H69" s="428" t="s">
        <v>581</v>
      </c>
      <c r="I69" s="428" t="s">
        <v>582</v>
      </c>
    </row>
    <row r="70" spans="1:9" hidden="1" x14ac:dyDescent="0.75">
      <c r="A70" s="428" t="s">
        <v>427</v>
      </c>
      <c r="B70" s="428" t="s">
        <v>428</v>
      </c>
      <c r="C70" s="428" t="s">
        <v>543</v>
      </c>
      <c r="D70" s="428" t="s">
        <v>544</v>
      </c>
      <c r="E70" s="428" t="s">
        <v>545</v>
      </c>
      <c r="F70" s="428" t="s">
        <v>546</v>
      </c>
      <c r="G70" s="426" t="s">
        <v>410</v>
      </c>
      <c r="H70" s="428" t="s">
        <v>583</v>
      </c>
      <c r="I70" s="428" t="s">
        <v>584</v>
      </c>
    </row>
    <row r="71" spans="1:9" hidden="1" x14ac:dyDescent="0.75">
      <c r="A71" s="428" t="s">
        <v>427</v>
      </c>
      <c r="B71" s="428" t="s">
        <v>428</v>
      </c>
      <c r="C71" s="428" t="s">
        <v>543</v>
      </c>
      <c r="D71" s="428" t="s">
        <v>544</v>
      </c>
      <c r="E71" s="428" t="s">
        <v>545</v>
      </c>
      <c r="F71" s="428" t="s">
        <v>546</v>
      </c>
      <c r="G71" s="426" t="s">
        <v>410</v>
      </c>
      <c r="H71" s="428" t="s">
        <v>585</v>
      </c>
      <c r="I71" s="428" t="s">
        <v>586</v>
      </c>
    </row>
    <row r="72" spans="1:9" hidden="1" x14ac:dyDescent="0.75">
      <c r="A72" s="428" t="s">
        <v>427</v>
      </c>
      <c r="B72" s="428" t="s">
        <v>428</v>
      </c>
      <c r="C72" s="428" t="s">
        <v>543</v>
      </c>
      <c r="D72" s="428" t="s">
        <v>544</v>
      </c>
      <c r="E72" s="428" t="s">
        <v>545</v>
      </c>
      <c r="F72" s="428" t="s">
        <v>546</v>
      </c>
      <c r="G72" s="426" t="s">
        <v>410</v>
      </c>
      <c r="H72" s="428" t="s">
        <v>587</v>
      </c>
      <c r="I72" s="428" t="s">
        <v>588</v>
      </c>
    </row>
    <row r="73" spans="1:9" hidden="1" x14ac:dyDescent="0.75">
      <c r="A73" s="428" t="s">
        <v>427</v>
      </c>
      <c r="B73" s="428" t="s">
        <v>428</v>
      </c>
      <c r="C73" s="428" t="s">
        <v>543</v>
      </c>
      <c r="D73" s="428" t="s">
        <v>544</v>
      </c>
      <c r="E73" s="428" t="s">
        <v>545</v>
      </c>
      <c r="F73" s="428" t="s">
        <v>546</v>
      </c>
      <c r="G73" s="426" t="s">
        <v>410</v>
      </c>
      <c r="H73" s="428" t="s">
        <v>589</v>
      </c>
      <c r="I73" s="428" t="s">
        <v>590</v>
      </c>
    </row>
    <row r="74" spans="1:9" hidden="1" x14ac:dyDescent="0.75">
      <c r="A74" s="428" t="s">
        <v>427</v>
      </c>
      <c r="B74" s="428" t="s">
        <v>428</v>
      </c>
      <c r="C74" s="428" t="s">
        <v>543</v>
      </c>
      <c r="D74" s="428" t="s">
        <v>544</v>
      </c>
      <c r="E74" s="428" t="s">
        <v>545</v>
      </c>
      <c r="F74" s="428" t="s">
        <v>546</v>
      </c>
      <c r="G74" s="426" t="s">
        <v>410</v>
      </c>
      <c r="H74" s="428" t="s">
        <v>591</v>
      </c>
      <c r="I74" s="428" t="s">
        <v>592</v>
      </c>
    </row>
    <row r="75" spans="1:9" hidden="1" x14ac:dyDescent="0.75">
      <c r="A75" s="428" t="s">
        <v>427</v>
      </c>
      <c r="B75" s="428" t="s">
        <v>428</v>
      </c>
      <c r="C75" s="428" t="s">
        <v>543</v>
      </c>
      <c r="D75" s="428" t="s">
        <v>544</v>
      </c>
      <c r="E75" s="428" t="s">
        <v>545</v>
      </c>
      <c r="F75" s="428" t="s">
        <v>546</v>
      </c>
      <c r="G75" s="426" t="s">
        <v>410</v>
      </c>
      <c r="H75" s="428" t="s">
        <v>593</v>
      </c>
      <c r="I75" s="428" t="s">
        <v>594</v>
      </c>
    </row>
    <row r="76" spans="1:9" hidden="1" x14ac:dyDescent="0.75">
      <c r="A76" s="428" t="s">
        <v>427</v>
      </c>
      <c r="B76" s="428" t="s">
        <v>428</v>
      </c>
      <c r="C76" s="428" t="s">
        <v>543</v>
      </c>
      <c r="D76" s="428" t="s">
        <v>544</v>
      </c>
      <c r="E76" s="428" t="s">
        <v>545</v>
      </c>
      <c r="F76" s="428" t="s">
        <v>546</v>
      </c>
      <c r="G76" s="426" t="s">
        <v>410</v>
      </c>
      <c r="H76" s="428" t="s">
        <v>595</v>
      </c>
      <c r="I76" s="428" t="s">
        <v>596</v>
      </c>
    </row>
    <row r="77" spans="1:9" hidden="1" x14ac:dyDescent="0.75">
      <c r="A77" s="428" t="s">
        <v>427</v>
      </c>
      <c r="B77" s="428" t="s">
        <v>428</v>
      </c>
      <c r="C77" s="428" t="s">
        <v>543</v>
      </c>
      <c r="D77" s="428" t="s">
        <v>544</v>
      </c>
      <c r="E77" s="428" t="s">
        <v>545</v>
      </c>
      <c r="F77" s="428" t="s">
        <v>546</v>
      </c>
      <c r="G77" s="426" t="s">
        <v>410</v>
      </c>
      <c r="H77" s="428" t="s">
        <v>597</v>
      </c>
      <c r="I77" s="428" t="s">
        <v>598</v>
      </c>
    </row>
    <row r="78" spans="1:9" hidden="1" x14ac:dyDescent="0.75">
      <c r="A78" s="428" t="s">
        <v>427</v>
      </c>
      <c r="B78" s="428" t="s">
        <v>428</v>
      </c>
      <c r="C78" s="428" t="s">
        <v>543</v>
      </c>
      <c r="D78" s="428" t="s">
        <v>544</v>
      </c>
      <c r="E78" s="428" t="s">
        <v>599</v>
      </c>
      <c r="F78" s="428" t="s">
        <v>600</v>
      </c>
      <c r="G78" s="426" t="s">
        <v>411</v>
      </c>
      <c r="H78" s="428" t="s">
        <v>601</v>
      </c>
      <c r="I78" s="428" t="s">
        <v>602</v>
      </c>
    </row>
    <row r="79" spans="1:9" hidden="1" x14ac:dyDescent="0.75">
      <c r="A79" s="428" t="s">
        <v>427</v>
      </c>
      <c r="B79" s="428" t="s">
        <v>428</v>
      </c>
      <c r="C79" s="428" t="s">
        <v>543</v>
      </c>
      <c r="D79" s="428" t="s">
        <v>544</v>
      </c>
      <c r="E79" s="428" t="s">
        <v>599</v>
      </c>
      <c r="F79" s="428" t="s">
        <v>600</v>
      </c>
      <c r="G79" s="426" t="s">
        <v>411</v>
      </c>
      <c r="H79" s="428" t="s">
        <v>603</v>
      </c>
      <c r="I79" s="428" t="s">
        <v>604</v>
      </c>
    </row>
    <row r="80" spans="1:9" hidden="1" x14ac:dyDescent="0.75">
      <c r="A80" s="428" t="s">
        <v>427</v>
      </c>
      <c r="B80" s="428" t="s">
        <v>428</v>
      </c>
      <c r="C80" s="428" t="s">
        <v>543</v>
      </c>
      <c r="D80" s="428" t="s">
        <v>544</v>
      </c>
      <c r="E80" s="428" t="s">
        <v>599</v>
      </c>
      <c r="F80" s="428" t="s">
        <v>600</v>
      </c>
      <c r="G80" s="426" t="s">
        <v>411</v>
      </c>
      <c r="H80" s="428" t="s">
        <v>605</v>
      </c>
      <c r="I80" s="428" t="s">
        <v>606</v>
      </c>
    </row>
    <row r="81" spans="1:9" hidden="1" x14ac:dyDescent="0.75">
      <c r="A81" s="428" t="s">
        <v>427</v>
      </c>
      <c r="B81" s="428" t="s">
        <v>428</v>
      </c>
      <c r="C81" s="428" t="s">
        <v>543</v>
      </c>
      <c r="D81" s="428" t="s">
        <v>544</v>
      </c>
      <c r="E81" s="428" t="s">
        <v>599</v>
      </c>
      <c r="F81" s="428" t="s">
        <v>600</v>
      </c>
      <c r="G81" s="426" t="s">
        <v>411</v>
      </c>
      <c r="H81" s="428" t="s">
        <v>607</v>
      </c>
      <c r="I81" s="428" t="s">
        <v>608</v>
      </c>
    </row>
    <row r="82" spans="1:9" hidden="1" x14ac:dyDescent="0.75">
      <c r="A82" s="428" t="s">
        <v>427</v>
      </c>
      <c r="B82" s="428" t="s">
        <v>428</v>
      </c>
      <c r="C82" s="428" t="s">
        <v>543</v>
      </c>
      <c r="D82" s="428" t="s">
        <v>544</v>
      </c>
      <c r="E82" s="428" t="s">
        <v>599</v>
      </c>
      <c r="F82" s="428" t="s">
        <v>600</v>
      </c>
      <c r="G82" s="426" t="s">
        <v>411</v>
      </c>
      <c r="H82" s="428" t="s">
        <v>609</v>
      </c>
      <c r="I82" s="428" t="s">
        <v>610</v>
      </c>
    </row>
    <row r="83" spans="1:9" hidden="1" x14ac:dyDescent="0.75">
      <c r="A83" s="428" t="s">
        <v>427</v>
      </c>
      <c r="B83" s="428" t="s">
        <v>428</v>
      </c>
      <c r="C83" s="428" t="s">
        <v>543</v>
      </c>
      <c r="D83" s="428" t="s">
        <v>544</v>
      </c>
      <c r="E83" s="428" t="s">
        <v>599</v>
      </c>
      <c r="F83" s="428" t="s">
        <v>600</v>
      </c>
      <c r="G83" s="426" t="s">
        <v>411</v>
      </c>
      <c r="H83" s="428" t="s">
        <v>611</v>
      </c>
      <c r="I83" s="428" t="s">
        <v>612</v>
      </c>
    </row>
    <row r="84" spans="1:9" hidden="1" x14ac:dyDescent="0.75">
      <c r="A84" s="428" t="s">
        <v>427</v>
      </c>
      <c r="B84" s="428" t="s">
        <v>428</v>
      </c>
      <c r="C84" s="428" t="s">
        <v>543</v>
      </c>
      <c r="D84" s="428" t="s">
        <v>544</v>
      </c>
      <c r="E84" s="428" t="s">
        <v>599</v>
      </c>
      <c r="F84" s="428" t="s">
        <v>600</v>
      </c>
      <c r="G84" s="426" t="s">
        <v>417</v>
      </c>
      <c r="H84" s="428" t="s">
        <v>613</v>
      </c>
      <c r="I84" s="428" t="s">
        <v>614</v>
      </c>
    </row>
    <row r="85" spans="1:9" hidden="1" x14ac:dyDescent="0.75">
      <c r="A85" s="428" t="s">
        <v>427</v>
      </c>
      <c r="B85" s="428" t="s">
        <v>428</v>
      </c>
      <c r="C85" s="428" t="s">
        <v>543</v>
      </c>
      <c r="D85" s="428" t="s">
        <v>544</v>
      </c>
      <c r="E85" s="428" t="s">
        <v>599</v>
      </c>
      <c r="F85" s="428" t="s">
        <v>600</v>
      </c>
      <c r="G85" s="426" t="s">
        <v>417</v>
      </c>
      <c r="H85" s="428" t="s">
        <v>615</v>
      </c>
      <c r="I85" s="428" t="s">
        <v>616</v>
      </c>
    </row>
    <row r="86" spans="1:9" hidden="1" x14ac:dyDescent="0.75">
      <c r="A86" s="428" t="s">
        <v>427</v>
      </c>
      <c r="B86" s="428" t="s">
        <v>428</v>
      </c>
      <c r="C86" s="428" t="s">
        <v>543</v>
      </c>
      <c r="D86" s="428" t="s">
        <v>544</v>
      </c>
      <c r="E86" s="428" t="s">
        <v>599</v>
      </c>
      <c r="F86" s="428" t="s">
        <v>600</v>
      </c>
      <c r="G86" s="426" t="s">
        <v>411</v>
      </c>
      <c r="H86" s="428" t="s">
        <v>617</v>
      </c>
      <c r="I86" s="428" t="s">
        <v>618</v>
      </c>
    </row>
    <row r="87" spans="1:9" hidden="1" x14ac:dyDescent="0.75">
      <c r="A87" s="428" t="s">
        <v>427</v>
      </c>
      <c r="B87" s="428" t="s">
        <v>428</v>
      </c>
      <c r="C87" s="428" t="s">
        <v>543</v>
      </c>
      <c r="D87" s="428" t="s">
        <v>544</v>
      </c>
      <c r="E87" s="428" t="s">
        <v>599</v>
      </c>
      <c r="F87" s="428" t="s">
        <v>600</v>
      </c>
      <c r="G87" s="426" t="s">
        <v>411</v>
      </c>
      <c r="H87" s="428" t="s">
        <v>619</v>
      </c>
      <c r="I87" s="428" t="s">
        <v>620</v>
      </c>
    </row>
    <row r="88" spans="1:9" hidden="1" x14ac:dyDescent="0.75">
      <c r="A88" s="428" t="s">
        <v>427</v>
      </c>
      <c r="B88" s="428" t="s">
        <v>428</v>
      </c>
      <c r="C88" s="428" t="s">
        <v>543</v>
      </c>
      <c r="D88" s="428" t="s">
        <v>544</v>
      </c>
      <c r="E88" s="428" t="s">
        <v>599</v>
      </c>
      <c r="F88" s="428" t="s">
        <v>600</v>
      </c>
      <c r="G88" s="426" t="s">
        <v>411</v>
      </c>
      <c r="H88" s="428" t="s">
        <v>621</v>
      </c>
      <c r="I88" s="428" t="s">
        <v>622</v>
      </c>
    </row>
    <row r="89" spans="1:9" hidden="1" x14ac:dyDescent="0.75">
      <c r="A89" s="428" t="s">
        <v>427</v>
      </c>
      <c r="B89" s="428" t="s">
        <v>428</v>
      </c>
      <c r="C89" s="428" t="s">
        <v>543</v>
      </c>
      <c r="D89" s="428" t="s">
        <v>544</v>
      </c>
      <c r="E89" s="428" t="s">
        <v>599</v>
      </c>
      <c r="F89" s="428" t="s">
        <v>600</v>
      </c>
      <c r="G89" s="426" t="s">
        <v>411</v>
      </c>
      <c r="H89" s="428" t="s">
        <v>623</v>
      </c>
      <c r="I89" s="428" t="s">
        <v>624</v>
      </c>
    </row>
    <row r="90" spans="1:9" hidden="1" x14ac:dyDescent="0.75">
      <c r="A90" s="428" t="s">
        <v>427</v>
      </c>
      <c r="B90" s="428" t="s">
        <v>428</v>
      </c>
      <c r="C90" s="428" t="s">
        <v>543</v>
      </c>
      <c r="D90" s="428" t="s">
        <v>544</v>
      </c>
      <c r="E90" s="428" t="s">
        <v>599</v>
      </c>
      <c r="F90" s="428" t="s">
        <v>600</v>
      </c>
      <c r="G90" s="426" t="s">
        <v>411</v>
      </c>
      <c r="H90" s="428" t="s">
        <v>625</v>
      </c>
      <c r="I90" s="428" t="s">
        <v>626</v>
      </c>
    </row>
    <row r="91" spans="1:9" hidden="1" x14ac:dyDescent="0.75">
      <c r="A91" s="428" t="s">
        <v>427</v>
      </c>
      <c r="B91" s="428" t="s">
        <v>428</v>
      </c>
      <c r="C91" s="428" t="s">
        <v>543</v>
      </c>
      <c r="D91" s="428" t="s">
        <v>544</v>
      </c>
      <c r="E91" s="428" t="s">
        <v>599</v>
      </c>
      <c r="F91" s="428" t="s">
        <v>600</v>
      </c>
      <c r="G91" s="426" t="s">
        <v>411</v>
      </c>
      <c r="H91" s="428" t="s">
        <v>627</v>
      </c>
      <c r="I91" s="428" t="s">
        <v>628</v>
      </c>
    </row>
    <row r="92" spans="1:9" hidden="1" x14ac:dyDescent="0.75">
      <c r="A92" s="428" t="s">
        <v>427</v>
      </c>
      <c r="B92" s="428" t="s">
        <v>428</v>
      </c>
      <c r="C92" s="428" t="s">
        <v>543</v>
      </c>
      <c r="D92" s="428" t="s">
        <v>544</v>
      </c>
      <c r="E92" s="428" t="s">
        <v>599</v>
      </c>
      <c r="F92" s="428" t="s">
        <v>600</v>
      </c>
      <c r="G92" s="426" t="s">
        <v>411</v>
      </c>
      <c r="H92" s="428" t="s">
        <v>629</v>
      </c>
      <c r="I92" s="428" t="s">
        <v>630</v>
      </c>
    </row>
    <row r="93" spans="1:9" hidden="1" x14ac:dyDescent="0.75">
      <c r="A93" s="428" t="s">
        <v>427</v>
      </c>
      <c r="B93" s="428" t="s">
        <v>428</v>
      </c>
      <c r="C93" s="428" t="s">
        <v>543</v>
      </c>
      <c r="D93" s="428" t="s">
        <v>544</v>
      </c>
      <c r="E93" s="428" t="s">
        <v>599</v>
      </c>
      <c r="F93" s="428" t="s">
        <v>600</v>
      </c>
      <c r="G93" s="426" t="s">
        <v>411</v>
      </c>
      <c r="H93" s="428" t="s">
        <v>631</v>
      </c>
      <c r="I93" s="428" t="s">
        <v>632</v>
      </c>
    </row>
    <row r="94" spans="1:9" hidden="1" x14ac:dyDescent="0.75">
      <c r="A94" s="428" t="s">
        <v>427</v>
      </c>
      <c r="B94" s="428" t="s">
        <v>428</v>
      </c>
      <c r="C94" s="428" t="s">
        <v>543</v>
      </c>
      <c r="D94" s="428" t="s">
        <v>544</v>
      </c>
      <c r="E94" s="428" t="s">
        <v>599</v>
      </c>
      <c r="F94" s="428" t="s">
        <v>600</v>
      </c>
      <c r="G94" s="426" t="s">
        <v>411</v>
      </c>
      <c r="H94" s="428" t="s">
        <v>633</v>
      </c>
      <c r="I94" s="428" t="s">
        <v>634</v>
      </c>
    </row>
    <row r="95" spans="1:9" hidden="1" x14ac:dyDescent="0.75">
      <c r="A95" s="428" t="s">
        <v>427</v>
      </c>
      <c r="B95" s="428" t="s">
        <v>428</v>
      </c>
      <c r="C95" s="428" t="s">
        <v>543</v>
      </c>
      <c r="D95" s="428" t="s">
        <v>544</v>
      </c>
      <c r="E95" s="428" t="s">
        <v>599</v>
      </c>
      <c r="F95" s="428" t="s">
        <v>600</v>
      </c>
      <c r="G95" s="426" t="s">
        <v>411</v>
      </c>
      <c r="H95" s="428" t="s">
        <v>635</v>
      </c>
      <c r="I95" s="428" t="s">
        <v>636</v>
      </c>
    </row>
    <row r="96" spans="1:9" hidden="1" x14ac:dyDescent="0.75">
      <c r="A96" s="428" t="s">
        <v>427</v>
      </c>
      <c r="B96" s="428" t="s">
        <v>428</v>
      </c>
      <c r="C96" s="428" t="s">
        <v>543</v>
      </c>
      <c r="D96" s="428" t="s">
        <v>544</v>
      </c>
      <c r="E96" s="428" t="s">
        <v>599</v>
      </c>
      <c r="F96" s="428" t="s">
        <v>600</v>
      </c>
      <c r="G96" s="426" t="s">
        <v>411</v>
      </c>
      <c r="H96" s="428" t="s">
        <v>637</v>
      </c>
      <c r="I96" s="428" t="s">
        <v>638</v>
      </c>
    </row>
    <row r="97" spans="1:11" hidden="1" x14ac:dyDescent="0.75">
      <c r="A97" s="428" t="s">
        <v>427</v>
      </c>
      <c r="B97" s="428" t="s">
        <v>428</v>
      </c>
      <c r="C97" s="428" t="s">
        <v>543</v>
      </c>
      <c r="D97" s="428" t="s">
        <v>544</v>
      </c>
      <c r="E97" s="428" t="s">
        <v>599</v>
      </c>
      <c r="F97" s="428" t="s">
        <v>600</v>
      </c>
      <c r="G97" s="426" t="s">
        <v>411</v>
      </c>
      <c r="H97" s="428" t="s">
        <v>639</v>
      </c>
      <c r="I97" s="428" t="s">
        <v>640</v>
      </c>
    </row>
    <row r="98" spans="1:11" hidden="1" x14ac:dyDescent="0.75">
      <c r="A98" s="428" t="s">
        <v>427</v>
      </c>
      <c r="B98" s="428" t="s">
        <v>428</v>
      </c>
      <c r="C98" s="428" t="s">
        <v>543</v>
      </c>
      <c r="D98" s="428" t="s">
        <v>544</v>
      </c>
      <c r="E98" s="428" t="s">
        <v>599</v>
      </c>
      <c r="F98" s="428" t="s">
        <v>600</v>
      </c>
      <c r="G98" s="426" t="s">
        <v>411</v>
      </c>
      <c r="H98" s="428" t="s">
        <v>641</v>
      </c>
      <c r="I98" s="428" t="s">
        <v>642</v>
      </c>
      <c r="J98" s="428" t="s">
        <v>435</v>
      </c>
      <c r="K98" s="428" t="s">
        <v>436</v>
      </c>
    </row>
    <row r="99" spans="1:11" hidden="1" x14ac:dyDescent="0.75">
      <c r="A99" s="428" t="s">
        <v>427</v>
      </c>
      <c r="B99" s="428" t="s">
        <v>428</v>
      </c>
      <c r="C99" s="428" t="s">
        <v>543</v>
      </c>
      <c r="D99" s="428" t="s">
        <v>544</v>
      </c>
      <c r="E99" s="428" t="s">
        <v>599</v>
      </c>
      <c r="F99" s="428" t="s">
        <v>600</v>
      </c>
      <c r="G99" s="426" t="s">
        <v>411</v>
      </c>
      <c r="H99" s="428" t="s">
        <v>643</v>
      </c>
      <c r="I99" s="428" t="s">
        <v>644</v>
      </c>
    </row>
    <row r="100" spans="1:11" hidden="1" x14ac:dyDescent="0.75">
      <c r="A100" s="428" t="s">
        <v>427</v>
      </c>
      <c r="B100" s="428" t="s">
        <v>428</v>
      </c>
      <c r="C100" s="428" t="s">
        <v>543</v>
      </c>
      <c r="D100" s="428" t="s">
        <v>544</v>
      </c>
      <c r="E100" s="428" t="s">
        <v>599</v>
      </c>
      <c r="F100" s="428" t="s">
        <v>600</v>
      </c>
      <c r="G100" s="426" t="s">
        <v>416</v>
      </c>
      <c r="H100" s="428" t="s">
        <v>645</v>
      </c>
      <c r="I100" s="428" t="s">
        <v>646</v>
      </c>
      <c r="J100" s="428" t="s">
        <v>435</v>
      </c>
      <c r="K100" s="428" t="s">
        <v>436</v>
      </c>
    </row>
    <row r="101" spans="1:11" hidden="1" x14ac:dyDescent="0.75">
      <c r="A101" s="428" t="s">
        <v>427</v>
      </c>
      <c r="B101" s="428" t="s">
        <v>428</v>
      </c>
      <c r="C101" s="428" t="s">
        <v>543</v>
      </c>
      <c r="D101" s="428" t="s">
        <v>544</v>
      </c>
      <c r="E101" s="428" t="s">
        <v>599</v>
      </c>
      <c r="F101" s="428" t="s">
        <v>600</v>
      </c>
      <c r="G101" s="426" t="s">
        <v>411</v>
      </c>
      <c r="H101" s="428" t="s">
        <v>647</v>
      </c>
      <c r="I101" s="428" t="s">
        <v>648</v>
      </c>
      <c r="J101" s="428" t="s">
        <v>435</v>
      </c>
      <c r="K101" s="428" t="s">
        <v>436</v>
      </c>
    </row>
    <row r="102" spans="1:11" hidden="1" x14ac:dyDescent="0.75">
      <c r="A102" s="428" t="s">
        <v>427</v>
      </c>
      <c r="B102" s="428" t="s">
        <v>428</v>
      </c>
      <c r="C102" s="428" t="s">
        <v>543</v>
      </c>
      <c r="D102" s="428" t="s">
        <v>544</v>
      </c>
      <c r="E102" s="428" t="s">
        <v>599</v>
      </c>
      <c r="F102" s="428" t="s">
        <v>600</v>
      </c>
      <c r="G102" s="426" t="s">
        <v>411</v>
      </c>
      <c r="H102" s="428" t="s">
        <v>649</v>
      </c>
      <c r="I102" s="428" t="s">
        <v>650</v>
      </c>
      <c r="J102" s="429" t="s">
        <v>651</v>
      </c>
      <c r="K102" s="428" t="s">
        <v>436</v>
      </c>
    </row>
    <row r="103" spans="1:11" hidden="1" x14ac:dyDescent="0.75">
      <c r="A103" s="428" t="s">
        <v>427</v>
      </c>
      <c r="B103" s="428" t="s">
        <v>428</v>
      </c>
      <c r="C103" s="428" t="s">
        <v>543</v>
      </c>
      <c r="D103" s="428" t="s">
        <v>544</v>
      </c>
      <c r="E103" s="428" t="s">
        <v>599</v>
      </c>
      <c r="F103" s="428" t="s">
        <v>600</v>
      </c>
      <c r="G103" s="426" t="s">
        <v>411</v>
      </c>
      <c r="H103" s="428" t="s">
        <v>652</v>
      </c>
      <c r="I103" s="428" t="s">
        <v>653</v>
      </c>
      <c r="J103" s="428" t="s">
        <v>435</v>
      </c>
      <c r="K103" s="428" t="s">
        <v>436</v>
      </c>
    </row>
    <row r="104" spans="1:11" hidden="1" x14ac:dyDescent="0.75">
      <c r="A104" s="428" t="s">
        <v>427</v>
      </c>
      <c r="B104" s="428" t="s">
        <v>428</v>
      </c>
      <c r="C104" s="428" t="s">
        <v>543</v>
      </c>
      <c r="D104" s="428" t="s">
        <v>544</v>
      </c>
      <c r="E104" s="428" t="s">
        <v>599</v>
      </c>
      <c r="F104" s="428" t="s">
        <v>600</v>
      </c>
      <c r="G104" s="426" t="s">
        <v>411</v>
      </c>
      <c r="H104" s="428" t="s">
        <v>654</v>
      </c>
      <c r="I104" s="428" t="s">
        <v>655</v>
      </c>
    </row>
    <row r="105" spans="1:11" hidden="1" x14ac:dyDescent="0.75">
      <c r="A105" s="428" t="s">
        <v>427</v>
      </c>
      <c r="B105" s="428" t="s">
        <v>428</v>
      </c>
      <c r="C105" s="428" t="s">
        <v>543</v>
      </c>
      <c r="D105" s="428" t="s">
        <v>544</v>
      </c>
      <c r="E105" s="428" t="s">
        <v>599</v>
      </c>
      <c r="F105" s="428" t="s">
        <v>600</v>
      </c>
      <c r="G105" s="426" t="s">
        <v>411</v>
      </c>
      <c r="H105" s="428" t="s">
        <v>656</v>
      </c>
      <c r="I105" s="428" t="s">
        <v>657</v>
      </c>
    </row>
    <row r="106" spans="1:11" hidden="1" x14ac:dyDescent="0.75">
      <c r="A106" s="428" t="s">
        <v>427</v>
      </c>
      <c r="B106" s="428" t="s">
        <v>428</v>
      </c>
      <c r="C106" s="428" t="s">
        <v>543</v>
      </c>
      <c r="D106" s="428" t="s">
        <v>544</v>
      </c>
      <c r="E106" s="428" t="s">
        <v>599</v>
      </c>
      <c r="F106" s="428" t="s">
        <v>600</v>
      </c>
      <c r="G106" s="426" t="s">
        <v>411</v>
      </c>
      <c r="H106" s="428" t="s">
        <v>658</v>
      </c>
      <c r="I106" s="428" t="s">
        <v>659</v>
      </c>
    </row>
    <row r="107" spans="1:11" hidden="1" x14ac:dyDescent="0.75">
      <c r="A107" s="428" t="s">
        <v>427</v>
      </c>
      <c r="B107" s="428" t="s">
        <v>428</v>
      </c>
      <c r="C107" s="428" t="s">
        <v>543</v>
      </c>
      <c r="D107" s="428" t="s">
        <v>544</v>
      </c>
      <c r="E107" s="428" t="s">
        <v>599</v>
      </c>
      <c r="F107" s="428" t="s">
        <v>600</v>
      </c>
      <c r="G107" s="426" t="s">
        <v>411</v>
      </c>
      <c r="H107" s="428" t="s">
        <v>660</v>
      </c>
      <c r="I107" s="428" t="s">
        <v>661</v>
      </c>
    </row>
    <row r="108" spans="1:11" hidden="1" x14ac:dyDescent="0.75">
      <c r="A108" s="428" t="s">
        <v>427</v>
      </c>
      <c r="B108" s="428" t="s">
        <v>428</v>
      </c>
      <c r="C108" s="428" t="s">
        <v>543</v>
      </c>
      <c r="D108" s="428" t="s">
        <v>544</v>
      </c>
      <c r="E108" s="428" t="s">
        <v>599</v>
      </c>
      <c r="F108" s="428" t="s">
        <v>600</v>
      </c>
      <c r="G108" s="426" t="s">
        <v>411</v>
      </c>
      <c r="H108" s="428" t="s">
        <v>662</v>
      </c>
      <c r="I108" s="428" t="s">
        <v>663</v>
      </c>
    </row>
    <row r="109" spans="1:11" hidden="1" x14ac:dyDescent="0.75">
      <c r="A109" s="428" t="s">
        <v>427</v>
      </c>
      <c r="B109" s="428" t="s">
        <v>428</v>
      </c>
      <c r="C109" s="428" t="s">
        <v>543</v>
      </c>
      <c r="D109" s="428" t="s">
        <v>544</v>
      </c>
      <c r="E109" s="428" t="s">
        <v>599</v>
      </c>
      <c r="F109" s="428" t="s">
        <v>600</v>
      </c>
      <c r="G109" s="426" t="s">
        <v>412</v>
      </c>
      <c r="H109" s="428" t="s">
        <v>664</v>
      </c>
      <c r="I109" s="428" t="s">
        <v>665</v>
      </c>
    </row>
    <row r="110" spans="1:11" hidden="1" x14ac:dyDescent="0.75">
      <c r="A110" s="428" t="s">
        <v>427</v>
      </c>
      <c r="B110" s="428" t="s">
        <v>428</v>
      </c>
      <c r="C110" s="428" t="s">
        <v>543</v>
      </c>
      <c r="D110" s="428" t="s">
        <v>544</v>
      </c>
      <c r="E110" s="428" t="s">
        <v>599</v>
      </c>
      <c r="F110" s="428" t="s">
        <v>600</v>
      </c>
      <c r="G110" s="426" t="s">
        <v>412</v>
      </c>
      <c r="H110" s="428" t="s">
        <v>666</v>
      </c>
      <c r="I110" s="428" t="s">
        <v>667</v>
      </c>
    </row>
    <row r="111" spans="1:11" hidden="1" x14ac:dyDescent="0.75">
      <c r="A111" s="428" t="s">
        <v>427</v>
      </c>
      <c r="B111" s="428" t="s">
        <v>428</v>
      </c>
      <c r="C111" s="428" t="s">
        <v>543</v>
      </c>
      <c r="D111" s="428" t="s">
        <v>544</v>
      </c>
      <c r="E111" s="428" t="s">
        <v>599</v>
      </c>
      <c r="F111" s="428" t="s">
        <v>600</v>
      </c>
      <c r="G111" s="426" t="s">
        <v>412</v>
      </c>
      <c r="H111" s="428" t="s">
        <v>668</v>
      </c>
      <c r="I111" s="428" t="s">
        <v>669</v>
      </c>
    </row>
    <row r="112" spans="1:11" hidden="1" x14ac:dyDescent="0.75">
      <c r="A112" s="428" t="s">
        <v>427</v>
      </c>
      <c r="B112" s="428" t="s">
        <v>428</v>
      </c>
      <c r="C112" s="428" t="s">
        <v>543</v>
      </c>
      <c r="D112" s="428" t="s">
        <v>544</v>
      </c>
      <c r="E112" s="428" t="s">
        <v>599</v>
      </c>
      <c r="F112" s="428" t="s">
        <v>600</v>
      </c>
      <c r="G112" s="426" t="s">
        <v>412</v>
      </c>
      <c r="H112" s="428" t="s">
        <v>670</v>
      </c>
      <c r="I112" s="428" t="s">
        <v>671</v>
      </c>
    </row>
    <row r="113" spans="1:9" hidden="1" x14ac:dyDescent="0.75">
      <c r="A113" s="428" t="s">
        <v>427</v>
      </c>
      <c r="B113" s="428" t="s">
        <v>428</v>
      </c>
      <c r="C113" s="428" t="s">
        <v>543</v>
      </c>
      <c r="D113" s="428" t="s">
        <v>544</v>
      </c>
      <c r="E113" s="428" t="s">
        <v>599</v>
      </c>
      <c r="F113" s="428" t="s">
        <v>600</v>
      </c>
      <c r="G113" s="426" t="s">
        <v>412</v>
      </c>
      <c r="H113" s="428" t="s">
        <v>672</v>
      </c>
      <c r="I113" s="428" t="s">
        <v>673</v>
      </c>
    </row>
    <row r="114" spans="1:9" hidden="1" x14ac:dyDescent="0.75">
      <c r="A114" s="428" t="s">
        <v>427</v>
      </c>
      <c r="B114" s="428" t="s">
        <v>428</v>
      </c>
      <c r="C114" s="428" t="s">
        <v>543</v>
      </c>
      <c r="D114" s="428" t="s">
        <v>544</v>
      </c>
      <c r="E114" s="428" t="s">
        <v>599</v>
      </c>
      <c r="F114" s="428" t="s">
        <v>600</v>
      </c>
      <c r="G114" s="426" t="s">
        <v>412</v>
      </c>
      <c r="H114" s="428" t="s">
        <v>674</v>
      </c>
      <c r="I114" s="428" t="s">
        <v>675</v>
      </c>
    </row>
    <row r="115" spans="1:9" hidden="1" x14ac:dyDescent="0.75">
      <c r="A115" s="428" t="s">
        <v>427</v>
      </c>
      <c r="B115" s="428" t="s">
        <v>428</v>
      </c>
      <c r="C115" s="428" t="s">
        <v>543</v>
      </c>
      <c r="D115" s="428" t="s">
        <v>544</v>
      </c>
      <c r="E115" s="428" t="s">
        <v>599</v>
      </c>
      <c r="F115" s="428" t="s">
        <v>600</v>
      </c>
      <c r="G115" s="426" t="s">
        <v>412</v>
      </c>
      <c r="H115" s="428" t="s">
        <v>676</v>
      </c>
      <c r="I115" s="428" t="s">
        <v>677</v>
      </c>
    </row>
    <row r="116" spans="1:9" hidden="1" x14ac:dyDescent="0.75">
      <c r="A116" s="428" t="s">
        <v>427</v>
      </c>
      <c r="B116" s="428" t="s">
        <v>428</v>
      </c>
      <c r="C116" s="428" t="s">
        <v>543</v>
      </c>
      <c r="D116" s="428" t="s">
        <v>544</v>
      </c>
      <c r="E116" s="428" t="s">
        <v>599</v>
      </c>
      <c r="F116" s="428" t="s">
        <v>600</v>
      </c>
      <c r="G116" s="426" t="s">
        <v>412</v>
      </c>
      <c r="H116" s="428" t="s">
        <v>678</v>
      </c>
      <c r="I116" s="428" t="s">
        <v>679</v>
      </c>
    </row>
    <row r="117" spans="1:9" hidden="1" x14ac:dyDescent="0.75">
      <c r="A117" s="428" t="s">
        <v>427</v>
      </c>
      <c r="B117" s="428" t="s">
        <v>428</v>
      </c>
      <c r="C117" s="428" t="s">
        <v>543</v>
      </c>
      <c r="D117" s="428" t="s">
        <v>544</v>
      </c>
      <c r="E117" s="428" t="s">
        <v>599</v>
      </c>
      <c r="F117" s="428" t="s">
        <v>600</v>
      </c>
      <c r="G117" s="426" t="s">
        <v>412</v>
      </c>
      <c r="H117" s="428" t="s">
        <v>680</v>
      </c>
      <c r="I117" s="428" t="s">
        <v>681</v>
      </c>
    </row>
    <row r="118" spans="1:9" hidden="1" x14ac:dyDescent="0.75">
      <c r="A118" s="428" t="s">
        <v>427</v>
      </c>
      <c r="B118" s="428" t="s">
        <v>428</v>
      </c>
      <c r="C118" s="428" t="s">
        <v>543</v>
      </c>
      <c r="D118" s="428" t="s">
        <v>544</v>
      </c>
      <c r="E118" s="428" t="s">
        <v>599</v>
      </c>
      <c r="F118" s="428" t="s">
        <v>600</v>
      </c>
      <c r="G118" s="426" t="s">
        <v>412</v>
      </c>
      <c r="H118" s="428" t="s">
        <v>682</v>
      </c>
      <c r="I118" s="428" t="s">
        <v>683</v>
      </c>
    </row>
    <row r="119" spans="1:9" hidden="1" x14ac:dyDescent="0.75">
      <c r="A119" s="428" t="s">
        <v>427</v>
      </c>
      <c r="B119" s="428" t="s">
        <v>428</v>
      </c>
      <c r="C119" s="428" t="s">
        <v>543</v>
      </c>
      <c r="D119" s="428" t="s">
        <v>544</v>
      </c>
      <c r="E119" s="428" t="s">
        <v>599</v>
      </c>
      <c r="F119" s="428" t="s">
        <v>600</v>
      </c>
      <c r="G119" s="426" t="s">
        <v>412</v>
      </c>
      <c r="H119" s="428" t="s">
        <v>684</v>
      </c>
      <c r="I119" s="428" t="s">
        <v>685</v>
      </c>
    </row>
    <row r="120" spans="1:9" hidden="1" x14ac:dyDescent="0.75">
      <c r="A120" s="428" t="s">
        <v>427</v>
      </c>
      <c r="B120" s="428" t="s">
        <v>428</v>
      </c>
      <c r="C120" s="428" t="s">
        <v>543</v>
      </c>
      <c r="D120" s="428" t="s">
        <v>544</v>
      </c>
      <c r="E120" s="428" t="s">
        <v>599</v>
      </c>
      <c r="F120" s="428" t="s">
        <v>600</v>
      </c>
      <c r="G120" s="426" t="s">
        <v>412</v>
      </c>
      <c r="H120" s="428" t="s">
        <v>686</v>
      </c>
      <c r="I120" s="428" t="s">
        <v>687</v>
      </c>
    </row>
    <row r="121" spans="1:9" hidden="1" x14ac:dyDescent="0.75">
      <c r="A121" s="428" t="s">
        <v>427</v>
      </c>
      <c r="B121" s="428" t="s">
        <v>428</v>
      </c>
      <c r="C121" s="428" t="s">
        <v>543</v>
      </c>
      <c r="D121" s="428" t="s">
        <v>544</v>
      </c>
      <c r="E121" s="428" t="s">
        <v>599</v>
      </c>
      <c r="F121" s="428" t="s">
        <v>600</v>
      </c>
      <c r="G121" s="426" t="s">
        <v>412</v>
      </c>
      <c r="H121" s="428" t="s">
        <v>688</v>
      </c>
      <c r="I121" s="428" t="s">
        <v>689</v>
      </c>
    </row>
    <row r="122" spans="1:9" hidden="1" x14ac:dyDescent="0.75">
      <c r="A122" s="428" t="s">
        <v>427</v>
      </c>
      <c r="B122" s="428" t="s">
        <v>428</v>
      </c>
      <c r="C122" s="428" t="s">
        <v>543</v>
      </c>
      <c r="D122" s="428" t="s">
        <v>544</v>
      </c>
      <c r="E122" s="428" t="s">
        <v>599</v>
      </c>
      <c r="F122" s="428" t="s">
        <v>600</v>
      </c>
      <c r="G122" s="426" t="s">
        <v>412</v>
      </c>
      <c r="H122" s="428" t="s">
        <v>690</v>
      </c>
      <c r="I122" s="428" t="s">
        <v>691</v>
      </c>
    </row>
    <row r="123" spans="1:9" hidden="1" x14ac:dyDescent="0.75">
      <c r="A123" s="428" t="s">
        <v>427</v>
      </c>
      <c r="B123" s="428" t="s">
        <v>428</v>
      </c>
      <c r="C123" s="428" t="s">
        <v>543</v>
      </c>
      <c r="D123" s="428" t="s">
        <v>544</v>
      </c>
      <c r="E123" s="428" t="s">
        <v>599</v>
      </c>
      <c r="F123" s="428" t="s">
        <v>600</v>
      </c>
      <c r="G123" s="426" t="s">
        <v>412</v>
      </c>
      <c r="H123" s="428" t="s">
        <v>692</v>
      </c>
      <c r="I123" s="428" t="s">
        <v>693</v>
      </c>
    </row>
    <row r="124" spans="1:9" hidden="1" x14ac:dyDescent="0.75">
      <c r="A124" s="428" t="s">
        <v>427</v>
      </c>
      <c r="B124" s="428" t="s">
        <v>428</v>
      </c>
      <c r="C124" s="428" t="s">
        <v>543</v>
      </c>
      <c r="D124" s="428" t="s">
        <v>544</v>
      </c>
      <c r="E124" s="428" t="s">
        <v>599</v>
      </c>
      <c r="F124" s="428" t="s">
        <v>600</v>
      </c>
      <c r="G124" s="426" t="s">
        <v>412</v>
      </c>
      <c r="H124" s="428" t="s">
        <v>694</v>
      </c>
      <c r="I124" s="428" t="s">
        <v>695</v>
      </c>
    </row>
    <row r="125" spans="1:9" hidden="1" x14ac:dyDescent="0.75">
      <c r="A125" s="428" t="s">
        <v>427</v>
      </c>
      <c r="B125" s="428" t="s">
        <v>428</v>
      </c>
      <c r="C125" s="428" t="s">
        <v>543</v>
      </c>
      <c r="D125" s="428" t="s">
        <v>544</v>
      </c>
      <c r="E125" s="428" t="s">
        <v>599</v>
      </c>
      <c r="F125" s="428" t="s">
        <v>600</v>
      </c>
      <c r="G125" s="426" t="s">
        <v>412</v>
      </c>
      <c r="H125" s="428" t="s">
        <v>696</v>
      </c>
      <c r="I125" s="428" t="s">
        <v>697</v>
      </c>
    </row>
    <row r="126" spans="1:9" hidden="1" x14ac:dyDescent="0.75">
      <c r="A126" s="428" t="s">
        <v>427</v>
      </c>
      <c r="B126" s="428" t="s">
        <v>428</v>
      </c>
      <c r="C126" s="428" t="s">
        <v>543</v>
      </c>
      <c r="D126" s="428" t="s">
        <v>544</v>
      </c>
      <c r="E126" s="428" t="s">
        <v>599</v>
      </c>
      <c r="F126" s="428" t="s">
        <v>600</v>
      </c>
      <c r="G126" s="426" t="s">
        <v>412</v>
      </c>
      <c r="H126" s="428" t="s">
        <v>698</v>
      </c>
      <c r="I126" s="428" t="s">
        <v>699</v>
      </c>
    </row>
    <row r="127" spans="1:9" hidden="1" x14ac:dyDescent="0.75">
      <c r="A127" s="428" t="s">
        <v>427</v>
      </c>
      <c r="B127" s="428" t="s">
        <v>428</v>
      </c>
      <c r="C127" s="428" t="s">
        <v>543</v>
      </c>
      <c r="D127" s="428" t="s">
        <v>544</v>
      </c>
      <c r="E127" s="428" t="s">
        <v>599</v>
      </c>
      <c r="F127" s="428" t="s">
        <v>600</v>
      </c>
      <c r="G127" s="426" t="s">
        <v>358</v>
      </c>
      <c r="H127" s="428" t="s">
        <v>700</v>
      </c>
      <c r="I127" s="428" t="s">
        <v>701</v>
      </c>
    </row>
    <row r="128" spans="1:9" hidden="1" x14ac:dyDescent="0.75">
      <c r="A128" s="428" t="s">
        <v>427</v>
      </c>
      <c r="B128" s="428" t="s">
        <v>428</v>
      </c>
      <c r="C128" s="428" t="s">
        <v>543</v>
      </c>
      <c r="D128" s="428" t="s">
        <v>544</v>
      </c>
      <c r="E128" s="428" t="s">
        <v>599</v>
      </c>
      <c r="F128" s="428" t="s">
        <v>600</v>
      </c>
      <c r="G128" s="426" t="s">
        <v>412</v>
      </c>
      <c r="H128" s="428" t="s">
        <v>702</v>
      </c>
      <c r="I128" s="428" t="s">
        <v>703</v>
      </c>
    </row>
    <row r="129" spans="1:11" hidden="1" x14ac:dyDescent="0.75">
      <c r="A129" s="428" t="s">
        <v>427</v>
      </c>
      <c r="B129" s="428" t="s">
        <v>428</v>
      </c>
      <c r="C129" s="428" t="s">
        <v>543</v>
      </c>
      <c r="D129" s="428" t="s">
        <v>544</v>
      </c>
      <c r="E129" s="428" t="s">
        <v>599</v>
      </c>
      <c r="F129" s="428" t="s">
        <v>600</v>
      </c>
      <c r="G129" s="426" t="s">
        <v>412</v>
      </c>
      <c r="H129" s="428" t="s">
        <v>704</v>
      </c>
      <c r="I129" s="428" t="s">
        <v>705</v>
      </c>
    </row>
    <row r="130" spans="1:11" hidden="1" x14ac:dyDescent="0.75">
      <c r="A130" s="428" t="s">
        <v>427</v>
      </c>
      <c r="B130" s="428" t="s">
        <v>428</v>
      </c>
      <c r="C130" s="428" t="s">
        <v>543</v>
      </c>
      <c r="D130" s="428" t="s">
        <v>544</v>
      </c>
      <c r="E130" s="428" t="s">
        <v>599</v>
      </c>
      <c r="F130" s="428" t="s">
        <v>600</v>
      </c>
      <c r="G130" s="426" t="s">
        <v>412</v>
      </c>
      <c r="H130" s="428" t="s">
        <v>706</v>
      </c>
      <c r="I130" s="428" t="s">
        <v>707</v>
      </c>
    </row>
    <row r="131" spans="1:11" hidden="1" x14ac:dyDescent="0.75">
      <c r="A131" s="428" t="s">
        <v>427</v>
      </c>
      <c r="B131" s="428" t="s">
        <v>428</v>
      </c>
      <c r="C131" s="428" t="s">
        <v>543</v>
      </c>
      <c r="D131" s="428" t="s">
        <v>544</v>
      </c>
      <c r="E131" s="428" t="s">
        <v>599</v>
      </c>
      <c r="F131" s="428" t="s">
        <v>600</v>
      </c>
      <c r="G131" s="426" t="s">
        <v>412</v>
      </c>
      <c r="H131" s="428" t="s">
        <v>708</v>
      </c>
      <c r="I131" s="428" t="s">
        <v>709</v>
      </c>
    </row>
    <row r="132" spans="1:11" hidden="1" x14ac:dyDescent="0.75">
      <c r="A132" s="428" t="s">
        <v>427</v>
      </c>
      <c r="B132" s="428" t="s">
        <v>428</v>
      </c>
      <c r="C132" s="428" t="s">
        <v>543</v>
      </c>
      <c r="D132" s="428" t="s">
        <v>544</v>
      </c>
      <c r="E132" s="428" t="s">
        <v>599</v>
      </c>
      <c r="F132" s="428" t="s">
        <v>600</v>
      </c>
      <c r="G132" s="426" t="s">
        <v>412</v>
      </c>
      <c r="H132" s="428" t="s">
        <v>710</v>
      </c>
      <c r="I132" s="428" t="s">
        <v>711</v>
      </c>
    </row>
    <row r="133" spans="1:11" hidden="1" x14ac:dyDescent="0.75">
      <c r="A133" s="428" t="s">
        <v>427</v>
      </c>
      <c r="B133" s="428" t="s">
        <v>428</v>
      </c>
      <c r="C133" s="428" t="s">
        <v>543</v>
      </c>
      <c r="D133" s="428" t="s">
        <v>544</v>
      </c>
      <c r="E133" s="428" t="s">
        <v>599</v>
      </c>
      <c r="F133" s="428" t="s">
        <v>600</v>
      </c>
      <c r="G133" s="426" t="s">
        <v>412</v>
      </c>
      <c r="H133" s="428" t="s">
        <v>712</v>
      </c>
      <c r="I133" s="428" t="s">
        <v>713</v>
      </c>
    </row>
    <row r="134" spans="1:11" hidden="1" x14ac:dyDescent="0.75">
      <c r="A134" s="428" t="s">
        <v>427</v>
      </c>
      <c r="B134" s="428" t="s">
        <v>428</v>
      </c>
      <c r="C134" s="428" t="s">
        <v>543</v>
      </c>
      <c r="D134" s="428" t="s">
        <v>544</v>
      </c>
      <c r="E134" s="428" t="s">
        <v>599</v>
      </c>
      <c r="F134" s="428" t="s">
        <v>600</v>
      </c>
      <c r="G134" s="426" t="s">
        <v>412</v>
      </c>
      <c r="H134" s="428" t="s">
        <v>714</v>
      </c>
      <c r="I134" s="428" t="s">
        <v>715</v>
      </c>
    </row>
    <row r="135" spans="1:11" hidden="1" x14ac:dyDescent="0.75">
      <c r="A135" s="428" t="s">
        <v>427</v>
      </c>
      <c r="B135" s="428" t="s">
        <v>428</v>
      </c>
      <c r="C135" s="428" t="s">
        <v>543</v>
      </c>
      <c r="D135" s="428" t="s">
        <v>544</v>
      </c>
      <c r="E135" s="428" t="s">
        <v>599</v>
      </c>
      <c r="F135" s="428" t="s">
        <v>600</v>
      </c>
      <c r="G135" s="426" t="s">
        <v>412</v>
      </c>
      <c r="H135" s="428" t="s">
        <v>716</v>
      </c>
      <c r="I135" s="428" t="s">
        <v>717</v>
      </c>
    </row>
    <row r="136" spans="1:11" hidden="1" x14ac:dyDescent="0.75">
      <c r="A136" s="428" t="s">
        <v>427</v>
      </c>
      <c r="B136" s="428" t="s">
        <v>428</v>
      </c>
      <c r="C136" s="428" t="s">
        <v>543</v>
      </c>
      <c r="D136" s="428" t="s">
        <v>544</v>
      </c>
      <c r="E136" s="428" t="s">
        <v>718</v>
      </c>
      <c r="F136" s="428" t="s">
        <v>719</v>
      </c>
      <c r="G136" s="426" t="s">
        <v>326</v>
      </c>
      <c r="H136" s="428" t="s">
        <v>720</v>
      </c>
      <c r="I136" s="428" t="s">
        <v>721</v>
      </c>
    </row>
    <row r="137" spans="1:11" hidden="1" x14ac:dyDescent="0.75">
      <c r="A137" s="428" t="s">
        <v>427</v>
      </c>
      <c r="B137" s="428" t="s">
        <v>428</v>
      </c>
      <c r="C137" s="428" t="s">
        <v>543</v>
      </c>
      <c r="D137" s="428" t="s">
        <v>544</v>
      </c>
      <c r="E137" s="428" t="s">
        <v>718</v>
      </c>
      <c r="F137" s="428" t="s">
        <v>719</v>
      </c>
      <c r="G137" s="426" t="s">
        <v>326</v>
      </c>
      <c r="H137" s="428" t="s">
        <v>722</v>
      </c>
      <c r="I137" s="428" t="s">
        <v>723</v>
      </c>
    </row>
    <row r="138" spans="1:11" hidden="1" x14ac:dyDescent="0.75">
      <c r="A138" s="428" t="s">
        <v>427</v>
      </c>
      <c r="B138" s="428" t="s">
        <v>428</v>
      </c>
      <c r="C138" s="428" t="s">
        <v>543</v>
      </c>
      <c r="D138" s="428" t="s">
        <v>544</v>
      </c>
      <c r="E138" s="428" t="s">
        <v>718</v>
      </c>
      <c r="F138" s="428" t="s">
        <v>719</v>
      </c>
      <c r="G138" s="426" t="s">
        <v>326</v>
      </c>
      <c r="H138" s="428" t="s">
        <v>724</v>
      </c>
      <c r="I138" s="428" t="s">
        <v>725</v>
      </c>
    </row>
    <row r="139" spans="1:11" hidden="1" x14ac:dyDescent="0.75">
      <c r="A139" s="428" t="s">
        <v>427</v>
      </c>
      <c r="B139" s="428" t="s">
        <v>428</v>
      </c>
      <c r="C139" s="428" t="s">
        <v>543</v>
      </c>
      <c r="D139" s="428" t="s">
        <v>544</v>
      </c>
      <c r="E139" s="428" t="s">
        <v>718</v>
      </c>
      <c r="F139" s="428" t="s">
        <v>719</v>
      </c>
      <c r="G139" s="426" t="s">
        <v>326</v>
      </c>
      <c r="H139" s="428" t="s">
        <v>726</v>
      </c>
      <c r="I139" s="428" t="s">
        <v>727</v>
      </c>
    </row>
    <row r="140" spans="1:11" hidden="1" x14ac:dyDescent="0.75">
      <c r="A140" s="428" t="s">
        <v>427</v>
      </c>
      <c r="B140" s="428" t="s">
        <v>428</v>
      </c>
      <c r="C140" s="428" t="s">
        <v>543</v>
      </c>
      <c r="D140" s="428" t="s">
        <v>544</v>
      </c>
      <c r="E140" s="428" t="s">
        <v>718</v>
      </c>
      <c r="F140" s="428" t="s">
        <v>719</v>
      </c>
      <c r="G140" s="426" t="s">
        <v>326</v>
      </c>
      <c r="H140" s="428" t="s">
        <v>728</v>
      </c>
      <c r="I140" s="428" t="s">
        <v>729</v>
      </c>
    </row>
    <row r="141" spans="1:11" hidden="1" x14ac:dyDescent="0.75">
      <c r="A141" s="428" t="s">
        <v>427</v>
      </c>
      <c r="B141" s="428" t="s">
        <v>428</v>
      </c>
      <c r="C141" s="428" t="s">
        <v>543</v>
      </c>
      <c r="D141" s="428" t="s">
        <v>544</v>
      </c>
      <c r="E141" s="428" t="s">
        <v>718</v>
      </c>
      <c r="F141" s="428" t="s">
        <v>719</v>
      </c>
      <c r="G141" s="426" t="s">
        <v>326</v>
      </c>
      <c r="H141" s="428" t="s">
        <v>730</v>
      </c>
      <c r="I141" s="428" t="s">
        <v>731</v>
      </c>
    </row>
    <row r="142" spans="1:11" hidden="1" x14ac:dyDescent="0.75">
      <c r="A142" s="428" t="s">
        <v>427</v>
      </c>
      <c r="B142" s="428" t="s">
        <v>428</v>
      </c>
      <c r="C142" s="428" t="s">
        <v>543</v>
      </c>
      <c r="D142" s="428" t="s">
        <v>544</v>
      </c>
      <c r="E142" s="428" t="s">
        <v>718</v>
      </c>
      <c r="F142" s="428" t="s">
        <v>719</v>
      </c>
      <c r="G142" s="426" t="s">
        <v>326</v>
      </c>
      <c r="H142" s="428" t="s">
        <v>732</v>
      </c>
      <c r="I142" s="428" t="s">
        <v>733</v>
      </c>
    </row>
    <row r="143" spans="1:11" hidden="1" x14ac:dyDescent="0.75">
      <c r="A143" s="428" t="s">
        <v>427</v>
      </c>
      <c r="B143" s="428" t="s">
        <v>428</v>
      </c>
      <c r="C143" s="428" t="s">
        <v>543</v>
      </c>
      <c r="D143" s="428" t="s">
        <v>544</v>
      </c>
      <c r="E143" s="428" t="s">
        <v>718</v>
      </c>
      <c r="F143" s="428" t="s">
        <v>719</v>
      </c>
      <c r="G143" s="426" t="s">
        <v>326</v>
      </c>
      <c r="H143" s="428" t="s">
        <v>734</v>
      </c>
      <c r="I143" s="428" t="s">
        <v>735</v>
      </c>
    </row>
    <row r="144" spans="1:11" hidden="1" x14ac:dyDescent="0.75">
      <c r="A144" s="428" t="s">
        <v>427</v>
      </c>
      <c r="B144" s="428" t="s">
        <v>428</v>
      </c>
      <c r="C144" s="428" t="s">
        <v>543</v>
      </c>
      <c r="D144" s="428" t="s">
        <v>544</v>
      </c>
      <c r="E144" s="428" t="s">
        <v>718</v>
      </c>
      <c r="F144" s="428" t="s">
        <v>719</v>
      </c>
      <c r="G144" s="426" t="s">
        <v>326</v>
      </c>
      <c r="H144" s="428" t="s">
        <v>736</v>
      </c>
      <c r="I144" s="428" t="s">
        <v>737</v>
      </c>
      <c r="J144" s="428" t="s">
        <v>435</v>
      </c>
      <c r="K144" s="428" t="s">
        <v>436</v>
      </c>
    </row>
    <row r="145" spans="1:13" hidden="1" x14ac:dyDescent="0.75">
      <c r="A145" s="428" t="s">
        <v>427</v>
      </c>
      <c r="B145" s="428" t="s">
        <v>428</v>
      </c>
      <c r="C145" s="428" t="s">
        <v>543</v>
      </c>
      <c r="D145" s="428" t="s">
        <v>544</v>
      </c>
      <c r="E145" s="428" t="s">
        <v>718</v>
      </c>
      <c r="F145" s="428" t="s">
        <v>719</v>
      </c>
      <c r="G145" s="426" t="s">
        <v>326</v>
      </c>
      <c r="H145" s="428" t="s">
        <v>738</v>
      </c>
      <c r="I145" s="428" t="s">
        <v>739</v>
      </c>
      <c r="J145" s="428" t="s">
        <v>651</v>
      </c>
      <c r="K145" s="428" t="s">
        <v>436</v>
      </c>
    </row>
    <row r="146" spans="1:13" hidden="1" x14ac:dyDescent="0.75">
      <c r="A146" s="428" t="s">
        <v>427</v>
      </c>
      <c r="B146" s="428" t="s">
        <v>428</v>
      </c>
      <c r="C146" s="428" t="s">
        <v>543</v>
      </c>
      <c r="D146" s="428" t="s">
        <v>544</v>
      </c>
      <c r="E146" s="428" t="s">
        <v>718</v>
      </c>
      <c r="F146" s="428" t="s">
        <v>719</v>
      </c>
      <c r="G146" s="426" t="s">
        <v>326</v>
      </c>
      <c r="H146" s="428" t="s">
        <v>740</v>
      </c>
      <c r="I146" s="428" t="s">
        <v>741</v>
      </c>
      <c r="J146" s="428" t="s">
        <v>435</v>
      </c>
      <c r="K146" s="428" t="s">
        <v>742</v>
      </c>
    </row>
    <row r="147" spans="1:13" hidden="1" x14ac:dyDescent="0.75">
      <c r="A147" s="428" t="s">
        <v>427</v>
      </c>
      <c r="B147" s="428" t="s">
        <v>428</v>
      </c>
      <c r="C147" s="428" t="s">
        <v>543</v>
      </c>
      <c r="D147" s="428" t="s">
        <v>544</v>
      </c>
      <c r="E147" s="428" t="s">
        <v>743</v>
      </c>
      <c r="F147" s="428" t="s">
        <v>744</v>
      </c>
      <c r="G147" s="426" t="s">
        <v>327</v>
      </c>
      <c r="H147" s="428" t="s">
        <v>745</v>
      </c>
      <c r="I147" s="428" t="s">
        <v>746</v>
      </c>
      <c r="J147" s="428" t="s">
        <v>435</v>
      </c>
      <c r="K147" s="428" t="s">
        <v>742</v>
      </c>
    </row>
    <row r="148" spans="1:13" hidden="1" x14ac:dyDescent="0.75">
      <c r="A148" s="428" t="s">
        <v>427</v>
      </c>
      <c r="B148" s="428" t="s">
        <v>428</v>
      </c>
      <c r="C148" s="428" t="s">
        <v>543</v>
      </c>
      <c r="D148" s="428" t="s">
        <v>544</v>
      </c>
      <c r="E148" s="428" t="s">
        <v>743</v>
      </c>
      <c r="F148" s="428" t="s">
        <v>744</v>
      </c>
      <c r="G148" s="426" t="s">
        <v>327</v>
      </c>
      <c r="H148" s="428" t="s">
        <v>747</v>
      </c>
      <c r="I148" s="428" t="s">
        <v>748</v>
      </c>
      <c r="J148" s="428" t="s">
        <v>435</v>
      </c>
      <c r="K148" s="428" t="s">
        <v>742</v>
      </c>
    </row>
    <row r="149" spans="1:13" hidden="1" x14ac:dyDescent="0.75">
      <c r="A149" s="428" t="s">
        <v>427</v>
      </c>
      <c r="B149" s="428" t="s">
        <v>428</v>
      </c>
      <c r="C149" s="428" t="s">
        <v>543</v>
      </c>
      <c r="D149" s="428" t="s">
        <v>544</v>
      </c>
      <c r="E149" s="428" t="s">
        <v>743</v>
      </c>
      <c r="F149" s="428" t="s">
        <v>744</v>
      </c>
      <c r="G149" s="426" t="s">
        <v>327</v>
      </c>
      <c r="H149" s="428" t="s">
        <v>749</v>
      </c>
      <c r="I149" s="428" t="s">
        <v>750</v>
      </c>
      <c r="J149" s="429" t="s">
        <v>651</v>
      </c>
      <c r="K149" s="428" t="s">
        <v>742</v>
      </c>
      <c r="M149" s="426"/>
    </row>
    <row r="150" spans="1:13" hidden="1" x14ac:dyDescent="0.75">
      <c r="A150" s="428" t="s">
        <v>427</v>
      </c>
      <c r="B150" s="428" t="s">
        <v>428</v>
      </c>
      <c r="C150" s="428" t="s">
        <v>543</v>
      </c>
      <c r="D150" s="428" t="s">
        <v>544</v>
      </c>
      <c r="E150" s="428" t="s">
        <v>743</v>
      </c>
      <c r="F150" s="428" t="s">
        <v>744</v>
      </c>
      <c r="G150" s="426" t="s">
        <v>327</v>
      </c>
      <c r="H150" s="428" t="s">
        <v>751</v>
      </c>
      <c r="I150" s="428" t="s">
        <v>752</v>
      </c>
      <c r="J150" s="428" t="s">
        <v>435</v>
      </c>
      <c r="K150" s="428" t="s">
        <v>753</v>
      </c>
    </row>
    <row r="151" spans="1:13" hidden="1" x14ac:dyDescent="0.75">
      <c r="A151" s="428" t="s">
        <v>427</v>
      </c>
      <c r="B151" s="428" t="s">
        <v>428</v>
      </c>
      <c r="C151" s="428" t="s">
        <v>543</v>
      </c>
      <c r="D151" s="428" t="s">
        <v>544</v>
      </c>
      <c r="E151" s="428" t="s">
        <v>743</v>
      </c>
      <c r="F151" s="428" t="s">
        <v>744</v>
      </c>
      <c r="G151" s="426" t="s">
        <v>327</v>
      </c>
      <c r="H151" s="428" t="s">
        <v>754</v>
      </c>
      <c r="I151" s="428" t="s">
        <v>755</v>
      </c>
      <c r="J151" s="428" t="s">
        <v>435</v>
      </c>
      <c r="K151" s="428" t="s">
        <v>742</v>
      </c>
      <c r="M151" s="426"/>
    </row>
    <row r="152" spans="1:13" hidden="1" x14ac:dyDescent="0.75">
      <c r="A152" s="428" t="s">
        <v>427</v>
      </c>
      <c r="B152" s="428" t="s">
        <v>428</v>
      </c>
      <c r="C152" s="428" t="s">
        <v>543</v>
      </c>
      <c r="D152" s="428" t="s">
        <v>544</v>
      </c>
      <c r="E152" s="428" t="s">
        <v>743</v>
      </c>
      <c r="F152" s="428" t="s">
        <v>744</v>
      </c>
      <c r="G152" s="426" t="s">
        <v>327</v>
      </c>
      <c r="H152" s="428" t="s">
        <v>756</v>
      </c>
      <c r="I152" s="428" t="s">
        <v>757</v>
      </c>
      <c r="J152" s="428" t="s">
        <v>651</v>
      </c>
      <c r="K152" s="428" t="s">
        <v>742</v>
      </c>
    </row>
    <row r="153" spans="1:13" hidden="1" x14ac:dyDescent="0.75">
      <c r="A153" s="428" t="s">
        <v>427</v>
      </c>
      <c r="B153" s="428" t="s">
        <v>428</v>
      </c>
      <c r="C153" s="428" t="s">
        <v>543</v>
      </c>
      <c r="D153" s="428" t="s">
        <v>544</v>
      </c>
      <c r="E153" s="428" t="s">
        <v>743</v>
      </c>
      <c r="F153" s="428" t="s">
        <v>744</v>
      </c>
      <c r="G153" s="426" t="s">
        <v>327</v>
      </c>
      <c r="H153" s="428" t="s">
        <v>758</v>
      </c>
      <c r="I153" s="428" t="s">
        <v>759</v>
      </c>
      <c r="J153" s="428" t="s">
        <v>435</v>
      </c>
      <c r="K153" s="428" t="s">
        <v>742</v>
      </c>
    </row>
    <row r="154" spans="1:13" hidden="1" x14ac:dyDescent="0.75">
      <c r="A154" s="428" t="s">
        <v>427</v>
      </c>
      <c r="B154" s="428" t="s">
        <v>428</v>
      </c>
      <c r="C154" s="428" t="s">
        <v>543</v>
      </c>
      <c r="D154" s="428" t="s">
        <v>544</v>
      </c>
      <c r="E154" s="428" t="s">
        <v>743</v>
      </c>
      <c r="F154" s="428" t="s">
        <v>744</v>
      </c>
      <c r="G154" s="426" t="s">
        <v>327</v>
      </c>
      <c r="H154" s="428" t="s">
        <v>760</v>
      </c>
      <c r="I154" s="428" t="s">
        <v>761</v>
      </c>
      <c r="J154" s="428" t="s">
        <v>435</v>
      </c>
      <c r="K154" s="428" t="s">
        <v>762</v>
      </c>
      <c r="M154" s="426"/>
    </row>
    <row r="155" spans="1:13" hidden="1" x14ac:dyDescent="0.75">
      <c r="A155" s="428" t="s">
        <v>427</v>
      </c>
      <c r="B155" s="428" t="s">
        <v>428</v>
      </c>
      <c r="C155" s="428" t="s">
        <v>543</v>
      </c>
      <c r="D155" s="428" t="s">
        <v>544</v>
      </c>
      <c r="E155" s="428" t="s">
        <v>743</v>
      </c>
      <c r="F155" s="428" t="s">
        <v>744</v>
      </c>
      <c r="G155" s="426" t="s">
        <v>327</v>
      </c>
      <c r="H155" s="428" t="s">
        <v>763</v>
      </c>
      <c r="I155" s="428" t="s">
        <v>764</v>
      </c>
      <c r="J155" s="428" t="s">
        <v>435</v>
      </c>
      <c r="K155" s="428" t="s">
        <v>762</v>
      </c>
    </row>
    <row r="156" spans="1:13" hidden="1" x14ac:dyDescent="0.75">
      <c r="A156" s="428" t="s">
        <v>427</v>
      </c>
      <c r="B156" s="428" t="s">
        <v>428</v>
      </c>
      <c r="C156" s="428" t="s">
        <v>543</v>
      </c>
      <c r="D156" s="428" t="s">
        <v>544</v>
      </c>
      <c r="E156" s="428" t="s">
        <v>743</v>
      </c>
      <c r="F156" s="428" t="s">
        <v>744</v>
      </c>
      <c r="G156" s="426" t="s">
        <v>327</v>
      </c>
      <c r="H156" s="428" t="s">
        <v>765</v>
      </c>
      <c r="I156" s="428" t="s">
        <v>766</v>
      </c>
      <c r="J156" s="428" t="s">
        <v>435</v>
      </c>
      <c r="K156" s="428" t="s">
        <v>762</v>
      </c>
      <c r="M156" s="426"/>
    </row>
    <row r="157" spans="1:13" hidden="1" x14ac:dyDescent="0.75">
      <c r="A157" s="428" t="s">
        <v>427</v>
      </c>
      <c r="B157" s="428" t="s">
        <v>428</v>
      </c>
      <c r="C157" s="428" t="s">
        <v>543</v>
      </c>
      <c r="D157" s="428" t="s">
        <v>544</v>
      </c>
      <c r="E157" s="428" t="s">
        <v>743</v>
      </c>
      <c r="F157" s="428" t="s">
        <v>744</v>
      </c>
      <c r="G157" s="426" t="s">
        <v>327</v>
      </c>
      <c r="H157" s="428" t="s">
        <v>767</v>
      </c>
      <c r="I157" s="428" t="s">
        <v>768</v>
      </c>
      <c r="J157" s="428" t="s">
        <v>435</v>
      </c>
      <c r="K157" s="428" t="s">
        <v>762</v>
      </c>
      <c r="M157" s="426"/>
    </row>
    <row r="158" spans="1:13" hidden="1" x14ac:dyDescent="0.75">
      <c r="A158" s="428" t="s">
        <v>427</v>
      </c>
      <c r="B158" s="428" t="s">
        <v>428</v>
      </c>
      <c r="C158" s="428" t="s">
        <v>543</v>
      </c>
      <c r="D158" s="428" t="s">
        <v>544</v>
      </c>
      <c r="E158" s="428" t="s">
        <v>743</v>
      </c>
      <c r="F158" s="428" t="s">
        <v>744</v>
      </c>
      <c r="G158" s="426" t="s">
        <v>327</v>
      </c>
      <c r="H158" s="428" t="s">
        <v>769</v>
      </c>
      <c r="I158" s="428" t="s">
        <v>770</v>
      </c>
      <c r="J158" s="428" t="s">
        <v>435</v>
      </c>
      <c r="K158" s="428" t="s">
        <v>762</v>
      </c>
    </row>
    <row r="159" spans="1:13" hidden="1" x14ac:dyDescent="0.75">
      <c r="A159" s="428" t="s">
        <v>427</v>
      </c>
      <c r="B159" s="428" t="s">
        <v>428</v>
      </c>
      <c r="C159" s="428" t="s">
        <v>543</v>
      </c>
      <c r="D159" s="428" t="s">
        <v>544</v>
      </c>
      <c r="E159" s="428" t="s">
        <v>743</v>
      </c>
      <c r="F159" s="428" t="s">
        <v>744</v>
      </c>
      <c r="G159" s="426" t="s">
        <v>327</v>
      </c>
      <c r="H159" s="428" t="s">
        <v>771</v>
      </c>
      <c r="I159" s="428" t="s">
        <v>772</v>
      </c>
      <c r="J159" s="429" t="s">
        <v>773</v>
      </c>
      <c r="K159" s="428" t="s">
        <v>762</v>
      </c>
      <c r="M159" s="426"/>
    </row>
    <row r="160" spans="1:13" hidden="1" x14ac:dyDescent="0.75">
      <c r="A160" s="428" t="s">
        <v>427</v>
      </c>
      <c r="B160" s="428" t="s">
        <v>428</v>
      </c>
      <c r="C160" s="428" t="s">
        <v>543</v>
      </c>
      <c r="D160" s="428" t="s">
        <v>544</v>
      </c>
      <c r="E160" s="428" t="s">
        <v>743</v>
      </c>
      <c r="F160" s="428" t="s">
        <v>744</v>
      </c>
      <c r="G160" s="426" t="s">
        <v>327</v>
      </c>
      <c r="H160" s="428" t="s">
        <v>774</v>
      </c>
      <c r="I160" s="428" t="s">
        <v>775</v>
      </c>
      <c r="J160" s="428" t="s">
        <v>435</v>
      </c>
      <c r="K160" s="428" t="s">
        <v>762</v>
      </c>
    </row>
    <row r="161" spans="1:13" hidden="1" x14ac:dyDescent="0.75">
      <c r="A161" s="428" t="s">
        <v>427</v>
      </c>
      <c r="B161" s="428" t="s">
        <v>428</v>
      </c>
      <c r="C161" s="428" t="s">
        <v>543</v>
      </c>
      <c r="D161" s="428" t="s">
        <v>544</v>
      </c>
      <c r="E161" s="428" t="s">
        <v>743</v>
      </c>
      <c r="F161" s="428" t="s">
        <v>744</v>
      </c>
      <c r="G161" s="426" t="s">
        <v>327</v>
      </c>
      <c r="H161" s="428" t="s">
        <v>776</v>
      </c>
      <c r="I161" s="428" t="s">
        <v>777</v>
      </c>
      <c r="J161" s="428" t="s">
        <v>435</v>
      </c>
      <c r="K161" s="428" t="s">
        <v>762</v>
      </c>
      <c r="M161" s="426"/>
    </row>
    <row r="162" spans="1:13" hidden="1" x14ac:dyDescent="0.75">
      <c r="A162" s="428" t="s">
        <v>427</v>
      </c>
      <c r="B162" s="428" t="s">
        <v>428</v>
      </c>
      <c r="C162" s="428" t="s">
        <v>543</v>
      </c>
      <c r="D162" s="428" t="s">
        <v>544</v>
      </c>
      <c r="E162" s="428" t="s">
        <v>743</v>
      </c>
      <c r="F162" s="428" t="s">
        <v>744</v>
      </c>
      <c r="G162" s="426" t="s">
        <v>327</v>
      </c>
      <c r="H162" s="428" t="s">
        <v>778</v>
      </c>
      <c r="I162" s="428" t="s">
        <v>779</v>
      </c>
      <c r="J162" s="429" t="s">
        <v>651</v>
      </c>
      <c r="K162" s="428" t="s">
        <v>753</v>
      </c>
    </row>
    <row r="163" spans="1:13" hidden="1" x14ac:dyDescent="0.75">
      <c r="A163" s="428" t="s">
        <v>427</v>
      </c>
      <c r="B163" s="428" t="s">
        <v>428</v>
      </c>
      <c r="C163" s="428" t="s">
        <v>543</v>
      </c>
      <c r="D163" s="428" t="s">
        <v>544</v>
      </c>
      <c r="E163" s="428" t="s">
        <v>743</v>
      </c>
      <c r="F163" s="428" t="s">
        <v>744</v>
      </c>
      <c r="G163" s="426" t="s">
        <v>327</v>
      </c>
      <c r="H163" s="428" t="s">
        <v>780</v>
      </c>
      <c r="I163" s="428" t="s">
        <v>781</v>
      </c>
      <c r="J163" s="428" t="s">
        <v>435</v>
      </c>
      <c r="K163" s="428" t="s">
        <v>753</v>
      </c>
    </row>
    <row r="164" spans="1:13" hidden="1" x14ac:dyDescent="0.75">
      <c r="A164" s="428" t="s">
        <v>427</v>
      </c>
      <c r="B164" s="428" t="s">
        <v>428</v>
      </c>
      <c r="C164" s="428" t="s">
        <v>543</v>
      </c>
      <c r="D164" s="428" t="s">
        <v>544</v>
      </c>
      <c r="E164" s="428" t="s">
        <v>743</v>
      </c>
      <c r="F164" s="428" t="s">
        <v>744</v>
      </c>
      <c r="G164" s="426" t="s">
        <v>327</v>
      </c>
      <c r="H164" s="428" t="s">
        <v>782</v>
      </c>
      <c r="I164" s="428" t="s">
        <v>783</v>
      </c>
      <c r="J164" s="428" t="s">
        <v>435</v>
      </c>
      <c r="K164" s="428" t="s">
        <v>753</v>
      </c>
      <c r="M164" s="426"/>
    </row>
    <row r="165" spans="1:13" hidden="1" x14ac:dyDescent="0.75">
      <c r="A165" s="428" t="s">
        <v>427</v>
      </c>
      <c r="B165" s="428" t="s">
        <v>428</v>
      </c>
      <c r="C165" s="428" t="s">
        <v>543</v>
      </c>
      <c r="D165" s="428" t="s">
        <v>544</v>
      </c>
      <c r="E165" s="428" t="s">
        <v>743</v>
      </c>
      <c r="F165" s="428" t="s">
        <v>744</v>
      </c>
      <c r="G165" s="426" t="s">
        <v>327</v>
      </c>
      <c r="H165" s="428" t="s">
        <v>784</v>
      </c>
      <c r="I165" s="428" t="s">
        <v>785</v>
      </c>
      <c r="J165" s="428" t="s">
        <v>435</v>
      </c>
      <c r="K165" s="428" t="s">
        <v>753</v>
      </c>
    </row>
    <row r="166" spans="1:13" hidden="1" x14ac:dyDescent="0.75">
      <c r="A166" s="428" t="s">
        <v>427</v>
      </c>
      <c r="B166" s="428" t="s">
        <v>428</v>
      </c>
      <c r="C166" s="428" t="s">
        <v>543</v>
      </c>
      <c r="D166" s="428" t="s">
        <v>544</v>
      </c>
      <c r="E166" s="428" t="s">
        <v>743</v>
      </c>
      <c r="F166" s="428" t="s">
        <v>744</v>
      </c>
      <c r="G166" s="426" t="s">
        <v>327</v>
      </c>
      <c r="H166" s="428" t="s">
        <v>786</v>
      </c>
      <c r="I166" s="428" t="s">
        <v>787</v>
      </c>
      <c r="J166" s="428" t="s">
        <v>435</v>
      </c>
      <c r="K166" s="428" t="s">
        <v>753</v>
      </c>
    </row>
    <row r="167" spans="1:13" hidden="1" x14ac:dyDescent="0.75">
      <c r="A167" s="428" t="s">
        <v>427</v>
      </c>
      <c r="B167" s="428" t="s">
        <v>428</v>
      </c>
      <c r="C167" s="428" t="s">
        <v>543</v>
      </c>
      <c r="D167" s="428" t="s">
        <v>544</v>
      </c>
      <c r="E167" s="428" t="s">
        <v>743</v>
      </c>
      <c r="F167" s="428" t="s">
        <v>744</v>
      </c>
      <c r="G167" s="426" t="s">
        <v>327</v>
      </c>
      <c r="H167" s="428" t="s">
        <v>788</v>
      </c>
      <c r="I167" s="428" t="s">
        <v>789</v>
      </c>
      <c r="J167" s="428" t="s">
        <v>435</v>
      </c>
      <c r="K167" s="428" t="s">
        <v>753</v>
      </c>
      <c r="M167" s="426"/>
    </row>
    <row r="168" spans="1:13" hidden="1" x14ac:dyDescent="0.75">
      <c r="A168" s="428" t="s">
        <v>427</v>
      </c>
      <c r="B168" s="428" t="s">
        <v>428</v>
      </c>
      <c r="C168" s="428" t="s">
        <v>543</v>
      </c>
      <c r="D168" s="428" t="s">
        <v>544</v>
      </c>
      <c r="E168" s="428" t="s">
        <v>743</v>
      </c>
      <c r="F168" s="428" t="s">
        <v>744</v>
      </c>
      <c r="G168" s="426" t="s">
        <v>327</v>
      </c>
      <c r="H168" s="428" t="s">
        <v>790</v>
      </c>
      <c r="I168" s="428" t="s">
        <v>791</v>
      </c>
      <c r="J168" s="428" t="s">
        <v>435</v>
      </c>
      <c r="K168" s="428" t="s">
        <v>753</v>
      </c>
    </row>
    <row r="169" spans="1:13" hidden="1" x14ac:dyDescent="0.75">
      <c r="A169" s="428" t="s">
        <v>427</v>
      </c>
      <c r="B169" s="428" t="s">
        <v>428</v>
      </c>
      <c r="C169" s="428" t="s">
        <v>543</v>
      </c>
      <c r="D169" s="428" t="s">
        <v>544</v>
      </c>
      <c r="E169" s="428" t="s">
        <v>743</v>
      </c>
      <c r="F169" s="428" t="s">
        <v>744</v>
      </c>
      <c r="G169" s="426" t="s">
        <v>327</v>
      </c>
      <c r="H169" s="428" t="s">
        <v>792</v>
      </c>
      <c r="I169" s="428" t="s">
        <v>793</v>
      </c>
      <c r="J169" s="428" t="s">
        <v>435</v>
      </c>
      <c r="K169" s="428" t="s">
        <v>753</v>
      </c>
    </row>
    <row r="170" spans="1:13" hidden="1" x14ac:dyDescent="0.75">
      <c r="A170" s="428" t="s">
        <v>427</v>
      </c>
      <c r="B170" s="428" t="s">
        <v>428</v>
      </c>
      <c r="C170" s="428" t="s">
        <v>543</v>
      </c>
      <c r="D170" s="428" t="s">
        <v>544</v>
      </c>
      <c r="E170" s="428" t="s">
        <v>743</v>
      </c>
      <c r="F170" s="428" t="s">
        <v>744</v>
      </c>
      <c r="G170" s="426" t="s">
        <v>327</v>
      </c>
      <c r="H170" s="428" t="s">
        <v>794</v>
      </c>
      <c r="I170" s="428" t="s">
        <v>795</v>
      </c>
      <c r="J170" s="428" t="s">
        <v>435</v>
      </c>
      <c r="K170" s="428" t="s">
        <v>753</v>
      </c>
    </row>
    <row r="171" spans="1:13" hidden="1" x14ac:dyDescent="0.75">
      <c r="A171" s="428" t="s">
        <v>427</v>
      </c>
      <c r="B171" s="428" t="s">
        <v>428</v>
      </c>
      <c r="C171" s="428" t="s">
        <v>543</v>
      </c>
      <c r="D171" s="428" t="s">
        <v>544</v>
      </c>
      <c r="E171" s="428" t="s">
        <v>743</v>
      </c>
      <c r="F171" s="428" t="s">
        <v>744</v>
      </c>
      <c r="G171" s="426" t="s">
        <v>327</v>
      </c>
      <c r="H171" s="428" t="s">
        <v>796</v>
      </c>
      <c r="I171" s="428" t="s">
        <v>797</v>
      </c>
      <c r="J171" s="428" t="s">
        <v>435</v>
      </c>
      <c r="K171" s="428" t="s">
        <v>753</v>
      </c>
    </row>
    <row r="172" spans="1:13" hidden="1" x14ac:dyDescent="0.75">
      <c r="A172" s="428" t="s">
        <v>427</v>
      </c>
      <c r="B172" s="428" t="s">
        <v>428</v>
      </c>
      <c r="C172" s="428" t="s">
        <v>543</v>
      </c>
      <c r="D172" s="428" t="s">
        <v>544</v>
      </c>
      <c r="E172" s="428" t="s">
        <v>743</v>
      </c>
      <c r="F172" s="428" t="s">
        <v>744</v>
      </c>
      <c r="G172" s="426" t="s">
        <v>327</v>
      </c>
      <c r="H172" s="428" t="s">
        <v>798</v>
      </c>
      <c r="I172" s="428" t="s">
        <v>799</v>
      </c>
      <c r="J172" s="428" t="s">
        <v>435</v>
      </c>
      <c r="K172" s="428" t="s">
        <v>753</v>
      </c>
    </row>
    <row r="173" spans="1:13" hidden="1" x14ac:dyDescent="0.75">
      <c r="A173" s="428" t="s">
        <v>427</v>
      </c>
      <c r="B173" s="428" t="s">
        <v>428</v>
      </c>
      <c r="C173" s="428" t="s">
        <v>543</v>
      </c>
      <c r="D173" s="428" t="s">
        <v>544</v>
      </c>
      <c r="E173" s="428" t="s">
        <v>743</v>
      </c>
      <c r="F173" s="428" t="s">
        <v>744</v>
      </c>
      <c r="G173" s="426" t="s">
        <v>327</v>
      </c>
      <c r="H173" s="428" t="s">
        <v>800</v>
      </c>
      <c r="I173" s="428" t="s">
        <v>801</v>
      </c>
      <c r="J173" s="428" t="s">
        <v>435</v>
      </c>
      <c r="K173" s="428" t="s">
        <v>753</v>
      </c>
      <c r="M173" s="426"/>
    </row>
    <row r="174" spans="1:13" hidden="1" x14ac:dyDescent="0.75">
      <c r="A174" s="428" t="s">
        <v>427</v>
      </c>
      <c r="B174" s="428" t="s">
        <v>428</v>
      </c>
      <c r="C174" s="428" t="s">
        <v>543</v>
      </c>
      <c r="D174" s="428" t="s">
        <v>544</v>
      </c>
      <c r="E174" s="428" t="s">
        <v>743</v>
      </c>
      <c r="F174" s="428" t="s">
        <v>744</v>
      </c>
      <c r="G174" s="426" t="s">
        <v>327</v>
      </c>
      <c r="H174" s="428" t="s">
        <v>802</v>
      </c>
      <c r="I174" s="428" t="s">
        <v>803</v>
      </c>
      <c r="J174" s="429" t="s">
        <v>804</v>
      </c>
      <c r="K174" s="428" t="s">
        <v>762</v>
      </c>
    </row>
    <row r="175" spans="1:13" hidden="1" x14ac:dyDescent="0.75">
      <c r="A175" s="428" t="s">
        <v>427</v>
      </c>
      <c r="B175" s="428" t="s">
        <v>428</v>
      </c>
      <c r="C175" s="428" t="s">
        <v>543</v>
      </c>
      <c r="D175" s="428" t="s">
        <v>544</v>
      </c>
      <c r="E175" s="428" t="s">
        <v>743</v>
      </c>
      <c r="F175" s="428" t="s">
        <v>744</v>
      </c>
      <c r="G175" s="426" t="s">
        <v>327</v>
      </c>
      <c r="H175" s="428" t="s">
        <v>805</v>
      </c>
      <c r="I175" s="428" t="s">
        <v>806</v>
      </c>
      <c r="J175" s="429" t="s">
        <v>804</v>
      </c>
      <c r="K175" s="428" t="s">
        <v>762</v>
      </c>
    </row>
    <row r="176" spans="1:13" hidden="1" x14ac:dyDescent="0.75">
      <c r="A176" s="428" t="s">
        <v>427</v>
      </c>
      <c r="B176" s="428" t="s">
        <v>428</v>
      </c>
      <c r="C176" s="428" t="s">
        <v>543</v>
      </c>
      <c r="D176" s="428" t="s">
        <v>544</v>
      </c>
      <c r="E176" s="428" t="s">
        <v>743</v>
      </c>
      <c r="F176" s="428" t="s">
        <v>744</v>
      </c>
      <c r="G176" s="426" t="s">
        <v>327</v>
      </c>
      <c r="H176" s="428" t="s">
        <v>807</v>
      </c>
      <c r="I176" s="428" t="s">
        <v>808</v>
      </c>
      <c r="J176" s="429" t="s">
        <v>804</v>
      </c>
      <c r="K176" s="428" t="s">
        <v>762</v>
      </c>
    </row>
    <row r="177" spans="1:16" hidden="1" x14ac:dyDescent="0.75">
      <c r="A177" s="428" t="s">
        <v>427</v>
      </c>
      <c r="B177" s="428" t="s">
        <v>428</v>
      </c>
      <c r="C177" s="428" t="s">
        <v>543</v>
      </c>
      <c r="D177" s="428" t="s">
        <v>544</v>
      </c>
      <c r="E177" s="428" t="s">
        <v>743</v>
      </c>
      <c r="F177" s="428" t="s">
        <v>744</v>
      </c>
      <c r="G177" s="426" t="s">
        <v>327</v>
      </c>
      <c r="H177" s="428" t="s">
        <v>809</v>
      </c>
      <c r="I177" s="428" t="s">
        <v>810</v>
      </c>
      <c r="J177" s="429" t="s">
        <v>804</v>
      </c>
      <c r="K177" s="428" t="s">
        <v>762</v>
      </c>
    </row>
    <row r="178" spans="1:16" hidden="1" x14ac:dyDescent="0.75">
      <c r="A178" s="428" t="s">
        <v>427</v>
      </c>
      <c r="B178" s="428" t="s">
        <v>428</v>
      </c>
      <c r="C178" s="428" t="s">
        <v>543</v>
      </c>
      <c r="D178" s="428" t="s">
        <v>544</v>
      </c>
      <c r="E178" s="428" t="s">
        <v>743</v>
      </c>
      <c r="F178" s="428" t="s">
        <v>744</v>
      </c>
      <c r="G178" s="426" t="s">
        <v>327</v>
      </c>
      <c r="H178" s="428" t="s">
        <v>811</v>
      </c>
      <c r="I178" s="428" t="s">
        <v>812</v>
      </c>
      <c r="J178" s="429" t="s">
        <v>804</v>
      </c>
      <c r="K178" s="428" t="s">
        <v>762</v>
      </c>
    </row>
    <row r="179" spans="1:16" hidden="1" x14ac:dyDescent="0.75">
      <c r="A179" s="428" t="s">
        <v>427</v>
      </c>
      <c r="B179" s="428" t="s">
        <v>428</v>
      </c>
      <c r="C179" s="428" t="s">
        <v>813</v>
      </c>
      <c r="D179" s="428" t="s">
        <v>814</v>
      </c>
      <c r="E179" s="428" t="s">
        <v>815</v>
      </c>
      <c r="F179" s="428" t="s">
        <v>816</v>
      </c>
      <c r="G179" s="426" t="s">
        <v>817</v>
      </c>
      <c r="H179" s="428" t="s">
        <v>818</v>
      </c>
      <c r="I179" s="428" t="s">
        <v>819</v>
      </c>
      <c r="J179" s="429" t="s">
        <v>804</v>
      </c>
      <c r="K179" s="428" t="s">
        <v>762</v>
      </c>
    </row>
    <row r="180" spans="1:16" hidden="1" x14ac:dyDescent="0.75">
      <c r="A180" s="428" t="s">
        <v>427</v>
      </c>
      <c r="B180" s="428" t="s">
        <v>428</v>
      </c>
      <c r="C180" s="428" t="s">
        <v>813</v>
      </c>
      <c r="D180" s="428" t="s">
        <v>814</v>
      </c>
      <c r="E180" s="428" t="s">
        <v>815</v>
      </c>
      <c r="F180" s="428" t="s">
        <v>816</v>
      </c>
      <c r="G180" s="426" t="s">
        <v>339</v>
      </c>
      <c r="H180" s="428" t="s">
        <v>820</v>
      </c>
      <c r="I180" s="428" t="s">
        <v>821</v>
      </c>
      <c r="J180" s="429" t="s">
        <v>804</v>
      </c>
      <c r="K180" s="428" t="s">
        <v>762</v>
      </c>
    </row>
    <row r="181" spans="1:16" hidden="1" x14ac:dyDescent="0.75">
      <c r="A181" s="428" t="s">
        <v>427</v>
      </c>
      <c r="B181" s="428" t="s">
        <v>428</v>
      </c>
      <c r="C181" s="428" t="s">
        <v>813</v>
      </c>
      <c r="D181" s="428" t="s">
        <v>814</v>
      </c>
      <c r="E181" s="428" t="s">
        <v>815</v>
      </c>
      <c r="F181" s="428" t="s">
        <v>816</v>
      </c>
      <c r="G181" s="426" t="s">
        <v>339</v>
      </c>
      <c r="H181" s="428" t="s">
        <v>822</v>
      </c>
      <c r="I181" s="428" t="s">
        <v>823</v>
      </c>
      <c r="J181" s="429" t="s">
        <v>804</v>
      </c>
      <c r="K181" s="428" t="s">
        <v>824</v>
      </c>
    </row>
    <row r="182" spans="1:16" hidden="1" x14ac:dyDescent="0.75">
      <c r="A182" s="428" t="s">
        <v>427</v>
      </c>
      <c r="B182" s="428" t="s">
        <v>428</v>
      </c>
      <c r="C182" s="428" t="s">
        <v>813</v>
      </c>
      <c r="D182" s="428" t="s">
        <v>814</v>
      </c>
      <c r="E182" s="428" t="s">
        <v>815</v>
      </c>
      <c r="F182" s="428" t="s">
        <v>816</v>
      </c>
      <c r="G182" s="426" t="s">
        <v>817</v>
      </c>
      <c r="H182" s="428" t="s">
        <v>825</v>
      </c>
      <c r="I182" s="428" t="s">
        <v>826</v>
      </c>
      <c r="J182" s="429" t="s">
        <v>804</v>
      </c>
      <c r="K182" s="428" t="s">
        <v>824</v>
      </c>
      <c r="N182" s="435"/>
      <c r="O182" s="435"/>
      <c r="P182" s="435"/>
    </row>
    <row r="183" spans="1:16" hidden="1" x14ac:dyDescent="0.75">
      <c r="A183" s="428" t="s">
        <v>427</v>
      </c>
      <c r="B183" s="428" t="s">
        <v>428</v>
      </c>
      <c r="C183" s="428" t="s">
        <v>813</v>
      </c>
      <c r="D183" s="428" t="s">
        <v>814</v>
      </c>
      <c r="E183" s="428" t="s">
        <v>815</v>
      </c>
      <c r="F183" s="428" t="s">
        <v>816</v>
      </c>
      <c r="G183" s="426" t="s">
        <v>408</v>
      </c>
      <c r="H183" s="428" t="s">
        <v>827</v>
      </c>
      <c r="I183" s="428" t="s">
        <v>828</v>
      </c>
      <c r="J183" s="429" t="s">
        <v>773</v>
      </c>
      <c r="K183" s="428" t="s">
        <v>824</v>
      </c>
    </row>
    <row r="184" spans="1:16" hidden="1" x14ac:dyDescent="0.75">
      <c r="A184" s="428" t="s">
        <v>427</v>
      </c>
      <c r="B184" s="428" t="s">
        <v>428</v>
      </c>
      <c r="C184" s="428" t="s">
        <v>813</v>
      </c>
      <c r="D184" s="428" t="s">
        <v>814</v>
      </c>
      <c r="E184" s="428" t="s">
        <v>815</v>
      </c>
      <c r="F184" s="428" t="s">
        <v>816</v>
      </c>
      <c r="G184" s="426" t="s">
        <v>408</v>
      </c>
      <c r="H184" s="428" t="s">
        <v>829</v>
      </c>
      <c r="I184" s="428" t="s">
        <v>830</v>
      </c>
      <c r="J184" s="429" t="s">
        <v>773</v>
      </c>
      <c r="K184" s="428" t="s">
        <v>824</v>
      </c>
    </row>
    <row r="185" spans="1:16" hidden="1" x14ac:dyDescent="0.75">
      <c r="A185" s="428" t="s">
        <v>427</v>
      </c>
      <c r="B185" s="428" t="s">
        <v>428</v>
      </c>
      <c r="C185" s="428" t="s">
        <v>813</v>
      </c>
      <c r="D185" s="428" t="s">
        <v>814</v>
      </c>
      <c r="E185" s="428" t="s">
        <v>815</v>
      </c>
      <c r="F185" s="428" t="s">
        <v>816</v>
      </c>
      <c r="G185" s="426" t="s">
        <v>817</v>
      </c>
      <c r="H185" s="428" t="s">
        <v>831</v>
      </c>
      <c r="I185" s="428" t="s">
        <v>832</v>
      </c>
      <c r="J185" s="429" t="s">
        <v>773</v>
      </c>
      <c r="K185" s="428" t="s">
        <v>824</v>
      </c>
      <c r="M185" s="426"/>
    </row>
    <row r="186" spans="1:16" hidden="1" x14ac:dyDescent="0.75">
      <c r="A186" s="428" t="s">
        <v>427</v>
      </c>
      <c r="B186" s="428" t="s">
        <v>428</v>
      </c>
      <c r="C186" s="428" t="s">
        <v>813</v>
      </c>
      <c r="D186" s="428" t="s">
        <v>814</v>
      </c>
      <c r="E186" s="428" t="s">
        <v>815</v>
      </c>
      <c r="F186" s="428" t="s">
        <v>816</v>
      </c>
      <c r="G186" s="426" t="s">
        <v>817</v>
      </c>
      <c r="H186" s="428" t="s">
        <v>833</v>
      </c>
      <c r="I186" s="428" t="s">
        <v>834</v>
      </c>
      <c r="J186" s="429" t="s">
        <v>773</v>
      </c>
      <c r="K186" s="428" t="s">
        <v>824</v>
      </c>
    </row>
    <row r="187" spans="1:16" hidden="1" x14ac:dyDescent="0.75">
      <c r="A187" s="428" t="s">
        <v>427</v>
      </c>
      <c r="B187" s="428" t="s">
        <v>428</v>
      </c>
      <c r="C187" s="428" t="s">
        <v>813</v>
      </c>
      <c r="D187" s="428" t="s">
        <v>814</v>
      </c>
      <c r="E187" s="428" t="s">
        <v>815</v>
      </c>
      <c r="F187" s="428" t="s">
        <v>816</v>
      </c>
      <c r="G187" s="426" t="s">
        <v>339</v>
      </c>
      <c r="H187" s="428" t="s">
        <v>835</v>
      </c>
      <c r="I187" s="428" t="s">
        <v>836</v>
      </c>
      <c r="J187" s="429" t="s">
        <v>773</v>
      </c>
      <c r="K187" s="428" t="s">
        <v>824</v>
      </c>
    </row>
    <row r="188" spans="1:16" hidden="1" x14ac:dyDescent="0.75">
      <c r="A188" s="428" t="s">
        <v>427</v>
      </c>
      <c r="B188" s="428" t="s">
        <v>428</v>
      </c>
      <c r="C188" s="428" t="s">
        <v>813</v>
      </c>
      <c r="D188" s="428" t="s">
        <v>814</v>
      </c>
      <c r="E188" s="428" t="s">
        <v>815</v>
      </c>
      <c r="F188" s="428" t="s">
        <v>816</v>
      </c>
      <c r="G188" s="426" t="s">
        <v>339</v>
      </c>
      <c r="H188" s="428" t="s">
        <v>837</v>
      </c>
      <c r="I188" s="428" t="s">
        <v>838</v>
      </c>
      <c r="J188" s="429" t="s">
        <v>773</v>
      </c>
      <c r="K188" s="428" t="s">
        <v>824</v>
      </c>
    </row>
    <row r="189" spans="1:16" hidden="1" x14ac:dyDescent="0.75">
      <c r="A189" s="428" t="s">
        <v>427</v>
      </c>
      <c r="B189" s="428" t="s">
        <v>428</v>
      </c>
      <c r="C189" s="428" t="s">
        <v>813</v>
      </c>
      <c r="D189" s="428" t="s">
        <v>814</v>
      </c>
      <c r="E189" s="428" t="s">
        <v>839</v>
      </c>
      <c r="F189" s="428" t="s">
        <v>840</v>
      </c>
      <c r="G189" s="426" t="s">
        <v>408</v>
      </c>
      <c r="H189" s="428" t="s">
        <v>841</v>
      </c>
      <c r="I189" s="428" t="s">
        <v>842</v>
      </c>
      <c r="J189" s="429" t="s">
        <v>773</v>
      </c>
      <c r="K189" s="428" t="s">
        <v>824</v>
      </c>
    </row>
    <row r="190" spans="1:16" hidden="1" x14ac:dyDescent="0.75">
      <c r="A190" s="428" t="s">
        <v>427</v>
      </c>
      <c r="B190" s="428" t="s">
        <v>428</v>
      </c>
      <c r="C190" s="428" t="s">
        <v>813</v>
      </c>
      <c r="D190" s="428" t="s">
        <v>814</v>
      </c>
      <c r="E190" s="428" t="s">
        <v>843</v>
      </c>
      <c r="F190" s="428" t="s">
        <v>844</v>
      </c>
      <c r="J190" s="429" t="s">
        <v>773</v>
      </c>
      <c r="K190" s="428" t="s">
        <v>824</v>
      </c>
    </row>
    <row r="191" spans="1:16" hidden="1" x14ac:dyDescent="0.75">
      <c r="A191" s="428" t="s">
        <v>427</v>
      </c>
      <c r="B191" s="428" t="s">
        <v>428</v>
      </c>
      <c r="C191" s="428" t="s">
        <v>845</v>
      </c>
      <c r="D191" s="428" t="s">
        <v>846</v>
      </c>
      <c r="E191" s="428" t="s">
        <v>847</v>
      </c>
      <c r="F191" s="428" t="s">
        <v>848</v>
      </c>
      <c r="G191" s="426" t="s">
        <v>1715</v>
      </c>
      <c r="H191" s="428" t="s">
        <v>1900</v>
      </c>
      <c r="I191" s="428" t="s">
        <v>1901</v>
      </c>
    </row>
    <row r="192" spans="1:16" hidden="1" x14ac:dyDescent="0.75">
      <c r="A192" s="428" t="s">
        <v>427</v>
      </c>
      <c r="B192" s="428" t="s">
        <v>428</v>
      </c>
      <c r="C192" s="428" t="s">
        <v>845</v>
      </c>
      <c r="D192" s="428" t="s">
        <v>846</v>
      </c>
      <c r="E192" s="428" t="s">
        <v>847</v>
      </c>
      <c r="F192" s="428" t="s">
        <v>848</v>
      </c>
      <c r="G192" s="426" t="s">
        <v>1715</v>
      </c>
      <c r="H192" s="428" t="s">
        <v>1902</v>
      </c>
      <c r="I192" s="428" t="s">
        <v>1903</v>
      </c>
    </row>
    <row r="193" spans="1:13" hidden="1" x14ac:dyDescent="0.75">
      <c r="A193" s="428" t="s">
        <v>427</v>
      </c>
      <c r="B193" s="428" t="s">
        <v>428</v>
      </c>
      <c r="C193" s="428" t="s">
        <v>845</v>
      </c>
      <c r="D193" s="428" t="s">
        <v>846</v>
      </c>
      <c r="E193" s="428" t="s">
        <v>847</v>
      </c>
      <c r="F193" s="428" t="s">
        <v>848</v>
      </c>
      <c r="G193" s="426" t="s">
        <v>1715</v>
      </c>
      <c r="H193" s="428" t="s">
        <v>1904</v>
      </c>
      <c r="I193" s="428" t="s">
        <v>1905</v>
      </c>
    </row>
    <row r="194" spans="1:13" hidden="1" x14ac:dyDescent="0.75">
      <c r="A194" s="428" t="s">
        <v>427</v>
      </c>
      <c r="B194" s="428" t="s">
        <v>428</v>
      </c>
      <c r="C194" s="428" t="s">
        <v>845</v>
      </c>
      <c r="D194" s="428" t="s">
        <v>846</v>
      </c>
      <c r="E194" s="428" t="s">
        <v>847</v>
      </c>
      <c r="F194" s="428" t="s">
        <v>848</v>
      </c>
      <c r="G194" s="426" t="s">
        <v>1715</v>
      </c>
      <c r="H194" s="428" t="s">
        <v>1906</v>
      </c>
      <c r="I194" s="428" t="s">
        <v>1907</v>
      </c>
    </row>
    <row r="195" spans="1:13" hidden="1" x14ac:dyDescent="0.75">
      <c r="A195" s="428" t="s">
        <v>427</v>
      </c>
      <c r="B195" s="428" t="s">
        <v>428</v>
      </c>
      <c r="C195" s="428" t="s">
        <v>845</v>
      </c>
      <c r="D195" s="428" t="s">
        <v>846</v>
      </c>
      <c r="E195" s="428" t="s">
        <v>847</v>
      </c>
      <c r="F195" s="428" t="s">
        <v>848</v>
      </c>
      <c r="G195" s="426" t="s">
        <v>1715</v>
      </c>
      <c r="H195" s="428" t="s">
        <v>1908</v>
      </c>
      <c r="I195" s="428" t="s">
        <v>1907</v>
      </c>
    </row>
    <row r="196" spans="1:13" hidden="1" x14ac:dyDescent="0.75">
      <c r="A196" s="428" t="s">
        <v>427</v>
      </c>
      <c r="B196" s="428" t="s">
        <v>428</v>
      </c>
      <c r="C196" s="428" t="s">
        <v>845</v>
      </c>
      <c r="D196" s="428" t="s">
        <v>846</v>
      </c>
      <c r="E196" s="428" t="s">
        <v>847</v>
      </c>
      <c r="F196" s="428" t="s">
        <v>848</v>
      </c>
      <c r="G196" s="426" t="s">
        <v>1715</v>
      </c>
      <c r="H196" s="428" t="s">
        <v>1909</v>
      </c>
      <c r="I196" s="428" t="s">
        <v>1910</v>
      </c>
    </row>
    <row r="197" spans="1:13" hidden="1" x14ac:dyDescent="0.75">
      <c r="A197" s="428" t="s">
        <v>427</v>
      </c>
      <c r="B197" s="428" t="s">
        <v>428</v>
      </c>
      <c r="C197" s="428" t="s">
        <v>845</v>
      </c>
      <c r="D197" s="428" t="s">
        <v>846</v>
      </c>
      <c r="E197" s="428" t="s">
        <v>847</v>
      </c>
      <c r="F197" s="428" t="s">
        <v>848</v>
      </c>
      <c r="G197" s="426" t="s">
        <v>1715</v>
      </c>
      <c r="H197" s="428" t="s">
        <v>1911</v>
      </c>
      <c r="I197" s="428" t="s">
        <v>1910</v>
      </c>
    </row>
    <row r="198" spans="1:13" hidden="1" x14ac:dyDescent="0.75">
      <c r="A198" s="428" t="s">
        <v>427</v>
      </c>
      <c r="B198" s="428" t="s">
        <v>428</v>
      </c>
      <c r="C198" s="428" t="s">
        <v>845</v>
      </c>
      <c r="D198" s="428" t="s">
        <v>846</v>
      </c>
      <c r="E198" s="428" t="s">
        <v>847</v>
      </c>
      <c r="F198" s="428" t="s">
        <v>848</v>
      </c>
      <c r="G198" s="426" t="s">
        <v>1715</v>
      </c>
      <c r="H198" s="428" t="s">
        <v>1912</v>
      </c>
      <c r="I198" s="428" t="s">
        <v>1913</v>
      </c>
    </row>
    <row r="199" spans="1:13" hidden="1" x14ac:dyDescent="0.75">
      <c r="A199" s="428" t="s">
        <v>427</v>
      </c>
      <c r="B199" s="428" t="s">
        <v>428</v>
      </c>
      <c r="C199" s="428" t="s">
        <v>845</v>
      </c>
      <c r="D199" s="428" t="s">
        <v>846</v>
      </c>
      <c r="E199" s="428" t="s">
        <v>847</v>
      </c>
      <c r="F199" s="428" t="s">
        <v>848</v>
      </c>
      <c r="G199" s="426" t="s">
        <v>1715</v>
      </c>
      <c r="H199" s="428" t="s">
        <v>1914</v>
      </c>
      <c r="I199" s="428" t="s">
        <v>1915</v>
      </c>
    </row>
    <row r="200" spans="1:13" hidden="1" x14ac:dyDescent="0.75">
      <c r="A200" s="428" t="s">
        <v>427</v>
      </c>
      <c r="B200" s="428" t="s">
        <v>428</v>
      </c>
      <c r="C200" s="428" t="s">
        <v>845</v>
      </c>
      <c r="D200" s="428" t="s">
        <v>846</v>
      </c>
      <c r="E200" s="428" t="s">
        <v>847</v>
      </c>
      <c r="F200" s="428" t="s">
        <v>848</v>
      </c>
      <c r="G200" s="426" t="s">
        <v>1715</v>
      </c>
      <c r="H200" s="428" t="s">
        <v>1916</v>
      </c>
      <c r="I200" s="428" t="s">
        <v>1917</v>
      </c>
    </row>
    <row r="201" spans="1:13" hidden="1" x14ac:dyDescent="0.75">
      <c r="A201" s="428" t="s">
        <v>427</v>
      </c>
      <c r="B201" s="428" t="s">
        <v>428</v>
      </c>
      <c r="C201" s="428" t="s">
        <v>845</v>
      </c>
      <c r="D201" s="428" t="s">
        <v>846</v>
      </c>
      <c r="E201" s="428" t="s">
        <v>973</v>
      </c>
      <c r="F201" s="428" t="s">
        <v>974</v>
      </c>
      <c r="G201" s="426" t="s">
        <v>849</v>
      </c>
      <c r="H201" s="428" t="s">
        <v>850</v>
      </c>
      <c r="I201" s="428" t="s">
        <v>851</v>
      </c>
      <c r="J201" s="428" t="s">
        <v>435</v>
      </c>
      <c r="K201" s="428" t="s">
        <v>824</v>
      </c>
    </row>
    <row r="202" spans="1:13" hidden="1" x14ac:dyDescent="0.75">
      <c r="A202" s="428" t="s">
        <v>427</v>
      </c>
      <c r="B202" s="428" t="s">
        <v>428</v>
      </c>
      <c r="C202" s="428" t="s">
        <v>845</v>
      </c>
      <c r="D202" s="428" t="s">
        <v>846</v>
      </c>
      <c r="E202" s="428" t="s">
        <v>973</v>
      </c>
      <c r="F202" s="428" t="s">
        <v>974</v>
      </c>
      <c r="G202" s="426" t="s">
        <v>849</v>
      </c>
      <c r="H202" s="428" t="s">
        <v>852</v>
      </c>
      <c r="I202" s="428" t="s">
        <v>853</v>
      </c>
    </row>
    <row r="203" spans="1:13" hidden="1" x14ac:dyDescent="0.75">
      <c r="A203" s="428" t="s">
        <v>427</v>
      </c>
      <c r="B203" s="428" t="s">
        <v>428</v>
      </c>
      <c r="C203" s="428" t="s">
        <v>845</v>
      </c>
      <c r="D203" s="428" t="s">
        <v>846</v>
      </c>
      <c r="E203" s="428" t="s">
        <v>973</v>
      </c>
      <c r="F203" s="428" t="s">
        <v>974</v>
      </c>
      <c r="G203" s="426" t="s">
        <v>849</v>
      </c>
      <c r="H203" s="428" t="s">
        <v>854</v>
      </c>
      <c r="I203" s="428" t="s">
        <v>855</v>
      </c>
    </row>
    <row r="204" spans="1:13" hidden="1" x14ac:dyDescent="0.75">
      <c r="A204" s="428" t="s">
        <v>427</v>
      </c>
      <c r="B204" s="428" t="s">
        <v>428</v>
      </c>
      <c r="C204" s="428" t="s">
        <v>845</v>
      </c>
      <c r="D204" s="428" t="s">
        <v>846</v>
      </c>
      <c r="E204" s="428" t="s">
        <v>973</v>
      </c>
      <c r="F204" s="428" t="s">
        <v>974</v>
      </c>
      <c r="G204" s="426" t="s">
        <v>849</v>
      </c>
      <c r="H204" s="428" t="s">
        <v>856</v>
      </c>
      <c r="I204" s="428" t="s">
        <v>857</v>
      </c>
    </row>
    <row r="205" spans="1:13" hidden="1" x14ac:dyDescent="0.75">
      <c r="A205" s="428" t="s">
        <v>427</v>
      </c>
      <c r="B205" s="428" t="s">
        <v>428</v>
      </c>
      <c r="C205" s="428" t="s">
        <v>845</v>
      </c>
      <c r="D205" s="428" t="s">
        <v>846</v>
      </c>
      <c r="E205" s="428" t="s">
        <v>973</v>
      </c>
      <c r="F205" s="428" t="s">
        <v>974</v>
      </c>
      <c r="G205" s="426" t="s">
        <v>849</v>
      </c>
      <c r="H205" s="428" t="s">
        <v>858</v>
      </c>
      <c r="I205" s="428" t="s">
        <v>859</v>
      </c>
      <c r="M205" s="431"/>
    </row>
    <row r="206" spans="1:13" hidden="1" x14ac:dyDescent="0.75">
      <c r="A206" s="428" t="s">
        <v>427</v>
      </c>
      <c r="B206" s="428" t="s">
        <v>428</v>
      </c>
      <c r="C206" s="428" t="s">
        <v>845</v>
      </c>
      <c r="D206" s="428" t="s">
        <v>846</v>
      </c>
      <c r="E206" s="428" t="s">
        <v>973</v>
      </c>
      <c r="F206" s="428" t="s">
        <v>974</v>
      </c>
      <c r="G206" s="426" t="s">
        <v>849</v>
      </c>
      <c r="H206" s="428" t="s">
        <v>860</v>
      </c>
      <c r="I206" s="428" t="s">
        <v>861</v>
      </c>
    </row>
    <row r="207" spans="1:13" hidden="1" x14ac:dyDescent="0.75">
      <c r="A207" s="428" t="s">
        <v>427</v>
      </c>
      <c r="B207" s="428" t="s">
        <v>428</v>
      </c>
      <c r="C207" s="428" t="s">
        <v>845</v>
      </c>
      <c r="D207" s="428" t="s">
        <v>846</v>
      </c>
      <c r="E207" s="428" t="s">
        <v>973</v>
      </c>
      <c r="F207" s="428" t="s">
        <v>974</v>
      </c>
      <c r="G207" s="426" t="s">
        <v>849</v>
      </c>
      <c r="H207" s="428" t="s">
        <v>862</v>
      </c>
      <c r="I207" s="428" t="s">
        <v>863</v>
      </c>
    </row>
    <row r="208" spans="1:13" hidden="1" x14ac:dyDescent="0.75">
      <c r="A208" s="428" t="s">
        <v>427</v>
      </c>
      <c r="B208" s="428" t="s">
        <v>428</v>
      </c>
      <c r="C208" s="428" t="s">
        <v>845</v>
      </c>
      <c r="D208" s="428" t="s">
        <v>846</v>
      </c>
      <c r="E208" s="428" t="s">
        <v>973</v>
      </c>
      <c r="F208" s="428" t="s">
        <v>974</v>
      </c>
      <c r="G208" s="426" t="s">
        <v>849</v>
      </c>
      <c r="H208" s="428" t="s">
        <v>864</v>
      </c>
      <c r="I208" s="428" t="s">
        <v>865</v>
      </c>
    </row>
    <row r="209" spans="1:13" hidden="1" x14ac:dyDescent="0.75">
      <c r="A209" s="428" t="s">
        <v>427</v>
      </c>
      <c r="B209" s="428" t="s">
        <v>428</v>
      </c>
      <c r="C209" s="428" t="s">
        <v>845</v>
      </c>
      <c r="D209" s="428" t="s">
        <v>846</v>
      </c>
      <c r="E209" s="428" t="s">
        <v>973</v>
      </c>
      <c r="F209" s="428" t="s">
        <v>974</v>
      </c>
      <c r="G209" s="426" t="s">
        <v>849</v>
      </c>
      <c r="H209" s="428" t="s">
        <v>866</v>
      </c>
      <c r="I209" s="428" t="s">
        <v>867</v>
      </c>
      <c r="M209" s="428" t="s">
        <v>868</v>
      </c>
    </row>
    <row r="210" spans="1:13" hidden="1" x14ac:dyDescent="0.75">
      <c r="A210" s="428" t="s">
        <v>427</v>
      </c>
      <c r="B210" s="428" t="s">
        <v>428</v>
      </c>
      <c r="C210" s="428" t="s">
        <v>845</v>
      </c>
      <c r="D210" s="428" t="s">
        <v>846</v>
      </c>
      <c r="E210" s="428" t="s">
        <v>973</v>
      </c>
      <c r="F210" s="428" t="s">
        <v>974</v>
      </c>
      <c r="G210" s="426" t="s">
        <v>849</v>
      </c>
      <c r="H210" s="428" t="s">
        <v>869</v>
      </c>
      <c r="I210" s="428" t="s">
        <v>870</v>
      </c>
    </row>
    <row r="211" spans="1:13" hidden="1" x14ac:dyDescent="0.75">
      <c r="A211" s="428" t="s">
        <v>427</v>
      </c>
      <c r="B211" s="428" t="s">
        <v>428</v>
      </c>
      <c r="C211" s="428" t="s">
        <v>845</v>
      </c>
      <c r="D211" s="428" t="s">
        <v>846</v>
      </c>
      <c r="E211" s="428" t="s">
        <v>973</v>
      </c>
      <c r="F211" s="428" t="s">
        <v>974</v>
      </c>
      <c r="G211" s="426" t="s">
        <v>849</v>
      </c>
      <c r="H211" s="428" t="s">
        <v>871</v>
      </c>
      <c r="I211" s="428" t="s">
        <v>872</v>
      </c>
    </row>
    <row r="212" spans="1:13" hidden="1" x14ac:dyDescent="0.75">
      <c r="A212" s="428" t="s">
        <v>427</v>
      </c>
      <c r="B212" s="428" t="s">
        <v>428</v>
      </c>
      <c r="C212" s="428" t="s">
        <v>845</v>
      </c>
      <c r="D212" s="428" t="s">
        <v>846</v>
      </c>
      <c r="E212" s="428" t="s">
        <v>973</v>
      </c>
      <c r="F212" s="428" t="s">
        <v>974</v>
      </c>
      <c r="G212" s="426" t="s">
        <v>849</v>
      </c>
      <c r="H212" s="428" t="s">
        <v>873</v>
      </c>
      <c r="I212" s="428" t="s">
        <v>874</v>
      </c>
    </row>
    <row r="213" spans="1:13" hidden="1" x14ac:dyDescent="0.75">
      <c r="A213" s="428" t="s">
        <v>427</v>
      </c>
      <c r="B213" s="428" t="s">
        <v>428</v>
      </c>
      <c r="C213" s="428" t="s">
        <v>845</v>
      </c>
      <c r="D213" s="428" t="s">
        <v>846</v>
      </c>
      <c r="E213" s="428" t="s">
        <v>847</v>
      </c>
      <c r="F213" s="428" t="s">
        <v>848</v>
      </c>
      <c r="G213" s="426" t="s">
        <v>357</v>
      </c>
      <c r="H213" s="428" t="s">
        <v>875</v>
      </c>
      <c r="I213" s="428" t="s">
        <v>876</v>
      </c>
    </row>
    <row r="214" spans="1:13" hidden="1" x14ac:dyDescent="0.75">
      <c r="A214" s="428" t="s">
        <v>427</v>
      </c>
      <c r="B214" s="428" t="s">
        <v>428</v>
      </c>
      <c r="C214" s="428" t="s">
        <v>845</v>
      </c>
      <c r="D214" s="428" t="s">
        <v>846</v>
      </c>
      <c r="E214" s="428" t="s">
        <v>847</v>
      </c>
      <c r="F214" s="428" t="s">
        <v>848</v>
      </c>
      <c r="G214" s="426" t="s">
        <v>357</v>
      </c>
      <c r="H214" s="428" t="s">
        <v>877</v>
      </c>
      <c r="I214" s="428" t="s">
        <v>878</v>
      </c>
    </row>
    <row r="215" spans="1:13" hidden="1" x14ac:dyDescent="0.75">
      <c r="A215" s="428" t="s">
        <v>427</v>
      </c>
      <c r="B215" s="428" t="s">
        <v>428</v>
      </c>
      <c r="C215" s="428" t="s">
        <v>845</v>
      </c>
      <c r="D215" s="428" t="s">
        <v>846</v>
      </c>
      <c r="E215" s="428" t="s">
        <v>847</v>
      </c>
      <c r="F215" s="428" t="s">
        <v>848</v>
      </c>
      <c r="G215" s="426" t="s">
        <v>357</v>
      </c>
      <c r="H215" s="428" t="s">
        <v>879</v>
      </c>
      <c r="I215" s="428" t="s">
        <v>876</v>
      </c>
    </row>
    <row r="216" spans="1:13" hidden="1" x14ac:dyDescent="0.75">
      <c r="A216" s="428" t="s">
        <v>427</v>
      </c>
      <c r="B216" s="428" t="s">
        <v>428</v>
      </c>
      <c r="C216" s="428" t="s">
        <v>845</v>
      </c>
      <c r="D216" s="428" t="s">
        <v>846</v>
      </c>
      <c r="E216" s="428" t="s">
        <v>847</v>
      </c>
      <c r="F216" s="428" t="s">
        <v>848</v>
      </c>
      <c r="G216" s="426" t="s">
        <v>357</v>
      </c>
      <c r="H216" s="428" t="s">
        <v>880</v>
      </c>
      <c r="I216" s="428" t="s">
        <v>878</v>
      </c>
    </row>
    <row r="217" spans="1:13" hidden="1" x14ac:dyDescent="0.75">
      <c r="A217" s="428" t="s">
        <v>427</v>
      </c>
      <c r="B217" s="428" t="s">
        <v>428</v>
      </c>
      <c r="C217" s="428" t="s">
        <v>845</v>
      </c>
      <c r="D217" s="428" t="s">
        <v>846</v>
      </c>
      <c r="E217" s="428" t="s">
        <v>973</v>
      </c>
      <c r="F217" s="428" t="s">
        <v>974</v>
      </c>
      <c r="G217" s="426" t="s">
        <v>849</v>
      </c>
      <c r="H217" s="428" t="s">
        <v>881</v>
      </c>
      <c r="I217" s="428" t="s">
        <v>882</v>
      </c>
    </row>
    <row r="218" spans="1:13" hidden="1" x14ac:dyDescent="0.75">
      <c r="A218" s="428" t="s">
        <v>427</v>
      </c>
      <c r="B218" s="428" t="s">
        <v>428</v>
      </c>
      <c r="C218" s="428" t="s">
        <v>845</v>
      </c>
      <c r="D218" s="428" t="s">
        <v>846</v>
      </c>
      <c r="E218" s="428" t="s">
        <v>847</v>
      </c>
      <c r="F218" s="428" t="s">
        <v>848</v>
      </c>
      <c r="G218" s="426" t="s">
        <v>357</v>
      </c>
      <c r="H218" s="428" t="s">
        <v>883</v>
      </c>
      <c r="I218" s="428" t="s">
        <v>884</v>
      </c>
    </row>
    <row r="219" spans="1:13" hidden="1" x14ac:dyDescent="0.75">
      <c r="A219" s="428" t="s">
        <v>427</v>
      </c>
      <c r="B219" s="428" t="s">
        <v>428</v>
      </c>
      <c r="C219" s="428" t="s">
        <v>845</v>
      </c>
      <c r="D219" s="428" t="s">
        <v>846</v>
      </c>
      <c r="E219" s="428" t="s">
        <v>847</v>
      </c>
      <c r="F219" s="428" t="s">
        <v>848</v>
      </c>
      <c r="G219" s="426" t="s">
        <v>357</v>
      </c>
      <c r="H219" s="428" t="s">
        <v>885</v>
      </c>
      <c r="I219" s="428" t="s">
        <v>886</v>
      </c>
    </row>
    <row r="220" spans="1:13" hidden="1" x14ac:dyDescent="0.75">
      <c r="A220" s="428" t="s">
        <v>427</v>
      </c>
      <c r="B220" s="428" t="s">
        <v>428</v>
      </c>
      <c r="C220" s="428" t="s">
        <v>845</v>
      </c>
      <c r="D220" s="428" t="s">
        <v>846</v>
      </c>
      <c r="E220" s="428" t="s">
        <v>973</v>
      </c>
      <c r="F220" s="428" t="s">
        <v>974</v>
      </c>
      <c r="G220" s="426" t="s">
        <v>849</v>
      </c>
      <c r="H220" s="428" t="s">
        <v>887</v>
      </c>
      <c r="I220" s="428" t="s">
        <v>888</v>
      </c>
    </row>
    <row r="221" spans="1:13" hidden="1" x14ac:dyDescent="0.75">
      <c r="A221" s="428" t="s">
        <v>427</v>
      </c>
      <c r="B221" s="428" t="s">
        <v>428</v>
      </c>
      <c r="C221" s="428" t="s">
        <v>845</v>
      </c>
      <c r="D221" s="428" t="s">
        <v>846</v>
      </c>
      <c r="E221" s="428" t="s">
        <v>889</v>
      </c>
      <c r="F221" s="428" t="s">
        <v>890</v>
      </c>
      <c r="G221" s="426" t="s">
        <v>322</v>
      </c>
      <c r="H221" s="428" t="s">
        <v>891</v>
      </c>
      <c r="I221" s="428" t="s">
        <v>892</v>
      </c>
    </row>
    <row r="222" spans="1:13" hidden="1" x14ac:dyDescent="0.75">
      <c r="A222" s="428" t="s">
        <v>427</v>
      </c>
      <c r="B222" s="428" t="s">
        <v>428</v>
      </c>
      <c r="C222" s="428" t="s">
        <v>845</v>
      </c>
      <c r="D222" s="428" t="s">
        <v>846</v>
      </c>
      <c r="E222" s="428" t="s">
        <v>889</v>
      </c>
      <c r="F222" s="428" t="s">
        <v>890</v>
      </c>
      <c r="G222" s="426" t="s">
        <v>322</v>
      </c>
      <c r="H222" s="428" t="s">
        <v>893</v>
      </c>
      <c r="I222" s="428" t="s">
        <v>894</v>
      </c>
    </row>
    <row r="223" spans="1:13" hidden="1" x14ac:dyDescent="0.75">
      <c r="A223" s="428" t="s">
        <v>427</v>
      </c>
      <c r="B223" s="428" t="s">
        <v>428</v>
      </c>
      <c r="C223" s="428" t="s">
        <v>845</v>
      </c>
      <c r="D223" s="428" t="s">
        <v>846</v>
      </c>
      <c r="E223" s="428" t="s">
        <v>889</v>
      </c>
      <c r="F223" s="428" t="s">
        <v>890</v>
      </c>
      <c r="G223" s="426" t="s">
        <v>322</v>
      </c>
      <c r="H223" s="428" t="s">
        <v>895</v>
      </c>
      <c r="I223" s="428" t="s">
        <v>896</v>
      </c>
    </row>
    <row r="224" spans="1:13" hidden="1" x14ac:dyDescent="0.75">
      <c r="A224" s="428" t="s">
        <v>427</v>
      </c>
      <c r="B224" s="428" t="s">
        <v>428</v>
      </c>
      <c r="C224" s="428" t="s">
        <v>845</v>
      </c>
      <c r="D224" s="428" t="s">
        <v>846</v>
      </c>
      <c r="E224" s="428" t="s">
        <v>897</v>
      </c>
      <c r="F224" s="428" t="s">
        <v>898</v>
      </c>
      <c r="G224" s="426" t="s">
        <v>305</v>
      </c>
      <c r="H224" s="428" t="s">
        <v>899</v>
      </c>
      <c r="I224" s="428" t="s">
        <v>900</v>
      </c>
    </row>
    <row r="225" spans="1:9" hidden="1" x14ac:dyDescent="0.75">
      <c r="A225" s="428" t="s">
        <v>427</v>
      </c>
      <c r="B225" s="428" t="s">
        <v>428</v>
      </c>
      <c r="C225" s="428" t="s">
        <v>845</v>
      </c>
      <c r="D225" s="428" t="s">
        <v>846</v>
      </c>
      <c r="E225" s="428" t="s">
        <v>897</v>
      </c>
      <c r="F225" s="428" t="s">
        <v>898</v>
      </c>
      <c r="G225" s="426" t="s">
        <v>356</v>
      </c>
      <c r="H225" s="428" t="s">
        <v>901</v>
      </c>
      <c r="I225" s="428" t="s">
        <v>902</v>
      </c>
    </row>
    <row r="226" spans="1:9" hidden="1" x14ac:dyDescent="0.75">
      <c r="A226" s="428" t="s">
        <v>427</v>
      </c>
      <c r="B226" s="428" t="s">
        <v>428</v>
      </c>
      <c r="C226" s="428" t="s">
        <v>845</v>
      </c>
      <c r="D226" s="428" t="s">
        <v>846</v>
      </c>
      <c r="E226" s="428" t="s">
        <v>897</v>
      </c>
      <c r="F226" s="428" t="s">
        <v>898</v>
      </c>
      <c r="G226" s="426" t="s">
        <v>356</v>
      </c>
      <c r="H226" s="428" t="s">
        <v>903</v>
      </c>
      <c r="I226" s="428" t="s">
        <v>904</v>
      </c>
    </row>
    <row r="227" spans="1:9" hidden="1" x14ac:dyDescent="0.75">
      <c r="A227" s="428" t="s">
        <v>427</v>
      </c>
      <c r="B227" s="428" t="s">
        <v>428</v>
      </c>
      <c r="C227" s="428" t="s">
        <v>845</v>
      </c>
      <c r="D227" s="428" t="s">
        <v>846</v>
      </c>
      <c r="E227" s="428" t="s">
        <v>897</v>
      </c>
      <c r="F227" s="428" t="s">
        <v>898</v>
      </c>
      <c r="G227" s="426" t="s">
        <v>356</v>
      </c>
      <c r="H227" s="428" t="s">
        <v>905</v>
      </c>
      <c r="I227" s="428" t="s">
        <v>906</v>
      </c>
    </row>
    <row r="228" spans="1:9" hidden="1" x14ac:dyDescent="0.75">
      <c r="A228" s="428" t="s">
        <v>427</v>
      </c>
      <c r="B228" s="428" t="s">
        <v>428</v>
      </c>
      <c r="C228" s="428" t="s">
        <v>845</v>
      </c>
      <c r="D228" s="428" t="s">
        <v>846</v>
      </c>
      <c r="E228" s="428" t="s">
        <v>897</v>
      </c>
      <c r="F228" s="428" t="s">
        <v>898</v>
      </c>
      <c r="G228" s="426" t="s">
        <v>356</v>
      </c>
      <c r="H228" s="428" t="s">
        <v>907</v>
      </c>
      <c r="I228" s="428" t="s">
        <v>908</v>
      </c>
    </row>
    <row r="229" spans="1:9" hidden="1" x14ac:dyDescent="0.75">
      <c r="A229" s="428" t="s">
        <v>427</v>
      </c>
      <c r="B229" s="428" t="s">
        <v>428</v>
      </c>
      <c r="C229" s="428" t="s">
        <v>845</v>
      </c>
      <c r="D229" s="428" t="s">
        <v>846</v>
      </c>
      <c r="E229" s="428" t="s">
        <v>897</v>
      </c>
      <c r="F229" s="428" t="s">
        <v>898</v>
      </c>
      <c r="G229" s="426" t="s">
        <v>356</v>
      </c>
      <c r="H229" s="428" t="s">
        <v>909</v>
      </c>
      <c r="I229" s="428" t="s">
        <v>910</v>
      </c>
    </row>
    <row r="230" spans="1:9" hidden="1" x14ac:dyDescent="0.75">
      <c r="A230" s="428" t="s">
        <v>427</v>
      </c>
      <c r="B230" s="428" t="s">
        <v>428</v>
      </c>
      <c r="C230" s="428" t="s">
        <v>845</v>
      </c>
      <c r="D230" s="428" t="s">
        <v>846</v>
      </c>
      <c r="E230" s="428" t="s">
        <v>897</v>
      </c>
      <c r="F230" s="428" t="s">
        <v>898</v>
      </c>
      <c r="G230" s="426" t="s">
        <v>356</v>
      </c>
      <c r="H230" s="428" t="s">
        <v>911</v>
      </c>
      <c r="I230" s="428" t="s">
        <v>912</v>
      </c>
    </row>
    <row r="231" spans="1:9" hidden="1" x14ac:dyDescent="0.75">
      <c r="A231" s="428" t="s">
        <v>427</v>
      </c>
      <c r="B231" s="428" t="s">
        <v>428</v>
      </c>
      <c r="C231" s="428" t="s">
        <v>845</v>
      </c>
      <c r="D231" s="428" t="s">
        <v>846</v>
      </c>
      <c r="E231" s="428" t="s">
        <v>897</v>
      </c>
      <c r="F231" s="428" t="s">
        <v>898</v>
      </c>
      <c r="G231" s="426" t="s">
        <v>356</v>
      </c>
      <c r="H231" s="428" t="s">
        <v>913</v>
      </c>
      <c r="I231" s="428" t="s">
        <v>914</v>
      </c>
    </row>
    <row r="232" spans="1:9" hidden="1" x14ac:dyDescent="0.75">
      <c r="A232" s="428" t="s">
        <v>427</v>
      </c>
      <c r="B232" s="428" t="s">
        <v>428</v>
      </c>
      <c r="C232" s="428" t="s">
        <v>845</v>
      </c>
      <c r="D232" s="428" t="s">
        <v>846</v>
      </c>
      <c r="E232" s="428" t="s">
        <v>897</v>
      </c>
      <c r="F232" s="428" t="s">
        <v>898</v>
      </c>
      <c r="G232" s="426" t="s">
        <v>356</v>
      </c>
      <c r="H232" s="428" t="s">
        <v>915</v>
      </c>
      <c r="I232" s="428" t="s">
        <v>916</v>
      </c>
    </row>
    <row r="233" spans="1:9" hidden="1" x14ac:dyDescent="0.75">
      <c r="A233" s="428" t="s">
        <v>427</v>
      </c>
      <c r="B233" s="428" t="s">
        <v>428</v>
      </c>
      <c r="C233" s="428" t="s">
        <v>845</v>
      </c>
      <c r="D233" s="428" t="s">
        <v>846</v>
      </c>
      <c r="E233" s="428" t="s">
        <v>897</v>
      </c>
      <c r="F233" s="428" t="s">
        <v>898</v>
      </c>
      <c r="G233" s="426" t="s">
        <v>356</v>
      </c>
      <c r="H233" s="428" t="s">
        <v>917</v>
      </c>
      <c r="I233" s="428" t="s">
        <v>918</v>
      </c>
    </row>
    <row r="234" spans="1:9" hidden="1" x14ac:dyDescent="0.75">
      <c r="A234" s="428" t="s">
        <v>427</v>
      </c>
      <c r="B234" s="428" t="s">
        <v>428</v>
      </c>
      <c r="C234" s="428" t="s">
        <v>845</v>
      </c>
      <c r="D234" s="428" t="s">
        <v>846</v>
      </c>
      <c r="E234" s="428" t="s">
        <v>897</v>
      </c>
      <c r="F234" s="428" t="s">
        <v>898</v>
      </c>
      <c r="G234" s="426" t="s">
        <v>356</v>
      </c>
      <c r="H234" s="428" t="s">
        <v>919</v>
      </c>
      <c r="I234" s="428" t="s">
        <v>920</v>
      </c>
    </row>
    <row r="235" spans="1:9" hidden="1" x14ac:dyDescent="0.75">
      <c r="A235" s="428" t="s">
        <v>427</v>
      </c>
      <c r="B235" s="428" t="s">
        <v>428</v>
      </c>
      <c r="C235" s="428" t="s">
        <v>845</v>
      </c>
      <c r="D235" s="428" t="s">
        <v>846</v>
      </c>
      <c r="E235" s="428" t="s">
        <v>897</v>
      </c>
      <c r="F235" s="428" t="s">
        <v>898</v>
      </c>
      <c r="G235" s="426" t="s">
        <v>356</v>
      </c>
      <c r="H235" s="428" t="s">
        <v>921</v>
      </c>
      <c r="I235" s="428" t="s">
        <v>922</v>
      </c>
    </row>
    <row r="236" spans="1:9" hidden="1" x14ac:dyDescent="0.75">
      <c r="A236" s="428" t="s">
        <v>427</v>
      </c>
      <c r="B236" s="428" t="s">
        <v>428</v>
      </c>
      <c r="C236" s="428" t="s">
        <v>845</v>
      </c>
      <c r="D236" s="428" t="s">
        <v>846</v>
      </c>
      <c r="E236" s="428" t="s">
        <v>897</v>
      </c>
      <c r="F236" s="428" t="s">
        <v>898</v>
      </c>
      <c r="G236" s="426" t="s">
        <v>356</v>
      </c>
      <c r="H236" s="428" t="s">
        <v>923</v>
      </c>
      <c r="I236" s="428" t="s">
        <v>924</v>
      </c>
    </row>
    <row r="237" spans="1:9" hidden="1" x14ac:dyDescent="0.75">
      <c r="A237" s="428" t="s">
        <v>427</v>
      </c>
      <c r="B237" s="428" t="s">
        <v>428</v>
      </c>
      <c r="C237" s="428" t="s">
        <v>845</v>
      </c>
      <c r="D237" s="428" t="s">
        <v>846</v>
      </c>
      <c r="E237" s="428" t="s">
        <v>897</v>
      </c>
      <c r="F237" s="428" t="s">
        <v>898</v>
      </c>
      <c r="G237" s="426" t="s">
        <v>356</v>
      </c>
      <c r="H237" s="428" t="s">
        <v>925</v>
      </c>
      <c r="I237" s="428" t="s">
        <v>924</v>
      </c>
    </row>
    <row r="238" spans="1:9" hidden="1" x14ac:dyDescent="0.75">
      <c r="A238" s="428" t="s">
        <v>427</v>
      </c>
      <c r="B238" s="428" t="s">
        <v>428</v>
      </c>
      <c r="C238" s="428" t="s">
        <v>845</v>
      </c>
      <c r="D238" s="428" t="s">
        <v>846</v>
      </c>
      <c r="E238" s="428" t="s">
        <v>897</v>
      </c>
      <c r="F238" s="428" t="s">
        <v>898</v>
      </c>
      <c r="G238" s="426" t="s">
        <v>356</v>
      </c>
      <c r="H238" s="428" t="s">
        <v>926</v>
      </c>
      <c r="I238" s="428" t="s">
        <v>927</v>
      </c>
    </row>
    <row r="239" spans="1:9" hidden="1" x14ac:dyDescent="0.75">
      <c r="A239" s="428" t="s">
        <v>427</v>
      </c>
      <c r="B239" s="428" t="s">
        <v>428</v>
      </c>
      <c r="C239" s="428" t="s">
        <v>845</v>
      </c>
      <c r="D239" s="428" t="s">
        <v>846</v>
      </c>
      <c r="E239" s="428" t="s">
        <v>897</v>
      </c>
      <c r="F239" s="428" t="s">
        <v>898</v>
      </c>
      <c r="G239" s="426" t="s">
        <v>356</v>
      </c>
      <c r="H239" s="428" t="s">
        <v>928</v>
      </c>
      <c r="I239" s="428" t="s">
        <v>929</v>
      </c>
    </row>
    <row r="240" spans="1:9" hidden="1" x14ac:dyDescent="0.75">
      <c r="A240" s="428" t="s">
        <v>427</v>
      </c>
      <c r="B240" s="428" t="s">
        <v>428</v>
      </c>
      <c r="C240" s="428" t="s">
        <v>845</v>
      </c>
      <c r="D240" s="428" t="s">
        <v>846</v>
      </c>
      <c r="E240" s="428" t="s">
        <v>897</v>
      </c>
      <c r="F240" s="428" t="s">
        <v>898</v>
      </c>
      <c r="G240" s="426" t="s">
        <v>356</v>
      </c>
      <c r="H240" s="428" t="s">
        <v>930</v>
      </c>
      <c r="I240" s="428" t="s">
        <v>931</v>
      </c>
    </row>
    <row r="241" spans="1:9" hidden="1" x14ac:dyDescent="0.75">
      <c r="A241" s="428" t="s">
        <v>427</v>
      </c>
      <c r="B241" s="428" t="s">
        <v>428</v>
      </c>
      <c r="C241" s="428" t="s">
        <v>845</v>
      </c>
      <c r="D241" s="428" t="s">
        <v>846</v>
      </c>
      <c r="E241" s="428" t="s">
        <v>897</v>
      </c>
      <c r="F241" s="428" t="s">
        <v>898</v>
      </c>
      <c r="G241" s="426" t="s">
        <v>356</v>
      </c>
      <c r="H241" s="428" t="s">
        <v>932</v>
      </c>
      <c r="I241" s="428" t="s">
        <v>918</v>
      </c>
    </row>
    <row r="242" spans="1:9" hidden="1" x14ac:dyDescent="0.75">
      <c r="A242" s="428" t="s">
        <v>427</v>
      </c>
      <c r="B242" s="428" t="s">
        <v>428</v>
      </c>
      <c r="C242" s="428" t="s">
        <v>845</v>
      </c>
      <c r="D242" s="428" t="s">
        <v>846</v>
      </c>
      <c r="E242" s="428" t="s">
        <v>897</v>
      </c>
      <c r="F242" s="428" t="s">
        <v>898</v>
      </c>
      <c r="G242" s="426" t="s">
        <v>356</v>
      </c>
      <c r="H242" s="428" t="s">
        <v>933</v>
      </c>
      <c r="I242" s="428" t="s">
        <v>934</v>
      </c>
    </row>
    <row r="243" spans="1:9" hidden="1" x14ac:dyDescent="0.75">
      <c r="A243" s="428" t="s">
        <v>427</v>
      </c>
      <c r="B243" s="428" t="s">
        <v>428</v>
      </c>
      <c r="C243" s="428" t="s">
        <v>845</v>
      </c>
      <c r="D243" s="428" t="s">
        <v>846</v>
      </c>
      <c r="E243" s="428" t="s">
        <v>897</v>
      </c>
      <c r="F243" s="428" t="s">
        <v>898</v>
      </c>
      <c r="G243" s="426" t="s">
        <v>356</v>
      </c>
      <c r="H243" s="428" t="s">
        <v>935</v>
      </c>
      <c r="I243" s="428" t="s">
        <v>936</v>
      </c>
    </row>
    <row r="244" spans="1:9" hidden="1" x14ac:dyDescent="0.75">
      <c r="A244" s="428" t="s">
        <v>427</v>
      </c>
      <c r="B244" s="428" t="s">
        <v>428</v>
      </c>
      <c r="C244" s="428" t="s">
        <v>845</v>
      </c>
      <c r="D244" s="428" t="s">
        <v>846</v>
      </c>
      <c r="E244" s="428" t="s">
        <v>897</v>
      </c>
      <c r="F244" s="428" t="s">
        <v>898</v>
      </c>
      <c r="G244" s="426" t="s">
        <v>356</v>
      </c>
      <c r="H244" s="428" t="s">
        <v>937</v>
      </c>
      <c r="I244" s="428" t="s">
        <v>938</v>
      </c>
    </row>
    <row r="245" spans="1:9" hidden="1" x14ac:dyDescent="0.75">
      <c r="A245" s="428" t="s">
        <v>427</v>
      </c>
      <c r="B245" s="428" t="s">
        <v>428</v>
      </c>
      <c r="C245" s="428" t="s">
        <v>845</v>
      </c>
      <c r="D245" s="428" t="s">
        <v>846</v>
      </c>
      <c r="E245" s="428" t="s">
        <v>897</v>
      </c>
      <c r="F245" s="428" t="s">
        <v>898</v>
      </c>
      <c r="G245" s="426" t="s">
        <v>356</v>
      </c>
      <c r="H245" s="428" t="s">
        <v>939</v>
      </c>
      <c r="I245" s="428" t="s">
        <v>920</v>
      </c>
    </row>
    <row r="246" spans="1:9" hidden="1" x14ac:dyDescent="0.75">
      <c r="A246" s="428" t="s">
        <v>427</v>
      </c>
      <c r="B246" s="428" t="s">
        <v>428</v>
      </c>
      <c r="C246" s="428" t="s">
        <v>845</v>
      </c>
      <c r="D246" s="428" t="s">
        <v>846</v>
      </c>
      <c r="E246" s="428" t="s">
        <v>897</v>
      </c>
      <c r="F246" s="428" t="s">
        <v>898</v>
      </c>
      <c r="G246" s="426" t="s">
        <v>356</v>
      </c>
      <c r="H246" s="428" t="s">
        <v>940</v>
      </c>
      <c r="I246" s="428" t="s">
        <v>941</v>
      </c>
    </row>
    <row r="247" spans="1:9" hidden="1" x14ac:dyDescent="0.75">
      <c r="A247" s="428" t="s">
        <v>427</v>
      </c>
      <c r="B247" s="428" t="s">
        <v>428</v>
      </c>
      <c r="C247" s="428" t="s">
        <v>845</v>
      </c>
      <c r="D247" s="428" t="s">
        <v>846</v>
      </c>
      <c r="E247" s="428" t="s">
        <v>897</v>
      </c>
      <c r="F247" s="428" t="s">
        <v>898</v>
      </c>
      <c r="G247" s="426" t="s">
        <v>356</v>
      </c>
      <c r="H247" s="428" t="s">
        <v>942</v>
      </c>
      <c r="I247" s="428" t="s">
        <v>943</v>
      </c>
    </row>
    <row r="248" spans="1:9" hidden="1" x14ac:dyDescent="0.75">
      <c r="A248" s="428" t="s">
        <v>427</v>
      </c>
      <c r="B248" s="428" t="s">
        <v>428</v>
      </c>
      <c r="C248" s="428" t="s">
        <v>845</v>
      </c>
      <c r="D248" s="428" t="s">
        <v>846</v>
      </c>
      <c r="E248" s="428" t="s">
        <v>897</v>
      </c>
      <c r="F248" s="428" t="s">
        <v>898</v>
      </c>
      <c r="G248" s="426" t="s">
        <v>356</v>
      </c>
      <c r="H248" s="428" t="s">
        <v>944</v>
      </c>
      <c r="I248" s="428" t="s">
        <v>945</v>
      </c>
    </row>
    <row r="249" spans="1:9" hidden="1" x14ac:dyDescent="0.75">
      <c r="A249" s="428" t="s">
        <v>427</v>
      </c>
      <c r="B249" s="428" t="s">
        <v>428</v>
      </c>
      <c r="C249" s="428" t="s">
        <v>845</v>
      </c>
      <c r="D249" s="428" t="s">
        <v>846</v>
      </c>
      <c r="E249" s="428" t="s">
        <v>897</v>
      </c>
      <c r="F249" s="428" t="s">
        <v>898</v>
      </c>
      <c r="G249" s="426" t="s">
        <v>356</v>
      </c>
      <c r="H249" s="428" t="s">
        <v>946</v>
      </c>
      <c r="I249" s="428" t="s">
        <v>947</v>
      </c>
    </row>
    <row r="250" spans="1:9" hidden="1" x14ac:dyDescent="0.75">
      <c r="A250" s="428" t="s">
        <v>427</v>
      </c>
      <c r="B250" s="428" t="s">
        <v>428</v>
      </c>
      <c r="C250" s="428" t="s">
        <v>845</v>
      </c>
      <c r="D250" s="428" t="s">
        <v>846</v>
      </c>
      <c r="E250" s="428" t="s">
        <v>897</v>
      </c>
      <c r="F250" s="428" t="s">
        <v>898</v>
      </c>
      <c r="G250" s="426" t="s">
        <v>356</v>
      </c>
      <c r="H250" s="428" t="s">
        <v>948</v>
      </c>
      <c r="I250" s="428" t="s">
        <v>949</v>
      </c>
    </row>
    <row r="251" spans="1:9" hidden="1" x14ac:dyDescent="0.75">
      <c r="A251" s="428" t="s">
        <v>427</v>
      </c>
      <c r="B251" s="428" t="s">
        <v>428</v>
      </c>
      <c r="C251" s="428" t="s">
        <v>845</v>
      </c>
      <c r="D251" s="428" t="s">
        <v>846</v>
      </c>
      <c r="E251" s="428" t="s">
        <v>897</v>
      </c>
      <c r="F251" s="428" t="s">
        <v>898</v>
      </c>
      <c r="G251" s="426" t="s">
        <v>356</v>
      </c>
      <c r="H251" s="428" t="s">
        <v>950</v>
      </c>
      <c r="I251" s="428" t="s">
        <v>951</v>
      </c>
    </row>
    <row r="252" spans="1:9" hidden="1" x14ac:dyDescent="0.75">
      <c r="A252" s="428" t="s">
        <v>427</v>
      </c>
      <c r="B252" s="428" t="s">
        <v>428</v>
      </c>
      <c r="C252" s="428" t="s">
        <v>845</v>
      </c>
      <c r="D252" s="428" t="s">
        <v>846</v>
      </c>
      <c r="E252" s="428" t="s">
        <v>897</v>
      </c>
      <c r="F252" s="428" t="s">
        <v>898</v>
      </c>
      <c r="G252" s="426" t="s">
        <v>356</v>
      </c>
      <c r="H252" s="428" t="s">
        <v>952</v>
      </c>
      <c r="I252" s="428" t="s">
        <v>953</v>
      </c>
    </row>
    <row r="253" spans="1:9" hidden="1" x14ac:dyDescent="0.75">
      <c r="A253" s="428" t="s">
        <v>427</v>
      </c>
      <c r="B253" s="428" t="s">
        <v>428</v>
      </c>
      <c r="C253" s="428" t="s">
        <v>845</v>
      </c>
      <c r="D253" s="428" t="s">
        <v>846</v>
      </c>
      <c r="E253" s="428" t="s">
        <v>897</v>
      </c>
      <c r="F253" s="428" t="s">
        <v>898</v>
      </c>
      <c r="G253" s="426" t="s">
        <v>356</v>
      </c>
      <c r="H253" s="428" t="s">
        <v>954</v>
      </c>
      <c r="I253" s="428" t="s">
        <v>945</v>
      </c>
    </row>
    <row r="254" spans="1:9" hidden="1" x14ac:dyDescent="0.75">
      <c r="A254" s="428" t="s">
        <v>427</v>
      </c>
      <c r="B254" s="428" t="s">
        <v>428</v>
      </c>
      <c r="C254" s="428" t="s">
        <v>845</v>
      </c>
      <c r="D254" s="428" t="s">
        <v>846</v>
      </c>
      <c r="E254" s="428" t="s">
        <v>897</v>
      </c>
      <c r="F254" s="428" t="s">
        <v>898</v>
      </c>
      <c r="G254" s="426" t="s">
        <v>356</v>
      </c>
      <c r="H254" s="428" t="s">
        <v>955</v>
      </c>
      <c r="I254" s="428" t="s">
        <v>956</v>
      </c>
    </row>
    <row r="255" spans="1:9" hidden="1" x14ac:dyDescent="0.75">
      <c r="A255" s="428" t="s">
        <v>427</v>
      </c>
      <c r="B255" s="428" t="s">
        <v>428</v>
      </c>
      <c r="C255" s="428" t="s">
        <v>845</v>
      </c>
      <c r="D255" s="428" t="s">
        <v>846</v>
      </c>
      <c r="E255" s="428" t="s">
        <v>897</v>
      </c>
      <c r="F255" s="428" t="s">
        <v>898</v>
      </c>
      <c r="G255" s="426" t="s">
        <v>356</v>
      </c>
      <c r="H255" s="428" t="s">
        <v>901</v>
      </c>
      <c r="I255" s="428" t="s">
        <v>902</v>
      </c>
    </row>
    <row r="256" spans="1:9" hidden="1" x14ac:dyDescent="0.75">
      <c r="A256" s="428" t="s">
        <v>427</v>
      </c>
      <c r="B256" s="428" t="s">
        <v>428</v>
      </c>
      <c r="C256" s="428" t="s">
        <v>845</v>
      </c>
      <c r="D256" s="428" t="s">
        <v>846</v>
      </c>
      <c r="E256" s="428" t="s">
        <v>897</v>
      </c>
      <c r="F256" s="428" t="s">
        <v>898</v>
      </c>
      <c r="G256" s="426" t="s">
        <v>356</v>
      </c>
      <c r="H256" s="428" t="s">
        <v>903</v>
      </c>
      <c r="I256" s="428" t="s">
        <v>904</v>
      </c>
    </row>
    <row r="257" spans="1:9" hidden="1" x14ac:dyDescent="0.75">
      <c r="A257" s="428" t="s">
        <v>427</v>
      </c>
      <c r="B257" s="428" t="s">
        <v>428</v>
      </c>
      <c r="C257" s="428" t="s">
        <v>845</v>
      </c>
      <c r="D257" s="428" t="s">
        <v>846</v>
      </c>
      <c r="E257" s="428" t="s">
        <v>897</v>
      </c>
      <c r="F257" s="428" t="s">
        <v>898</v>
      </c>
      <c r="G257" s="426" t="s">
        <v>356</v>
      </c>
      <c r="H257" s="428" t="s">
        <v>957</v>
      </c>
      <c r="I257" s="428" t="s">
        <v>958</v>
      </c>
    </row>
    <row r="258" spans="1:9" hidden="1" x14ac:dyDescent="0.75">
      <c r="A258" s="428" t="s">
        <v>427</v>
      </c>
      <c r="B258" s="428" t="s">
        <v>428</v>
      </c>
      <c r="C258" s="428" t="s">
        <v>845</v>
      </c>
      <c r="D258" s="428" t="s">
        <v>846</v>
      </c>
      <c r="E258" s="428" t="s">
        <v>897</v>
      </c>
      <c r="F258" s="428" t="s">
        <v>898</v>
      </c>
      <c r="G258" s="426" t="s">
        <v>356</v>
      </c>
      <c r="H258" s="428" t="s">
        <v>959</v>
      </c>
      <c r="I258" s="428" t="s">
        <v>960</v>
      </c>
    </row>
    <row r="259" spans="1:9" hidden="1" x14ac:dyDescent="0.75">
      <c r="A259" s="428" t="s">
        <v>427</v>
      </c>
      <c r="B259" s="428" t="s">
        <v>428</v>
      </c>
      <c r="C259" s="428" t="s">
        <v>845</v>
      </c>
      <c r="D259" s="428" t="s">
        <v>846</v>
      </c>
      <c r="E259" s="428" t="s">
        <v>897</v>
      </c>
      <c r="F259" s="428" t="s">
        <v>898</v>
      </c>
      <c r="G259" s="426" t="s">
        <v>356</v>
      </c>
      <c r="H259" s="428" t="s">
        <v>961</v>
      </c>
      <c r="I259" s="428" t="s">
        <v>962</v>
      </c>
    </row>
    <row r="260" spans="1:9" hidden="1" x14ac:dyDescent="0.75">
      <c r="A260" s="428" t="s">
        <v>427</v>
      </c>
      <c r="B260" s="428" t="s">
        <v>428</v>
      </c>
      <c r="C260" s="428" t="s">
        <v>845</v>
      </c>
      <c r="D260" s="428" t="s">
        <v>846</v>
      </c>
      <c r="E260" s="428" t="s">
        <v>897</v>
      </c>
      <c r="F260" s="428" t="s">
        <v>898</v>
      </c>
      <c r="G260" s="426" t="s">
        <v>356</v>
      </c>
      <c r="H260" s="428" t="s">
        <v>963</v>
      </c>
      <c r="I260" s="428" t="s">
        <v>964</v>
      </c>
    </row>
    <row r="261" spans="1:9" hidden="1" x14ac:dyDescent="0.75">
      <c r="A261" s="428" t="s">
        <v>427</v>
      </c>
      <c r="B261" s="428" t="s">
        <v>428</v>
      </c>
      <c r="C261" s="428" t="s">
        <v>845</v>
      </c>
      <c r="D261" s="428" t="s">
        <v>846</v>
      </c>
      <c r="E261" s="428" t="s">
        <v>897</v>
      </c>
      <c r="F261" s="428" t="s">
        <v>898</v>
      </c>
      <c r="G261" s="426" t="s">
        <v>356</v>
      </c>
      <c r="H261" s="428" t="s">
        <v>965</v>
      </c>
      <c r="I261" s="428" t="s">
        <v>966</v>
      </c>
    </row>
    <row r="262" spans="1:9" hidden="1" x14ac:dyDescent="0.75">
      <c r="A262" s="428" t="s">
        <v>427</v>
      </c>
      <c r="B262" s="428" t="s">
        <v>428</v>
      </c>
      <c r="C262" s="428" t="s">
        <v>845</v>
      </c>
      <c r="D262" s="428" t="s">
        <v>846</v>
      </c>
      <c r="E262" s="428" t="s">
        <v>897</v>
      </c>
      <c r="F262" s="428" t="s">
        <v>898</v>
      </c>
      <c r="G262" s="426" t="s">
        <v>356</v>
      </c>
      <c r="H262" s="428" t="s">
        <v>967</v>
      </c>
      <c r="I262" s="428" t="s">
        <v>968</v>
      </c>
    </row>
    <row r="263" spans="1:9" hidden="1" x14ac:dyDescent="0.75">
      <c r="A263" s="428" t="s">
        <v>427</v>
      </c>
      <c r="B263" s="428" t="s">
        <v>428</v>
      </c>
      <c r="C263" s="428" t="s">
        <v>845</v>
      </c>
      <c r="D263" s="428" t="s">
        <v>846</v>
      </c>
      <c r="E263" s="428" t="s">
        <v>897</v>
      </c>
      <c r="F263" s="428" t="s">
        <v>898</v>
      </c>
      <c r="G263" s="426" t="s">
        <v>356</v>
      </c>
      <c r="H263" s="428" t="s">
        <v>969</v>
      </c>
      <c r="I263" s="428" t="s">
        <v>970</v>
      </c>
    </row>
    <row r="264" spans="1:9" hidden="1" x14ac:dyDescent="0.75">
      <c r="A264" s="428" t="s">
        <v>427</v>
      </c>
      <c r="B264" s="428" t="s">
        <v>428</v>
      </c>
      <c r="C264" s="428" t="s">
        <v>845</v>
      </c>
      <c r="D264" s="428" t="s">
        <v>846</v>
      </c>
      <c r="E264" s="428" t="s">
        <v>897</v>
      </c>
      <c r="F264" s="428" t="s">
        <v>898</v>
      </c>
      <c r="G264" s="426" t="s">
        <v>356</v>
      </c>
      <c r="H264" s="428" t="s">
        <v>971</v>
      </c>
      <c r="I264" s="428" t="s">
        <v>972</v>
      </c>
    </row>
    <row r="265" spans="1:9" hidden="1" x14ac:dyDescent="0.75">
      <c r="A265" s="428" t="s">
        <v>427</v>
      </c>
      <c r="B265" s="428" t="s">
        <v>428</v>
      </c>
      <c r="C265" s="428" t="s">
        <v>845</v>
      </c>
      <c r="D265" s="428" t="s">
        <v>846</v>
      </c>
      <c r="E265" s="428" t="s">
        <v>973</v>
      </c>
      <c r="F265" s="428" t="s">
        <v>974</v>
      </c>
    </row>
    <row r="266" spans="1:9" hidden="1" x14ac:dyDescent="0.75">
      <c r="A266" s="428" t="s">
        <v>427</v>
      </c>
      <c r="B266" s="428" t="s">
        <v>428</v>
      </c>
      <c r="C266" s="428" t="s">
        <v>845</v>
      </c>
      <c r="D266" s="428" t="s">
        <v>846</v>
      </c>
      <c r="E266" s="428" t="s">
        <v>975</v>
      </c>
      <c r="F266" s="428" t="s">
        <v>976</v>
      </c>
    </row>
    <row r="267" spans="1:9" hidden="1" x14ac:dyDescent="0.75">
      <c r="A267" s="428" t="s">
        <v>427</v>
      </c>
      <c r="B267" s="428" t="s">
        <v>428</v>
      </c>
      <c r="C267" s="428" t="s">
        <v>977</v>
      </c>
      <c r="D267" s="428" t="s">
        <v>978</v>
      </c>
      <c r="E267" s="428" t="s">
        <v>979</v>
      </c>
      <c r="F267" s="428" t="s">
        <v>980</v>
      </c>
      <c r="G267" s="426" t="s">
        <v>413</v>
      </c>
      <c r="H267" s="428" t="s">
        <v>981</v>
      </c>
      <c r="I267" s="428" t="s">
        <v>982</v>
      </c>
    </row>
    <row r="268" spans="1:9" hidden="1" x14ac:dyDescent="0.75">
      <c r="A268" s="428" t="s">
        <v>427</v>
      </c>
      <c r="B268" s="428" t="s">
        <v>428</v>
      </c>
      <c r="C268" s="428" t="s">
        <v>977</v>
      </c>
      <c r="D268" s="428" t="s">
        <v>978</v>
      </c>
      <c r="E268" s="428" t="s">
        <v>979</v>
      </c>
      <c r="F268" s="428" t="s">
        <v>980</v>
      </c>
      <c r="G268" s="426" t="s">
        <v>413</v>
      </c>
      <c r="H268" s="428" t="s">
        <v>983</v>
      </c>
      <c r="I268" s="428" t="s">
        <v>984</v>
      </c>
    </row>
    <row r="269" spans="1:9" hidden="1" x14ac:dyDescent="0.75">
      <c r="A269" s="428" t="s">
        <v>427</v>
      </c>
      <c r="B269" s="428" t="s">
        <v>428</v>
      </c>
      <c r="C269" s="428" t="s">
        <v>977</v>
      </c>
      <c r="D269" s="428" t="s">
        <v>978</v>
      </c>
      <c r="E269" s="428" t="s">
        <v>979</v>
      </c>
      <c r="F269" s="428" t="s">
        <v>980</v>
      </c>
      <c r="G269" s="426" t="s">
        <v>413</v>
      </c>
      <c r="H269" s="428" t="s">
        <v>985</v>
      </c>
      <c r="I269" s="428" t="s">
        <v>986</v>
      </c>
    </row>
    <row r="270" spans="1:9" hidden="1" x14ac:dyDescent="0.75">
      <c r="A270" s="428" t="s">
        <v>427</v>
      </c>
      <c r="B270" s="428" t="s">
        <v>428</v>
      </c>
      <c r="C270" s="428" t="s">
        <v>977</v>
      </c>
      <c r="D270" s="428" t="s">
        <v>978</v>
      </c>
      <c r="E270" s="428" t="s">
        <v>979</v>
      </c>
      <c r="F270" s="428" t="s">
        <v>980</v>
      </c>
      <c r="G270" s="426" t="s">
        <v>413</v>
      </c>
      <c r="H270" s="428" t="s">
        <v>987</v>
      </c>
      <c r="I270" s="428" t="s">
        <v>988</v>
      </c>
    </row>
    <row r="271" spans="1:9" hidden="1" x14ac:dyDescent="0.75">
      <c r="A271" s="428" t="s">
        <v>427</v>
      </c>
      <c r="B271" s="428" t="s">
        <v>428</v>
      </c>
      <c r="C271" s="428" t="s">
        <v>977</v>
      </c>
      <c r="D271" s="428" t="s">
        <v>978</v>
      </c>
      <c r="E271" s="428" t="s">
        <v>989</v>
      </c>
      <c r="F271" s="428" t="s">
        <v>990</v>
      </c>
      <c r="G271" s="432" t="s">
        <v>275</v>
      </c>
      <c r="H271" s="428" t="s">
        <v>991</v>
      </c>
      <c r="I271" s="428" t="s">
        <v>992</v>
      </c>
    </row>
    <row r="272" spans="1:9" hidden="1" x14ac:dyDescent="0.75">
      <c r="A272" s="428" t="s">
        <v>427</v>
      </c>
      <c r="B272" s="428" t="s">
        <v>428</v>
      </c>
      <c r="C272" s="428" t="s">
        <v>977</v>
      </c>
      <c r="D272" s="428" t="s">
        <v>978</v>
      </c>
      <c r="E272" s="428" t="s">
        <v>993</v>
      </c>
      <c r="F272" s="428" t="s">
        <v>814</v>
      </c>
      <c r="G272" s="426" t="s">
        <v>329</v>
      </c>
      <c r="H272" s="428" t="s">
        <v>994</v>
      </c>
      <c r="I272" s="428" t="s">
        <v>995</v>
      </c>
    </row>
    <row r="273" spans="1:9" hidden="1" x14ac:dyDescent="0.75">
      <c r="A273" s="428" t="s">
        <v>427</v>
      </c>
      <c r="B273" s="428" t="s">
        <v>428</v>
      </c>
      <c r="C273" s="428" t="s">
        <v>977</v>
      </c>
      <c r="D273" s="428" t="s">
        <v>978</v>
      </c>
      <c r="E273" s="428" t="s">
        <v>993</v>
      </c>
      <c r="F273" s="428" t="s">
        <v>814</v>
      </c>
      <c r="G273" s="426" t="s">
        <v>329</v>
      </c>
      <c r="H273" s="428" t="s">
        <v>996</v>
      </c>
      <c r="I273" s="428" t="s">
        <v>997</v>
      </c>
    </row>
    <row r="274" spans="1:9" hidden="1" x14ac:dyDescent="0.75">
      <c r="A274" s="428" t="s">
        <v>427</v>
      </c>
      <c r="B274" s="428" t="s">
        <v>428</v>
      </c>
      <c r="C274" s="428" t="s">
        <v>977</v>
      </c>
      <c r="D274" s="428" t="s">
        <v>978</v>
      </c>
      <c r="E274" s="428" t="s">
        <v>993</v>
      </c>
      <c r="F274" s="428" t="s">
        <v>814</v>
      </c>
      <c r="G274" s="426" t="s">
        <v>329</v>
      </c>
      <c r="H274" s="428" t="s">
        <v>998</v>
      </c>
      <c r="I274" s="428" t="s">
        <v>999</v>
      </c>
    </row>
    <row r="275" spans="1:9" hidden="1" x14ac:dyDescent="0.75">
      <c r="A275" s="428" t="s">
        <v>427</v>
      </c>
      <c r="B275" s="428" t="s">
        <v>428</v>
      </c>
      <c r="C275" s="428" t="s">
        <v>977</v>
      </c>
      <c r="D275" s="428" t="s">
        <v>978</v>
      </c>
      <c r="E275" s="428" t="s">
        <v>993</v>
      </c>
      <c r="F275" s="428" t="s">
        <v>814</v>
      </c>
      <c r="G275" s="426" t="s">
        <v>329</v>
      </c>
      <c r="H275" s="428" t="s">
        <v>1000</v>
      </c>
      <c r="I275" s="428" t="s">
        <v>1001</v>
      </c>
    </row>
    <row r="276" spans="1:9" hidden="1" x14ac:dyDescent="0.75">
      <c r="A276" s="428" t="s">
        <v>427</v>
      </c>
      <c r="B276" s="428" t="s">
        <v>428</v>
      </c>
      <c r="C276" s="428" t="s">
        <v>977</v>
      </c>
      <c r="D276" s="428" t="s">
        <v>978</v>
      </c>
      <c r="E276" s="428" t="s">
        <v>1002</v>
      </c>
      <c r="F276" s="428" t="s">
        <v>1003</v>
      </c>
      <c r="G276" s="426" t="s">
        <v>276</v>
      </c>
      <c r="H276" s="428" t="s">
        <v>1004</v>
      </c>
      <c r="I276" s="428" t="s">
        <v>1005</v>
      </c>
    </row>
    <row r="277" spans="1:9" hidden="1" x14ac:dyDescent="0.75">
      <c r="A277" s="428" t="s">
        <v>427</v>
      </c>
      <c r="B277" s="428" t="s">
        <v>428</v>
      </c>
      <c r="C277" s="428" t="s">
        <v>977</v>
      </c>
      <c r="D277" s="428" t="s">
        <v>978</v>
      </c>
      <c r="E277" s="428" t="s">
        <v>1002</v>
      </c>
      <c r="F277" s="428" t="s">
        <v>1003</v>
      </c>
      <c r="G277" s="426" t="s">
        <v>276</v>
      </c>
      <c r="H277" s="428" t="s">
        <v>1006</v>
      </c>
      <c r="I277" s="428" t="s">
        <v>1007</v>
      </c>
    </row>
    <row r="278" spans="1:9" hidden="1" x14ac:dyDescent="0.75">
      <c r="A278" s="428" t="s">
        <v>427</v>
      </c>
      <c r="B278" s="428" t="s">
        <v>428</v>
      </c>
      <c r="C278" s="428" t="s">
        <v>977</v>
      </c>
      <c r="D278" s="428" t="s">
        <v>978</v>
      </c>
      <c r="E278" s="428" t="s">
        <v>1002</v>
      </c>
      <c r="F278" s="428" t="s">
        <v>1003</v>
      </c>
      <c r="G278" s="426" t="s">
        <v>276</v>
      </c>
      <c r="H278" s="428" t="s">
        <v>1008</v>
      </c>
      <c r="I278" s="428" t="s">
        <v>1009</v>
      </c>
    </row>
    <row r="279" spans="1:9" hidden="1" x14ac:dyDescent="0.75">
      <c r="A279" s="428" t="s">
        <v>427</v>
      </c>
      <c r="B279" s="428" t="s">
        <v>428</v>
      </c>
      <c r="C279" s="428" t="s">
        <v>977</v>
      </c>
      <c r="D279" s="428" t="s">
        <v>978</v>
      </c>
      <c r="E279" s="428" t="s">
        <v>1010</v>
      </c>
      <c r="F279" s="428" t="s">
        <v>1011</v>
      </c>
      <c r="G279" s="432" t="s">
        <v>286</v>
      </c>
      <c r="H279" s="428" t="s">
        <v>1012</v>
      </c>
      <c r="I279" s="428" t="s">
        <v>1013</v>
      </c>
    </row>
    <row r="280" spans="1:9" hidden="1" x14ac:dyDescent="0.75">
      <c r="A280" s="428" t="s">
        <v>427</v>
      </c>
      <c r="B280" s="428" t="s">
        <v>428</v>
      </c>
      <c r="C280" s="428" t="s">
        <v>977</v>
      </c>
      <c r="D280" s="428" t="s">
        <v>978</v>
      </c>
      <c r="E280" s="428" t="s">
        <v>1010</v>
      </c>
      <c r="F280" s="428" t="s">
        <v>1011</v>
      </c>
      <c r="G280" s="432" t="s">
        <v>286</v>
      </c>
      <c r="H280" s="428" t="s">
        <v>1014</v>
      </c>
      <c r="I280" s="428" t="s">
        <v>1015</v>
      </c>
    </row>
    <row r="281" spans="1:9" hidden="1" x14ac:dyDescent="0.75">
      <c r="A281" s="428" t="s">
        <v>427</v>
      </c>
      <c r="B281" s="428" t="s">
        <v>428</v>
      </c>
      <c r="C281" s="428" t="s">
        <v>977</v>
      </c>
      <c r="D281" s="428" t="s">
        <v>978</v>
      </c>
      <c r="E281" s="428" t="s">
        <v>1010</v>
      </c>
      <c r="F281" s="428" t="s">
        <v>1011</v>
      </c>
      <c r="G281" s="432" t="s">
        <v>286</v>
      </c>
      <c r="H281" s="428" t="s">
        <v>1016</v>
      </c>
      <c r="I281" s="428" t="s">
        <v>1017</v>
      </c>
    </row>
    <row r="282" spans="1:9" hidden="1" x14ac:dyDescent="0.75">
      <c r="A282" s="428" t="s">
        <v>427</v>
      </c>
      <c r="B282" s="428" t="s">
        <v>428</v>
      </c>
      <c r="C282" s="428" t="s">
        <v>1018</v>
      </c>
      <c r="D282" s="428" t="s">
        <v>1019</v>
      </c>
      <c r="E282" s="428" t="s">
        <v>1020</v>
      </c>
      <c r="F282" s="428" t="s">
        <v>1021</v>
      </c>
      <c r="G282" s="426" t="s">
        <v>414</v>
      </c>
      <c r="H282" s="428" t="s">
        <v>1022</v>
      </c>
      <c r="I282" s="428" t="s">
        <v>1023</v>
      </c>
    </row>
    <row r="283" spans="1:9" hidden="1" x14ac:dyDescent="0.75">
      <c r="A283" s="428" t="s">
        <v>427</v>
      </c>
      <c r="B283" s="428" t="s">
        <v>428</v>
      </c>
      <c r="C283" s="428" t="s">
        <v>1018</v>
      </c>
      <c r="D283" s="428" t="s">
        <v>1019</v>
      </c>
      <c r="E283" s="428" t="s">
        <v>1020</v>
      </c>
      <c r="F283" s="428" t="s">
        <v>1021</v>
      </c>
      <c r="G283" s="426" t="s">
        <v>414</v>
      </c>
      <c r="H283" s="428" t="s">
        <v>1024</v>
      </c>
      <c r="I283" s="428" t="s">
        <v>1025</v>
      </c>
    </row>
    <row r="284" spans="1:9" hidden="1" x14ac:dyDescent="0.75">
      <c r="A284" s="428" t="s">
        <v>427</v>
      </c>
      <c r="B284" s="428" t="s">
        <v>428</v>
      </c>
      <c r="C284" s="428" t="s">
        <v>1018</v>
      </c>
      <c r="D284" s="428" t="s">
        <v>1019</v>
      </c>
      <c r="E284" s="428" t="s">
        <v>1020</v>
      </c>
      <c r="F284" s="428" t="s">
        <v>1021</v>
      </c>
      <c r="G284" s="426" t="s">
        <v>414</v>
      </c>
      <c r="H284" s="428" t="s">
        <v>1026</v>
      </c>
      <c r="I284" s="428" t="s">
        <v>1027</v>
      </c>
    </row>
    <row r="285" spans="1:9" hidden="1" x14ac:dyDescent="0.75">
      <c r="A285" s="428" t="s">
        <v>427</v>
      </c>
      <c r="B285" s="428" t="s">
        <v>428</v>
      </c>
      <c r="C285" s="428" t="s">
        <v>1018</v>
      </c>
      <c r="D285" s="428" t="s">
        <v>1019</v>
      </c>
      <c r="E285" s="428" t="s">
        <v>1020</v>
      </c>
      <c r="F285" s="428" t="s">
        <v>1021</v>
      </c>
      <c r="G285" s="426" t="s">
        <v>414</v>
      </c>
      <c r="H285" s="428" t="s">
        <v>1028</v>
      </c>
      <c r="I285" s="428" t="s">
        <v>1029</v>
      </c>
    </row>
    <row r="286" spans="1:9" hidden="1" x14ac:dyDescent="0.75">
      <c r="A286" s="428" t="s">
        <v>427</v>
      </c>
      <c r="B286" s="428" t="s">
        <v>428</v>
      </c>
      <c r="C286" s="428" t="s">
        <v>1018</v>
      </c>
      <c r="D286" s="428" t="s">
        <v>1019</v>
      </c>
      <c r="E286" s="428" t="s">
        <v>1020</v>
      </c>
      <c r="F286" s="428" t="s">
        <v>1021</v>
      </c>
      <c r="G286" s="426" t="s">
        <v>414</v>
      </c>
      <c r="H286" s="428" t="s">
        <v>1030</v>
      </c>
      <c r="I286" s="428" t="s">
        <v>1031</v>
      </c>
    </row>
    <row r="287" spans="1:9" hidden="1" x14ac:dyDescent="0.75">
      <c r="A287" s="428" t="s">
        <v>427</v>
      </c>
      <c r="B287" s="428" t="s">
        <v>428</v>
      </c>
      <c r="C287" s="428" t="s">
        <v>1018</v>
      </c>
      <c r="D287" s="428" t="s">
        <v>1019</v>
      </c>
      <c r="E287" s="428" t="s">
        <v>1020</v>
      </c>
      <c r="F287" s="428" t="s">
        <v>1021</v>
      </c>
      <c r="G287" s="426" t="s">
        <v>414</v>
      </c>
      <c r="H287" s="428" t="s">
        <v>1032</v>
      </c>
      <c r="I287" s="428" t="s">
        <v>1033</v>
      </c>
    </row>
    <row r="288" spans="1:9" hidden="1" x14ac:dyDescent="0.75">
      <c r="A288" s="428" t="s">
        <v>427</v>
      </c>
      <c r="B288" s="428" t="s">
        <v>428</v>
      </c>
      <c r="C288" s="428" t="s">
        <v>1018</v>
      </c>
      <c r="D288" s="428" t="s">
        <v>1019</v>
      </c>
      <c r="E288" s="428" t="s">
        <v>1020</v>
      </c>
      <c r="F288" s="428" t="s">
        <v>1021</v>
      </c>
      <c r="G288" s="426" t="s">
        <v>414</v>
      </c>
      <c r="H288" s="428" t="s">
        <v>1034</v>
      </c>
      <c r="I288" s="428" t="s">
        <v>1035</v>
      </c>
    </row>
    <row r="289" spans="1:9" hidden="1" x14ac:dyDescent="0.75">
      <c r="A289" s="428" t="s">
        <v>427</v>
      </c>
      <c r="B289" s="428" t="s">
        <v>428</v>
      </c>
      <c r="C289" s="428" t="s">
        <v>1018</v>
      </c>
      <c r="D289" s="428" t="s">
        <v>1019</v>
      </c>
      <c r="E289" s="428" t="s">
        <v>1020</v>
      </c>
      <c r="F289" s="428" t="s">
        <v>1021</v>
      </c>
      <c r="G289" s="426" t="s">
        <v>414</v>
      </c>
      <c r="H289" s="428" t="s">
        <v>1036</v>
      </c>
      <c r="I289" s="428" t="s">
        <v>1037</v>
      </c>
    </row>
    <row r="290" spans="1:9" hidden="1" x14ac:dyDescent="0.75">
      <c r="A290" s="428" t="s">
        <v>427</v>
      </c>
      <c r="B290" s="428" t="s">
        <v>428</v>
      </c>
      <c r="C290" s="428" t="s">
        <v>1018</v>
      </c>
      <c r="D290" s="428" t="s">
        <v>1019</v>
      </c>
      <c r="E290" s="428" t="s">
        <v>1020</v>
      </c>
      <c r="F290" s="428" t="s">
        <v>1021</v>
      </c>
      <c r="G290" s="426" t="s">
        <v>414</v>
      </c>
      <c r="H290" s="428" t="s">
        <v>1038</v>
      </c>
      <c r="I290" s="428" t="s">
        <v>1039</v>
      </c>
    </row>
    <row r="291" spans="1:9" hidden="1" x14ac:dyDescent="0.75">
      <c r="A291" s="428" t="s">
        <v>427</v>
      </c>
      <c r="B291" s="428" t="s">
        <v>428</v>
      </c>
      <c r="C291" s="428" t="s">
        <v>1018</v>
      </c>
      <c r="D291" s="428" t="s">
        <v>1019</v>
      </c>
      <c r="E291" s="428" t="s">
        <v>1020</v>
      </c>
      <c r="F291" s="428" t="s">
        <v>1021</v>
      </c>
      <c r="G291" s="426" t="s">
        <v>414</v>
      </c>
      <c r="H291" s="428" t="s">
        <v>1040</v>
      </c>
      <c r="I291" s="428" t="s">
        <v>1041</v>
      </c>
    </row>
    <row r="292" spans="1:9" hidden="1" x14ac:dyDescent="0.75">
      <c r="A292" s="428" t="s">
        <v>427</v>
      </c>
      <c r="B292" s="428" t="s">
        <v>428</v>
      </c>
      <c r="C292" s="428" t="s">
        <v>1018</v>
      </c>
      <c r="D292" s="428" t="s">
        <v>1019</v>
      </c>
      <c r="E292" s="428" t="s">
        <v>1020</v>
      </c>
      <c r="F292" s="428" t="s">
        <v>1021</v>
      </c>
      <c r="G292" s="426" t="s">
        <v>414</v>
      </c>
      <c r="H292" s="428" t="s">
        <v>1042</v>
      </c>
      <c r="I292" s="428" t="s">
        <v>1043</v>
      </c>
    </row>
    <row r="293" spans="1:9" hidden="1" x14ac:dyDescent="0.75">
      <c r="A293" s="428" t="s">
        <v>427</v>
      </c>
      <c r="B293" s="428" t="s">
        <v>428</v>
      </c>
      <c r="C293" s="428" t="s">
        <v>1018</v>
      </c>
      <c r="D293" s="428" t="s">
        <v>1019</v>
      </c>
      <c r="E293" s="428" t="s">
        <v>1020</v>
      </c>
      <c r="F293" s="428" t="s">
        <v>1021</v>
      </c>
      <c r="G293" s="426" t="s">
        <v>414</v>
      </c>
      <c r="H293" s="428" t="s">
        <v>1044</v>
      </c>
      <c r="I293" s="428" t="s">
        <v>1045</v>
      </c>
    </row>
    <row r="294" spans="1:9" hidden="1" x14ac:dyDescent="0.75">
      <c r="A294" s="428" t="s">
        <v>427</v>
      </c>
      <c r="B294" s="428" t="s">
        <v>428</v>
      </c>
      <c r="C294" s="428" t="s">
        <v>1018</v>
      </c>
      <c r="D294" s="428" t="s">
        <v>1019</v>
      </c>
      <c r="E294" s="428" t="s">
        <v>1020</v>
      </c>
      <c r="F294" s="428" t="s">
        <v>1021</v>
      </c>
      <c r="G294" s="426" t="s">
        <v>414</v>
      </c>
      <c r="H294" s="428" t="s">
        <v>1046</v>
      </c>
      <c r="I294" s="428" t="s">
        <v>1047</v>
      </c>
    </row>
    <row r="295" spans="1:9" hidden="1" x14ac:dyDescent="0.75">
      <c r="A295" s="428" t="s">
        <v>427</v>
      </c>
      <c r="B295" s="428" t="s">
        <v>428</v>
      </c>
      <c r="C295" s="428" t="s">
        <v>1018</v>
      </c>
      <c r="D295" s="428" t="s">
        <v>1019</v>
      </c>
      <c r="E295" s="428" t="s">
        <v>1020</v>
      </c>
      <c r="F295" s="428" t="s">
        <v>1021</v>
      </c>
      <c r="G295" s="426" t="s">
        <v>414</v>
      </c>
      <c r="H295" s="428" t="s">
        <v>1048</v>
      </c>
      <c r="I295" s="428" t="s">
        <v>1049</v>
      </c>
    </row>
    <row r="296" spans="1:9" hidden="1" x14ac:dyDescent="0.75">
      <c r="A296" s="428" t="s">
        <v>427</v>
      </c>
      <c r="B296" s="428" t="s">
        <v>428</v>
      </c>
      <c r="C296" s="428" t="s">
        <v>1018</v>
      </c>
      <c r="D296" s="428" t="s">
        <v>1019</v>
      </c>
      <c r="E296" s="428" t="s">
        <v>1020</v>
      </c>
      <c r="F296" s="428" t="s">
        <v>1021</v>
      </c>
      <c r="G296" s="426" t="s">
        <v>414</v>
      </c>
      <c r="H296" s="428" t="s">
        <v>1050</v>
      </c>
      <c r="I296" s="428" t="s">
        <v>1051</v>
      </c>
    </row>
    <row r="297" spans="1:9" hidden="1" x14ac:dyDescent="0.75">
      <c r="A297" s="428" t="s">
        <v>427</v>
      </c>
      <c r="B297" s="428" t="s">
        <v>428</v>
      </c>
      <c r="C297" s="428" t="s">
        <v>1018</v>
      </c>
      <c r="D297" s="428" t="s">
        <v>1019</v>
      </c>
      <c r="E297" s="428" t="s">
        <v>1020</v>
      </c>
      <c r="F297" s="428" t="s">
        <v>1021</v>
      </c>
      <c r="G297" s="426" t="s">
        <v>414</v>
      </c>
      <c r="H297" s="428" t="s">
        <v>1052</v>
      </c>
      <c r="I297" s="428" t="s">
        <v>1053</v>
      </c>
    </row>
    <row r="298" spans="1:9" hidden="1" x14ac:dyDescent="0.75">
      <c r="A298" s="428" t="s">
        <v>427</v>
      </c>
      <c r="B298" s="428" t="s">
        <v>428</v>
      </c>
      <c r="C298" s="428" t="s">
        <v>1018</v>
      </c>
      <c r="D298" s="428" t="s">
        <v>1019</v>
      </c>
      <c r="E298" s="428" t="s">
        <v>1020</v>
      </c>
      <c r="F298" s="428" t="s">
        <v>1021</v>
      </c>
      <c r="G298" s="426" t="s">
        <v>414</v>
      </c>
      <c r="H298" s="428" t="s">
        <v>1054</v>
      </c>
      <c r="I298" s="428" t="s">
        <v>1055</v>
      </c>
    </row>
    <row r="299" spans="1:9" hidden="1" x14ac:dyDescent="0.75">
      <c r="A299" s="428" t="s">
        <v>427</v>
      </c>
      <c r="B299" s="428" t="s">
        <v>428</v>
      </c>
      <c r="C299" s="428" t="s">
        <v>1018</v>
      </c>
      <c r="D299" s="428" t="s">
        <v>1019</v>
      </c>
      <c r="E299" s="428" t="s">
        <v>1020</v>
      </c>
      <c r="F299" s="428" t="s">
        <v>1021</v>
      </c>
      <c r="G299" s="426" t="s">
        <v>414</v>
      </c>
      <c r="H299" s="428" t="s">
        <v>1056</v>
      </c>
      <c r="I299" s="428" t="s">
        <v>1057</v>
      </c>
    </row>
    <row r="300" spans="1:9" hidden="1" x14ac:dyDescent="0.75">
      <c r="A300" s="428" t="s">
        <v>427</v>
      </c>
      <c r="B300" s="428" t="s">
        <v>428</v>
      </c>
      <c r="C300" s="428" t="s">
        <v>1018</v>
      </c>
      <c r="D300" s="428" t="s">
        <v>1019</v>
      </c>
      <c r="E300" s="428" t="s">
        <v>1020</v>
      </c>
      <c r="F300" s="428" t="s">
        <v>1021</v>
      </c>
      <c r="G300" s="426" t="s">
        <v>414</v>
      </c>
      <c r="H300" s="428" t="s">
        <v>1058</v>
      </c>
      <c r="I300" s="428" t="s">
        <v>1059</v>
      </c>
    </row>
    <row r="301" spans="1:9" hidden="1" x14ac:dyDescent="0.75">
      <c r="A301" s="428" t="s">
        <v>427</v>
      </c>
      <c r="B301" s="428" t="s">
        <v>428</v>
      </c>
      <c r="C301" s="428" t="s">
        <v>1018</v>
      </c>
      <c r="D301" s="428" t="s">
        <v>1019</v>
      </c>
      <c r="E301" s="428" t="s">
        <v>1020</v>
      </c>
      <c r="F301" s="428" t="s">
        <v>1021</v>
      </c>
      <c r="G301" s="426" t="s">
        <v>414</v>
      </c>
      <c r="H301" s="428" t="s">
        <v>1060</v>
      </c>
      <c r="I301" s="428" t="s">
        <v>1061</v>
      </c>
    </row>
    <row r="302" spans="1:9" hidden="1" x14ac:dyDescent="0.75">
      <c r="A302" s="428" t="s">
        <v>427</v>
      </c>
      <c r="B302" s="428" t="s">
        <v>428</v>
      </c>
      <c r="C302" s="428" t="s">
        <v>1018</v>
      </c>
      <c r="D302" s="428" t="s">
        <v>1019</v>
      </c>
      <c r="E302" s="428" t="s">
        <v>1020</v>
      </c>
      <c r="F302" s="428" t="s">
        <v>1021</v>
      </c>
      <c r="G302" s="426" t="s">
        <v>414</v>
      </c>
      <c r="H302" s="428" t="s">
        <v>1062</v>
      </c>
      <c r="I302" s="428" t="s">
        <v>1063</v>
      </c>
    </row>
    <row r="303" spans="1:9" hidden="1" x14ac:dyDescent="0.75">
      <c r="A303" s="428" t="s">
        <v>427</v>
      </c>
      <c r="B303" s="428" t="s">
        <v>428</v>
      </c>
      <c r="C303" s="428" t="s">
        <v>1018</v>
      </c>
      <c r="D303" s="428" t="s">
        <v>1019</v>
      </c>
      <c r="E303" s="428" t="s">
        <v>1020</v>
      </c>
      <c r="F303" s="428" t="s">
        <v>1021</v>
      </c>
      <c r="G303" s="426" t="s">
        <v>414</v>
      </c>
      <c r="H303" s="428" t="s">
        <v>1064</v>
      </c>
      <c r="I303" s="428" t="s">
        <v>1065</v>
      </c>
    </row>
    <row r="304" spans="1:9" hidden="1" x14ac:dyDescent="0.75">
      <c r="A304" s="428" t="s">
        <v>427</v>
      </c>
      <c r="B304" s="428" t="s">
        <v>428</v>
      </c>
      <c r="C304" s="428" t="s">
        <v>1018</v>
      </c>
      <c r="D304" s="428" t="s">
        <v>1019</v>
      </c>
      <c r="E304" s="428" t="s">
        <v>1020</v>
      </c>
      <c r="F304" s="428" t="s">
        <v>1021</v>
      </c>
      <c r="G304" s="426" t="s">
        <v>414</v>
      </c>
      <c r="H304" s="428" t="s">
        <v>1066</v>
      </c>
      <c r="I304" s="428" t="s">
        <v>1067</v>
      </c>
    </row>
    <row r="305" spans="1:9" hidden="1" x14ac:dyDescent="0.75">
      <c r="A305" s="428" t="s">
        <v>427</v>
      </c>
      <c r="B305" s="428" t="s">
        <v>428</v>
      </c>
      <c r="C305" s="428" t="s">
        <v>1018</v>
      </c>
      <c r="D305" s="428" t="s">
        <v>1019</v>
      </c>
      <c r="E305" s="428" t="s">
        <v>1020</v>
      </c>
      <c r="F305" s="428" t="s">
        <v>1021</v>
      </c>
      <c r="G305" s="426" t="s">
        <v>414</v>
      </c>
      <c r="H305" s="428" t="s">
        <v>1068</v>
      </c>
      <c r="I305" s="428" t="s">
        <v>1069</v>
      </c>
    </row>
    <row r="306" spans="1:9" hidden="1" x14ac:dyDescent="0.75">
      <c r="A306" s="428" t="s">
        <v>427</v>
      </c>
      <c r="B306" s="428" t="s">
        <v>428</v>
      </c>
      <c r="C306" s="428" t="s">
        <v>1018</v>
      </c>
      <c r="D306" s="428" t="s">
        <v>1019</v>
      </c>
      <c r="E306" s="428" t="s">
        <v>1020</v>
      </c>
      <c r="F306" s="428" t="s">
        <v>1021</v>
      </c>
      <c r="G306" s="426" t="s">
        <v>414</v>
      </c>
      <c r="H306" s="428" t="s">
        <v>1070</v>
      </c>
      <c r="I306" s="428" t="s">
        <v>1071</v>
      </c>
    </row>
    <row r="307" spans="1:9" hidden="1" x14ac:dyDescent="0.75">
      <c r="A307" s="428" t="s">
        <v>427</v>
      </c>
      <c r="B307" s="428" t="s">
        <v>428</v>
      </c>
      <c r="C307" s="428" t="s">
        <v>1018</v>
      </c>
      <c r="D307" s="428" t="s">
        <v>1019</v>
      </c>
      <c r="E307" s="428" t="s">
        <v>1020</v>
      </c>
      <c r="F307" s="428" t="s">
        <v>1021</v>
      </c>
      <c r="G307" s="426" t="s">
        <v>414</v>
      </c>
      <c r="H307" s="428" t="s">
        <v>1072</v>
      </c>
      <c r="I307" s="428" t="s">
        <v>1073</v>
      </c>
    </row>
    <row r="308" spans="1:9" hidden="1" x14ac:dyDescent="0.75">
      <c r="A308" s="428" t="s">
        <v>427</v>
      </c>
      <c r="B308" s="428" t="s">
        <v>428</v>
      </c>
      <c r="C308" s="428" t="s">
        <v>1018</v>
      </c>
      <c r="D308" s="428" t="s">
        <v>1019</v>
      </c>
      <c r="E308" s="428" t="s">
        <v>1020</v>
      </c>
      <c r="F308" s="428" t="s">
        <v>1021</v>
      </c>
      <c r="G308" s="426" t="s">
        <v>414</v>
      </c>
      <c r="H308" s="428" t="s">
        <v>1074</v>
      </c>
      <c r="I308" s="428" t="s">
        <v>1075</v>
      </c>
    </row>
    <row r="309" spans="1:9" hidden="1" x14ac:dyDescent="0.75">
      <c r="A309" s="428" t="s">
        <v>427</v>
      </c>
      <c r="B309" s="428" t="s">
        <v>428</v>
      </c>
      <c r="C309" s="428" t="s">
        <v>1018</v>
      </c>
      <c r="D309" s="428" t="s">
        <v>1019</v>
      </c>
      <c r="E309" s="428" t="s">
        <v>1020</v>
      </c>
      <c r="F309" s="428" t="s">
        <v>1021</v>
      </c>
      <c r="G309" s="426" t="s">
        <v>414</v>
      </c>
      <c r="H309" s="428" t="s">
        <v>1076</v>
      </c>
      <c r="I309" s="428" t="s">
        <v>1077</v>
      </c>
    </row>
    <row r="310" spans="1:9" hidden="1" x14ac:dyDescent="0.75">
      <c r="A310" s="428" t="s">
        <v>427</v>
      </c>
      <c r="B310" s="428" t="s">
        <v>428</v>
      </c>
      <c r="C310" s="428" t="s">
        <v>1018</v>
      </c>
      <c r="D310" s="428" t="s">
        <v>1019</v>
      </c>
      <c r="E310" s="428" t="s">
        <v>1020</v>
      </c>
      <c r="F310" s="428" t="s">
        <v>1021</v>
      </c>
      <c r="G310" s="426" t="s">
        <v>414</v>
      </c>
      <c r="H310" s="428" t="s">
        <v>1078</v>
      </c>
      <c r="I310" s="428" t="s">
        <v>1079</v>
      </c>
    </row>
    <row r="311" spans="1:9" hidden="1" x14ac:dyDescent="0.75">
      <c r="A311" s="428" t="s">
        <v>427</v>
      </c>
      <c r="B311" s="428" t="s">
        <v>428</v>
      </c>
      <c r="C311" s="428" t="s">
        <v>1018</v>
      </c>
      <c r="D311" s="428" t="s">
        <v>1019</v>
      </c>
      <c r="E311" s="428" t="s">
        <v>1020</v>
      </c>
      <c r="F311" s="428" t="s">
        <v>1021</v>
      </c>
      <c r="G311" s="426" t="s">
        <v>414</v>
      </c>
      <c r="H311" s="428" t="s">
        <v>1080</v>
      </c>
      <c r="I311" s="428" t="s">
        <v>1081</v>
      </c>
    </row>
    <row r="312" spans="1:9" hidden="1" x14ac:dyDescent="0.75">
      <c r="A312" s="428" t="s">
        <v>427</v>
      </c>
      <c r="B312" s="428" t="s">
        <v>428</v>
      </c>
      <c r="C312" s="428" t="s">
        <v>1018</v>
      </c>
      <c r="D312" s="428" t="s">
        <v>1019</v>
      </c>
      <c r="E312" s="428" t="s">
        <v>1020</v>
      </c>
      <c r="F312" s="428" t="s">
        <v>1021</v>
      </c>
      <c r="G312" s="426" t="s">
        <v>414</v>
      </c>
      <c r="H312" s="428" t="s">
        <v>1082</v>
      </c>
      <c r="I312" s="428" t="s">
        <v>1083</v>
      </c>
    </row>
    <row r="313" spans="1:9" hidden="1" x14ac:dyDescent="0.75">
      <c r="A313" s="428" t="s">
        <v>427</v>
      </c>
      <c r="B313" s="428" t="s">
        <v>428</v>
      </c>
      <c r="C313" s="428" t="s">
        <v>1018</v>
      </c>
      <c r="D313" s="428" t="s">
        <v>1019</v>
      </c>
      <c r="E313" s="428" t="s">
        <v>1020</v>
      </c>
      <c r="F313" s="428" t="s">
        <v>1021</v>
      </c>
      <c r="G313" s="426" t="s">
        <v>414</v>
      </c>
      <c r="H313" s="428" t="s">
        <v>1084</v>
      </c>
      <c r="I313" s="428" t="s">
        <v>1085</v>
      </c>
    </row>
    <row r="314" spans="1:9" hidden="1" x14ac:dyDescent="0.75">
      <c r="A314" s="428" t="s">
        <v>427</v>
      </c>
      <c r="B314" s="428" t="s">
        <v>428</v>
      </c>
      <c r="C314" s="428" t="s">
        <v>1018</v>
      </c>
      <c r="D314" s="428" t="s">
        <v>1019</v>
      </c>
      <c r="E314" s="428" t="s">
        <v>1020</v>
      </c>
      <c r="F314" s="428" t="s">
        <v>1021</v>
      </c>
      <c r="G314" s="426" t="s">
        <v>414</v>
      </c>
      <c r="H314" s="428" t="s">
        <v>1086</v>
      </c>
      <c r="I314" s="428" t="s">
        <v>1087</v>
      </c>
    </row>
    <row r="315" spans="1:9" hidden="1" x14ac:dyDescent="0.75">
      <c r="A315" s="428" t="s">
        <v>427</v>
      </c>
      <c r="B315" s="428" t="s">
        <v>428</v>
      </c>
      <c r="C315" s="428" t="s">
        <v>1018</v>
      </c>
      <c r="D315" s="428" t="s">
        <v>1019</v>
      </c>
      <c r="E315" s="428" t="s">
        <v>1020</v>
      </c>
      <c r="F315" s="428" t="s">
        <v>1021</v>
      </c>
      <c r="G315" s="426" t="s">
        <v>414</v>
      </c>
      <c r="H315" s="428" t="s">
        <v>1088</v>
      </c>
      <c r="I315" s="428" t="s">
        <v>1089</v>
      </c>
    </row>
    <row r="316" spans="1:9" hidden="1" x14ac:dyDescent="0.75">
      <c r="A316" s="428" t="s">
        <v>427</v>
      </c>
      <c r="B316" s="428" t="s">
        <v>428</v>
      </c>
      <c r="C316" s="428" t="s">
        <v>1018</v>
      </c>
      <c r="D316" s="428" t="s">
        <v>1019</v>
      </c>
      <c r="E316" s="428" t="s">
        <v>1020</v>
      </c>
      <c r="F316" s="428" t="s">
        <v>1021</v>
      </c>
      <c r="G316" s="426" t="s">
        <v>414</v>
      </c>
      <c r="H316" s="428" t="s">
        <v>1090</v>
      </c>
      <c r="I316" s="428" t="s">
        <v>1091</v>
      </c>
    </row>
    <row r="317" spans="1:9" hidden="1" x14ac:dyDescent="0.75">
      <c r="A317" s="428" t="s">
        <v>427</v>
      </c>
      <c r="B317" s="428" t="s">
        <v>428</v>
      </c>
      <c r="C317" s="428" t="s">
        <v>1018</v>
      </c>
      <c r="D317" s="428" t="s">
        <v>1019</v>
      </c>
      <c r="E317" s="428" t="s">
        <v>1020</v>
      </c>
      <c r="F317" s="428" t="s">
        <v>1021</v>
      </c>
      <c r="G317" s="426" t="s">
        <v>414</v>
      </c>
      <c r="H317" s="428" t="s">
        <v>1092</v>
      </c>
      <c r="I317" s="428" t="s">
        <v>1093</v>
      </c>
    </row>
    <row r="318" spans="1:9" hidden="1" x14ac:dyDescent="0.75">
      <c r="A318" s="428" t="s">
        <v>427</v>
      </c>
      <c r="B318" s="428" t="s">
        <v>428</v>
      </c>
      <c r="C318" s="428" t="s">
        <v>1018</v>
      </c>
      <c r="D318" s="428" t="s">
        <v>1019</v>
      </c>
      <c r="E318" s="428" t="s">
        <v>1020</v>
      </c>
      <c r="F318" s="428" t="s">
        <v>1021</v>
      </c>
      <c r="G318" s="426" t="s">
        <v>414</v>
      </c>
      <c r="H318" s="428" t="s">
        <v>1094</v>
      </c>
      <c r="I318" s="428" t="s">
        <v>1095</v>
      </c>
    </row>
    <row r="319" spans="1:9" hidden="1" x14ac:dyDescent="0.75">
      <c r="A319" s="428" t="s">
        <v>427</v>
      </c>
      <c r="B319" s="428" t="s">
        <v>428</v>
      </c>
      <c r="C319" s="428" t="s">
        <v>1018</v>
      </c>
      <c r="D319" s="428" t="s">
        <v>1019</v>
      </c>
      <c r="E319" s="428" t="s">
        <v>1020</v>
      </c>
      <c r="F319" s="428" t="s">
        <v>1021</v>
      </c>
      <c r="G319" s="426" t="s">
        <v>414</v>
      </c>
      <c r="H319" s="428" t="s">
        <v>1096</v>
      </c>
      <c r="I319" s="428" t="s">
        <v>1097</v>
      </c>
    </row>
    <row r="320" spans="1:9" hidden="1" x14ac:dyDescent="0.75">
      <c r="A320" s="428" t="s">
        <v>427</v>
      </c>
      <c r="B320" s="428" t="s">
        <v>428</v>
      </c>
      <c r="C320" s="428" t="s">
        <v>1018</v>
      </c>
      <c r="D320" s="428" t="s">
        <v>1019</v>
      </c>
      <c r="E320" s="428" t="s">
        <v>1020</v>
      </c>
      <c r="F320" s="428" t="s">
        <v>1021</v>
      </c>
      <c r="G320" s="426" t="s">
        <v>414</v>
      </c>
      <c r="H320" s="428" t="s">
        <v>1098</v>
      </c>
      <c r="I320" s="428" t="s">
        <v>1099</v>
      </c>
    </row>
    <row r="321" spans="1:9" hidden="1" x14ac:dyDescent="0.75">
      <c r="A321" s="428" t="s">
        <v>427</v>
      </c>
      <c r="B321" s="428" t="s">
        <v>428</v>
      </c>
      <c r="C321" s="428" t="s">
        <v>1018</v>
      </c>
      <c r="D321" s="428" t="s">
        <v>1019</v>
      </c>
      <c r="E321" s="428" t="s">
        <v>1020</v>
      </c>
      <c r="F321" s="428" t="s">
        <v>1021</v>
      </c>
      <c r="G321" s="426" t="s">
        <v>414</v>
      </c>
      <c r="H321" s="428" t="s">
        <v>1100</v>
      </c>
      <c r="I321" s="428" t="s">
        <v>1087</v>
      </c>
    </row>
    <row r="322" spans="1:9" hidden="1" x14ac:dyDescent="0.75">
      <c r="A322" s="428" t="s">
        <v>427</v>
      </c>
      <c r="B322" s="428" t="s">
        <v>428</v>
      </c>
      <c r="C322" s="428" t="s">
        <v>1018</v>
      </c>
      <c r="D322" s="428" t="s">
        <v>1019</v>
      </c>
      <c r="E322" s="428" t="s">
        <v>1020</v>
      </c>
      <c r="F322" s="428" t="s">
        <v>1021</v>
      </c>
      <c r="G322" s="426" t="s">
        <v>414</v>
      </c>
      <c r="H322" s="428" t="s">
        <v>1101</v>
      </c>
      <c r="I322" s="428" t="s">
        <v>1102</v>
      </c>
    </row>
    <row r="323" spans="1:9" hidden="1" x14ac:dyDescent="0.75">
      <c r="A323" s="428" t="s">
        <v>427</v>
      </c>
      <c r="B323" s="428" t="s">
        <v>428</v>
      </c>
      <c r="C323" s="428" t="s">
        <v>1018</v>
      </c>
      <c r="D323" s="428" t="s">
        <v>1019</v>
      </c>
      <c r="E323" s="428" t="s">
        <v>1020</v>
      </c>
      <c r="F323" s="428" t="s">
        <v>1021</v>
      </c>
      <c r="G323" s="426" t="s">
        <v>414</v>
      </c>
      <c r="H323" s="428" t="s">
        <v>1103</v>
      </c>
      <c r="I323" s="428" t="s">
        <v>1099</v>
      </c>
    </row>
    <row r="324" spans="1:9" hidden="1" x14ac:dyDescent="0.75">
      <c r="A324" s="428" t="s">
        <v>427</v>
      </c>
      <c r="B324" s="428" t="s">
        <v>428</v>
      </c>
      <c r="C324" s="428" t="s">
        <v>1018</v>
      </c>
      <c r="D324" s="428" t="s">
        <v>1019</v>
      </c>
      <c r="E324" s="428" t="s">
        <v>1020</v>
      </c>
      <c r="F324" s="428" t="s">
        <v>1021</v>
      </c>
      <c r="G324" s="426" t="s">
        <v>414</v>
      </c>
      <c r="H324" s="428" t="s">
        <v>1104</v>
      </c>
      <c r="I324" s="428" t="s">
        <v>1105</v>
      </c>
    </row>
    <row r="325" spans="1:9" hidden="1" x14ac:dyDescent="0.75">
      <c r="A325" s="428" t="s">
        <v>427</v>
      </c>
      <c r="B325" s="428" t="s">
        <v>428</v>
      </c>
      <c r="C325" s="428" t="s">
        <v>1018</v>
      </c>
      <c r="D325" s="428" t="s">
        <v>1019</v>
      </c>
      <c r="E325" s="428" t="s">
        <v>1020</v>
      </c>
      <c r="F325" s="428" t="s">
        <v>1021</v>
      </c>
      <c r="G325" s="426" t="s">
        <v>414</v>
      </c>
      <c r="H325" s="428" t="s">
        <v>1106</v>
      </c>
      <c r="I325" s="428" t="s">
        <v>1107</v>
      </c>
    </row>
    <row r="326" spans="1:9" hidden="1" x14ac:dyDescent="0.75">
      <c r="A326" s="428" t="s">
        <v>427</v>
      </c>
      <c r="B326" s="428" t="s">
        <v>428</v>
      </c>
      <c r="C326" s="428" t="s">
        <v>1018</v>
      </c>
      <c r="D326" s="428" t="s">
        <v>1019</v>
      </c>
      <c r="E326" s="428" t="s">
        <v>1020</v>
      </c>
      <c r="F326" s="428" t="s">
        <v>1021</v>
      </c>
      <c r="G326" s="426" t="s">
        <v>414</v>
      </c>
      <c r="H326" s="428" t="s">
        <v>1108</v>
      </c>
      <c r="I326" s="428" t="s">
        <v>1109</v>
      </c>
    </row>
    <row r="327" spans="1:9" hidden="1" x14ac:dyDescent="0.75">
      <c r="A327" s="428" t="s">
        <v>427</v>
      </c>
      <c r="B327" s="428" t="s">
        <v>428</v>
      </c>
      <c r="C327" s="428" t="s">
        <v>1018</v>
      </c>
      <c r="D327" s="428" t="s">
        <v>1019</v>
      </c>
      <c r="E327" s="428" t="s">
        <v>1020</v>
      </c>
      <c r="F327" s="428" t="s">
        <v>1021</v>
      </c>
      <c r="G327" s="426" t="s">
        <v>414</v>
      </c>
      <c r="H327" s="428" t="s">
        <v>1110</v>
      </c>
      <c r="I327" s="428" t="s">
        <v>1111</v>
      </c>
    </row>
    <row r="328" spans="1:9" hidden="1" x14ac:dyDescent="0.75">
      <c r="A328" s="428" t="s">
        <v>427</v>
      </c>
      <c r="B328" s="428" t="s">
        <v>428</v>
      </c>
      <c r="C328" s="428" t="s">
        <v>1018</v>
      </c>
      <c r="D328" s="428" t="s">
        <v>1019</v>
      </c>
      <c r="E328" s="428" t="s">
        <v>1020</v>
      </c>
      <c r="F328" s="428" t="s">
        <v>1021</v>
      </c>
      <c r="G328" s="426" t="s">
        <v>414</v>
      </c>
      <c r="H328" s="428" t="s">
        <v>1112</v>
      </c>
      <c r="I328" s="428" t="s">
        <v>1113</v>
      </c>
    </row>
    <row r="329" spans="1:9" hidden="1" x14ac:dyDescent="0.75">
      <c r="A329" s="428" t="s">
        <v>427</v>
      </c>
      <c r="B329" s="428" t="s">
        <v>428</v>
      </c>
      <c r="C329" s="428" t="s">
        <v>1018</v>
      </c>
      <c r="D329" s="428" t="s">
        <v>1019</v>
      </c>
      <c r="E329" s="428" t="s">
        <v>1020</v>
      </c>
      <c r="F329" s="428" t="s">
        <v>1021</v>
      </c>
      <c r="G329" s="426" t="s">
        <v>414</v>
      </c>
      <c r="H329" s="428" t="s">
        <v>1114</v>
      </c>
      <c r="I329" s="428" t="s">
        <v>1115</v>
      </c>
    </row>
    <row r="330" spans="1:9" hidden="1" x14ac:dyDescent="0.75">
      <c r="A330" s="428" t="s">
        <v>427</v>
      </c>
      <c r="B330" s="428" t="s">
        <v>428</v>
      </c>
      <c r="C330" s="428" t="s">
        <v>1018</v>
      </c>
      <c r="D330" s="428" t="s">
        <v>1019</v>
      </c>
      <c r="E330" s="428" t="s">
        <v>1020</v>
      </c>
      <c r="F330" s="428" t="s">
        <v>1021</v>
      </c>
      <c r="G330" s="426" t="s">
        <v>414</v>
      </c>
      <c r="H330" s="428" t="s">
        <v>1116</v>
      </c>
      <c r="I330" s="428" t="s">
        <v>1117</v>
      </c>
    </row>
    <row r="331" spans="1:9" hidden="1" x14ac:dyDescent="0.75">
      <c r="A331" s="428" t="s">
        <v>427</v>
      </c>
      <c r="B331" s="428" t="s">
        <v>428</v>
      </c>
      <c r="C331" s="428" t="s">
        <v>1018</v>
      </c>
      <c r="D331" s="428" t="s">
        <v>1019</v>
      </c>
      <c r="E331" s="428" t="s">
        <v>1020</v>
      </c>
      <c r="F331" s="428" t="s">
        <v>1021</v>
      </c>
      <c r="G331" s="426" t="s">
        <v>414</v>
      </c>
      <c r="H331" s="428" t="s">
        <v>1118</v>
      </c>
      <c r="I331" s="428" t="s">
        <v>1119</v>
      </c>
    </row>
    <row r="332" spans="1:9" hidden="1" x14ac:dyDescent="0.75">
      <c r="A332" s="428" t="s">
        <v>427</v>
      </c>
      <c r="B332" s="428" t="s">
        <v>428</v>
      </c>
      <c r="C332" s="428" t="s">
        <v>1018</v>
      </c>
      <c r="D332" s="428" t="s">
        <v>1019</v>
      </c>
      <c r="E332" s="428" t="s">
        <v>1020</v>
      </c>
      <c r="F332" s="428" t="s">
        <v>1021</v>
      </c>
      <c r="G332" s="426" t="s">
        <v>414</v>
      </c>
      <c r="H332" s="428" t="s">
        <v>1120</v>
      </c>
      <c r="I332" s="428" t="s">
        <v>1105</v>
      </c>
    </row>
    <row r="333" spans="1:9" hidden="1" x14ac:dyDescent="0.75">
      <c r="A333" s="428" t="s">
        <v>427</v>
      </c>
      <c r="B333" s="428" t="s">
        <v>428</v>
      </c>
      <c r="C333" s="428" t="s">
        <v>1018</v>
      </c>
      <c r="D333" s="428" t="s">
        <v>1019</v>
      </c>
      <c r="E333" s="428" t="s">
        <v>1020</v>
      </c>
      <c r="F333" s="428" t="s">
        <v>1021</v>
      </c>
      <c r="G333" s="426" t="s">
        <v>414</v>
      </c>
      <c r="H333" s="428" t="s">
        <v>1121</v>
      </c>
      <c r="I333" s="428" t="s">
        <v>1087</v>
      </c>
    </row>
    <row r="334" spans="1:9" hidden="1" x14ac:dyDescent="0.75">
      <c r="A334" s="428" t="s">
        <v>427</v>
      </c>
      <c r="B334" s="428" t="s">
        <v>428</v>
      </c>
      <c r="C334" s="428" t="s">
        <v>1018</v>
      </c>
      <c r="D334" s="428" t="s">
        <v>1019</v>
      </c>
      <c r="E334" s="428" t="s">
        <v>1020</v>
      </c>
      <c r="F334" s="428" t="s">
        <v>1021</v>
      </c>
      <c r="G334" s="426" t="s">
        <v>414</v>
      </c>
      <c r="H334" s="428" t="s">
        <v>1122</v>
      </c>
      <c r="I334" s="428" t="s">
        <v>1123</v>
      </c>
    </row>
    <row r="335" spans="1:9" hidden="1" x14ac:dyDescent="0.75">
      <c r="A335" s="428" t="s">
        <v>427</v>
      </c>
      <c r="B335" s="428" t="s">
        <v>428</v>
      </c>
      <c r="C335" s="428" t="s">
        <v>1018</v>
      </c>
      <c r="D335" s="428" t="s">
        <v>1019</v>
      </c>
      <c r="E335" s="428" t="s">
        <v>1020</v>
      </c>
      <c r="F335" s="428" t="s">
        <v>1021</v>
      </c>
      <c r="G335" s="426" t="s">
        <v>414</v>
      </c>
      <c r="H335" s="428" t="s">
        <v>1124</v>
      </c>
      <c r="I335" s="428" t="s">
        <v>1125</v>
      </c>
    </row>
    <row r="336" spans="1:9" hidden="1" x14ac:dyDescent="0.75">
      <c r="A336" s="428" t="s">
        <v>427</v>
      </c>
      <c r="B336" s="428" t="s">
        <v>428</v>
      </c>
      <c r="C336" s="428" t="s">
        <v>1018</v>
      </c>
      <c r="D336" s="428" t="s">
        <v>1019</v>
      </c>
      <c r="E336" s="428" t="s">
        <v>1020</v>
      </c>
      <c r="F336" s="428" t="s">
        <v>1021</v>
      </c>
      <c r="G336" s="426" t="s">
        <v>414</v>
      </c>
      <c r="H336" s="428" t="s">
        <v>1126</v>
      </c>
      <c r="I336" s="428" t="s">
        <v>1127</v>
      </c>
    </row>
    <row r="337" spans="1:9" hidden="1" x14ac:dyDescent="0.75">
      <c r="A337" s="428" t="s">
        <v>427</v>
      </c>
      <c r="B337" s="428" t="s">
        <v>428</v>
      </c>
      <c r="C337" s="428" t="s">
        <v>1018</v>
      </c>
      <c r="D337" s="428" t="s">
        <v>1019</v>
      </c>
      <c r="E337" s="428" t="s">
        <v>1020</v>
      </c>
      <c r="F337" s="428" t="s">
        <v>1021</v>
      </c>
      <c r="G337" s="426" t="s">
        <v>414</v>
      </c>
      <c r="H337" s="428" t="s">
        <v>1128</v>
      </c>
      <c r="I337" s="428" t="s">
        <v>1129</v>
      </c>
    </row>
    <row r="338" spans="1:9" hidden="1" x14ac:dyDescent="0.75">
      <c r="A338" s="428" t="s">
        <v>427</v>
      </c>
      <c r="B338" s="428" t="s">
        <v>428</v>
      </c>
      <c r="C338" s="428" t="s">
        <v>1018</v>
      </c>
      <c r="D338" s="428" t="s">
        <v>1019</v>
      </c>
      <c r="E338" s="428" t="s">
        <v>1020</v>
      </c>
      <c r="F338" s="428" t="s">
        <v>1021</v>
      </c>
      <c r="G338" s="426" t="s">
        <v>414</v>
      </c>
      <c r="H338" s="428" t="s">
        <v>1130</v>
      </c>
      <c r="I338" s="428" t="s">
        <v>1131</v>
      </c>
    </row>
    <row r="339" spans="1:9" hidden="1" x14ac:dyDescent="0.75">
      <c r="A339" s="428" t="s">
        <v>427</v>
      </c>
      <c r="B339" s="428" t="s">
        <v>428</v>
      </c>
      <c r="C339" s="428" t="s">
        <v>1018</v>
      </c>
      <c r="D339" s="428" t="s">
        <v>1019</v>
      </c>
      <c r="E339" s="428" t="s">
        <v>1020</v>
      </c>
      <c r="F339" s="428" t="s">
        <v>1021</v>
      </c>
      <c r="G339" s="426" t="s">
        <v>414</v>
      </c>
      <c r="H339" s="428" t="s">
        <v>1132</v>
      </c>
      <c r="I339" s="428" t="s">
        <v>1133</v>
      </c>
    </row>
    <row r="340" spans="1:9" hidden="1" x14ac:dyDescent="0.75">
      <c r="A340" s="428" t="s">
        <v>427</v>
      </c>
      <c r="B340" s="428" t="s">
        <v>428</v>
      </c>
      <c r="C340" s="428" t="s">
        <v>1018</v>
      </c>
      <c r="D340" s="428" t="s">
        <v>1019</v>
      </c>
      <c r="E340" s="428" t="s">
        <v>1020</v>
      </c>
      <c r="F340" s="428" t="s">
        <v>1021</v>
      </c>
      <c r="G340" s="426" t="s">
        <v>414</v>
      </c>
      <c r="H340" s="428" t="s">
        <v>1134</v>
      </c>
      <c r="I340" s="428" t="s">
        <v>1135</v>
      </c>
    </row>
    <row r="341" spans="1:9" hidden="1" x14ac:dyDescent="0.75">
      <c r="A341" s="428" t="s">
        <v>427</v>
      </c>
      <c r="B341" s="428" t="s">
        <v>428</v>
      </c>
      <c r="C341" s="428" t="s">
        <v>1018</v>
      </c>
      <c r="D341" s="428" t="s">
        <v>1019</v>
      </c>
      <c r="E341" s="428" t="s">
        <v>1020</v>
      </c>
      <c r="F341" s="428" t="s">
        <v>1021</v>
      </c>
      <c r="G341" s="426" t="s">
        <v>414</v>
      </c>
      <c r="H341" s="428" t="s">
        <v>1136</v>
      </c>
      <c r="I341" s="428" t="s">
        <v>1137</v>
      </c>
    </row>
    <row r="342" spans="1:9" hidden="1" x14ac:dyDescent="0.75">
      <c r="A342" s="428" t="s">
        <v>427</v>
      </c>
      <c r="B342" s="428" t="s">
        <v>428</v>
      </c>
      <c r="C342" s="428" t="s">
        <v>1018</v>
      </c>
      <c r="D342" s="428" t="s">
        <v>1019</v>
      </c>
      <c r="E342" s="428" t="s">
        <v>1020</v>
      </c>
      <c r="F342" s="428" t="s">
        <v>1021</v>
      </c>
      <c r="G342" s="426" t="s">
        <v>414</v>
      </c>
      <c r="H342" s="428" t="s">
        <v>1138</v>
      </c>
      <c r="I342" s="428" t="s">
        <v>1139</v>
      </c>
    </row>
    <row r="343" spans="1:9" hidden="1" x14ac:dyDescent="0.75">
      <c r="A343" s="428" t="s">
        <v>427</v>
      </c>
      <c r="B343" s="428" t="s">
        <v>428</v>
      </c>
      <c r="C343" s="428" t="s">
        <v>1018</v>
      </c>
      <c r="D343" s="428" t="s">
        <v>1019</v>
      </c>
      <c r="E343" s="428" t="s">
        <v>1020</v>
      </c>
      <c r="F343" s="428" t="s">
        <v>1021</v>
      </c>
      <c r="G343" s="426" t="s">
        <v>414</v>
      </c>
      <c r="H343" s="428" t="s">
        <v>1140</v>
      </c>
      <c r="I343" s="428" t="s">
        <v>1141</v>
      </c>
    </row>
    <row r="344" spans="1:9" hidden="1" x14ac:dyDescent="0.75">
      <c r="A344" s="428" t="s">
        <v>427</v>
      </c>
      <c r="B344" s="428" t="s">
        <v>428</v>
      </c>
      <c r="C344" s="428" t="s">
        <v>1018</v>
      </c>
      <c r="D344" s="428" t="s">
        <v>1019</v>
      </c>
      <c r="E344" s="428" t="s">
        <v>1020</v>
      </c>
      <c r="F344" s="428" t="s">
        <v>1021</v>
      </c>
      <c r="G344" s="426" t="s">
        <v>414</v>
      </c>
      <c r="H344" s="428" t="s">
        <v>1142</v>
      </c>
      <c r="I344" s="428" t="s">
        <v>1143</v>
      </c>
    </row>
    <row r="345" spans="1:9" hidden="1" x14ac:dyDescent="0.75">
      <c r="A345" s="428" t="s">
        <v>427</v>
      </c>
      <c r="B345" s="428" t="s">
        <v>428</v>
      </c>
      <c r="C345" s="428" t="s">
        <v>1018</v>
      </c>
      <c r="D345" s="428" t="s">
        <v>1019</v>
      </c>
      <c r="E345" s="428" t="s">
        <v>1020</v>
      </c>
      <c r="F345" s="428" t="s">
        <v>1021</v>
      </c>
      <c r="G345" s="426" t="s">
        <v>414</v>
      </c>
      <c r="H345" s="428" t="s">
        <v>1144</v>
      </c>
      <c r="I345" s="428" t="s">
        <v>1145</v>
      </c>
    </row>
    <row r="346" spans="1:9" hidden="1" x14ac:dyDescent="0.75">
      <c r="A346" s="428" t="s">
        <v>427</v>
      </c>
      <c r="B346" s="428" t="s">
        <v>428</v>
      </c>
      <c r="C346" s="428" t="s">
        <v>1018</v>
      </c>
      <c r="D346" s="428" t="s">
        <v>1019</v>
      </c>
      <c r="E346" s="428" t="s">
        <v>1020</v>
      </c>
      <c r="F346" s="428" t="s">
        <v>1021</v>
      </c>
      <c r="G346" s="426" t="s">
        <v>414</v>
      </c>
      <c r="H346" s="428" t="s">
        <v>1146</v>
      </c>
      <c r="I346" s="428" t="s">
        <v>1147</v>
      </c>
    </row>
    <row r="347" spans="1:9" hidden="1" x14ac:dyDescent="0.75">
      <c r="A347" s="428" t="s">
        <v>427</v>
      </c>
      <c r="B347" s="428" t="s">
        <v>428</v>
      </c>
      <c r="C347" s="428" t="s">
        <v>1018</v>
      </c>
      <c r="D347" s="428" t="s">
        <v>1019</v>
      </c>
      <c r="E347" s="428" t="s">
        <v>1020</v>
      </c>
      <c r="F347" s="428" t="s">
        <v>1021</v>
      </c>
      <c r="G347" s="426" t="s">
        <v>414</v>
      </c>
      <c r="H347" s="428" t="s">
        <v>1148</v>
      </c>
      <c r="I347" s="428" t="s">
        <v>1149</v>
      </c>
    </row>
    <row r="348" spans="1:9" hidden="1" x14ac:dyDescent="0.75">
      <c r="A348" s="428" t="s">
        <v>427</v>
      </c>
      <c r="B348" s="428" t="s">
        <v>428</v>
      </c>
      <c r="C348" s="428" t="s">
        <v>1018</v>
      </c>
      <c r="D348" s="428" t="s">
        <v>1019</v>
      </c>
      <c r="E348" s="428" t="s">
        <v>1020</v>
      </c>
      <c r="F348" s="428" t="s">
        <v>1021</v>
      </c>
      <c r="G348" s="426" t="s">
        <v>414</v>
      </c>
      <c r="H348" s="428" t="s">
        <v>1150</v>
      </c>
      <c r="I348" s="428" t="s">
        <v>1151</v>
      </c>
    </row>
    <row r="349" spans="1:9" hidden="1" x14ac:dyDescent="0.75">
      <c r="A349" s="428" t="s">
        <v>427</v>
      </c>
      <c r="B349" s="428" t="s">
        <v>428</v>
      </c>
      <c r="C349" s="428" t="s">
        <v>1018</v>
      </c>
      <c r="D349" s="428" t="s">
        <v>1019</v>
      </c>
      <c r="E349" s="428" t="s">
        <v>1020</v>
      </c>
      <c r="F349" s="428" t="s">
        <v>1021</v>
      </c>
      <c r="G349" s="426" t="s">
        <v>414</v>
      </c>
      <c r="H349" s="428" t="s">
        <v>1152</v>
      </c>
      <c r="I349" s="428" t="s">
        <v>1153</v>
      </c>
    </row>
    <row r="350" spans="1:9" hidden="1" x14ac:dyDescent="0.75">
      <c r="A350" s="428" t="s">
        <v>427</v>
      </c>
      <c r="B350" s="428" t="s">
        <v>428</v>
      </c>
      <c r="C350" s="428" t="s">
        <v>1018</v>
      </c>
      <c r="D350" s="428" t="s">
        <v>1019</v>
      </c>
      <c r="E350" s="428" t="s">
        <v>1020</v>
      </c>
      <c r="F350" s="428" t="s">
        <v>1021</v>
      </c>
      <c r="G350" s="426" t="s">
        <v>414</v>
      </c>
      <c r="H350" s="428" t="s">
        <v>1154</v>
      </c>
      <c r="I350" s="428" t="s">
        <v>1051</v>
      </c>
    </row>
    <row r="351" spans="1:9" hidden="1" x14ac:dyDescent="0.75">
      <c r="A351" s="428" t="s">
        <v>427</v>
      </c>
      <c r="B351" s="428" t="s">
        <v>428</v>
      </c>
      <c r="C351" s="428" t="s">
        <v>1018</v>
      </c>
      <c r="D351" s="428" t="s">
        <v>1019</v>
      </c>
      <c r="E351" s="428" t="s">
        <v>1020</v>
      </c>
      <c r="F351" s="428" t="s">
        <v>1021</v>
      </c>
      <c r="G351" s="426" t="s">
        <v>414</v>
      </c>
      <c r="H351" s="428" t="s">
        <v>1155</v>
      </c>
      <c r="I351" s="428" t="s">
        <v>1156</v>
      </c>
    </row>
    <row r="352" spans="1:9" hidden="1" x14ac:dyDescent="0.75">
      <c r="A352" s="428" t="s">
        <v>427</v>
      </c>
      <c r="B352" s="428" t="s">
        <v>428</v>
      </c>
      <c r="C352" s="428" t="s">
        <v>1018</v>
      </c>
      <c r="D352" s="428" t="s">
        <v>1019</v>
      </c>
      <c r="E352" s="428" t="s">
        <v>1020</v>
      </c>
      <c r="F352" s="428" t="s">
        <v>1021</v>
      </c>
      <c r="G352" s="426" t="s">
        <v>414</v>
      </c>
      <c r="H352" s="428" t="s">
        <v>1157</v>
      </c>
      <c r="I352" s="428" t="s">
        <v>1158</v>
      </c>
    </row>
    <row r="353" spans="1:9" hidden="1" x14ac:dyDescent="0.75">
      <c r="A353" s="428" t="s">
        <v>427</v>
      </c>
      <c r="B353" s="428" t="s">
        <v>428</v>
      </c>
      <c r="C353" s="428" t="s">
        <v>1018</v>
      </c>
      <c r="D353" s="428" t="s">
        <v>1019</v>
      </c>
      <c r="E353" s="428" t="s">
        <v>1020</v>
      </c>
      <c r="F353" s="428" t="s">
        <v>1021</v>
      </c>
      <c r="G353" s="426" t="s">
        <v>414</v>
      </c>
      <c r="H353" s="428" t="s">
        <v>1159</v>
      </c>
      <c r="I353" s="428" t="s">
        <v>1160</v>
      </c>
    </row>
    <row r="354" spans="1:9" hidden="1" x14ac:dyDescent="0.75">
      <c r="A354" s="428" t="s">
        <v>427</v>
      </c>
      <c r="B354" s="428" t="s">
        <v>428</v>
      </c>
      <c r="C354" s="428" t="s">
        <v>1018</v>
      </c>
      <c r="D354" s="428" t="s">
        <v>1019</v>
      </c>
      <c r="E354" s="428" t="s">
        <v>1020</v>
      </c>
      <c r="F354" s="428" t="s">
        <v>1021</v>
      </c>
      <c r="G354" s="426" t="s">
        <v>414</v>
      </c>
      <c r="H354" s="428" t="s">
        <v>1161</v>
      </c>
      <c r="I354" s="428" t="s">
        <v>1162</v>
      </c>
    </row>
    <row r="355" spans="1:9" hidden="1" x14ac:dyDescent="0.75">
      <c r="A355" s="428" t="s">
        <v>427</v>
      </c>
      <c r="B355" s="428" t="s">
        <v>428</v>
      </c>
      <c r="C355" s="428" t="s">
        <v>1018</v>
      </c>
      <c r="D355" s="428" t="s">
        <v>1019</v>
      </c>
      <c r="E355" s="428" t="s">
        <v>1020</v>
      </c>
      <c r="F355" s="428" t="s">
        <v>1021</v>
      </c>
      <c r="G355" s="426" t="s">
        <v>414</v>
      </c>
      <c r="H355" s="428" t="s">
        <v>1163</v>
      </c>
      <c r="I355" s="428" t="s">
        <v>1164</v>
      </c>
    </row>
    <row r="356" spans="1:9" hidden="1" x14ac:dyDescent="0.75">
      <c r="A356" s="428" t="s">
        <v>427</v>
      </c>
      <c r="B356" s="428" t="s">
        <v>428</v>
      </c>
      <c r="C356" s="428" t="s">
        <v>1018</v>
      </c>
      <c r="D356" s="428" t="s">
        <v>1019</v>
      </c>
      <c r="E356" s="428" t="s">
        <v>1020</v>
      </c>
      <c r="F356" s="428" t="s">
        <v>1021</v>
      </c>
      <c r="G356" s="426" t="s">
        <v>414</v>
      </c>
      <c r="H356" s="428" t="s">
        <v>1165</v>
      </c>
      <c r="I356" s="428" t="s">
        <v>1166</v>
      </c>
    </row>
    <row r="357" spans="1:9" hidden="1" x14ac:dyDescent="0.75">
      <c r="A357" s="428" t="s">
        <v>427</v>
      </c>
      <c r="B357" s="428" t="s">
        <v>428</v>
      </c>
      <c r="C357" s="428" t="s">
        <v>1018</v>
      </c>
      <c r="D357" s="428" t="s">
        <v>1019</v>
      </c>
      <c r="E357" s="428" t="s">
        <v>1020</v>
      </c>
      <c r="F357" s="428" t="s">
        <v>1021</v>
      </c>
      <c r="G357" s="426" t="s">
        <v>414</v>
      </c>
      <c r="H357" s="428" t="s">
        <v>1167</v>
      </c>
      <c r="I357" s="428" t="s">
        <v>1067</v>
      </c>
    </row>
    <row r="358" spans="1:9" hidden="1" x14ac:dyDescent="0.75">
      <c r="A358" s="428" t="s">
        <v>427</v>
      </c>
      <c r="B358" s="428" t="s">
        <v>428</v>
      </c>
      <c r="C358" s="428" t="s">
        <v>1018</v>
      </c>
      <c r="D358" s="428" t="s">
        <v>1019</v>
      </c>
      <c r="E358" s="428" t="s">
        <v>1020</v>
      </c>
      <c r="F358" s="428" t="s">
        <v>1021</v>
      </c>
      <c r="G358" s="426" t="s">
        <v>414</v>
      </c>
      <c r="H358" s="428" t="s">
        <v>1168</v>
      </c>
      <c r="I358" s="428" t="s">
        <v>1071</v>
      </c>
    </row>
    <row r="359" spans="1:9" hidden="1" x14ac:dyDescent="0.75">
      <c r="A359" s="428" t="s">
        <v>427</v>
      </c>
      <c r="B359" s="428" t="s">
        <v>428</v>
      </c>
      <c r="C359" s="428" t="s">
        <v>1018</v>
      </c>
      <c r="D359" s="428" t="s">
        <v>1019</v>
      </c>
      <c r="E359" s="428" t="s">
        <v>1020</v>
      </c>
      <c r="F359" s="428" t="s">
        <v>1021</v>
      </c>
      <c r="G359" s="426" t="s">
        <v>414</v>
      </c>
      <c r="H359" s="428" t="s">
        <v>1169</v>
      </c>
      <c r="I359" s="428" t="s">
        <v>1170</v>
      </c>
    </row>
    <row r="360" spans="1:9" hidden="1" x14ac:dyDescent="0.75">
      <c r="A360" s="428" t="s">
        <v>427</v>
      </c>
      <c r="B360" s="428" t="s">
        <v>428</v>
      </c>
      <c r="C360" s="428" t="s">
        <v>1018</v>
      </c>
      <c r="D360" s="428" t="s">
        <v>1019</v>
      </c>
      <c r="E360" s="428" t="s">
        <v>1020</v>
      </c>
      <c r="F360" s="428" t="s">
        <v>1021</v>
      </c>
      <c r="G360" s="426" t="s">
        <v>414</v>
      </c>
      <c r="H360" s="428" t="s">
        <v>1171</v>
      </c>
      <c r="I360" s="428" t="s">
        <v>1172</v>
      </c>
    </row>
    <row r="361" spans="1:9" hidden="1" x14ac:dyDescent="0.75">
      <c r="A361" s="428" t="s">
        <v>427</v>
      </c>
      <c r="B361" s="428" t="s">
        <v>428</v>
      </c>
      <c r="C361" s="428" t="s">
        <v>1018</v>
      </c>
      <c r="D361" s="428" t="s">
        <v>1019</v>
      </c>
      <c r="E361" s="428" t="s">
        <v>1020</v>
      </c>
      <c r="F361" s="428" t="s">
        <v>1021</v>
      </c>
      <c r="G361" s="426" t="s">
        <v>414</v>
      </c>
      <c r="H361" s="428" t="s">
        <v>1173</v>
      </c>
      <c r="I361" s="428" t="s">
        <v>1174</v>
      </c>
    </row>
    <row r="362" spans="1:9" hidden="1" x14ac:dyDescent="0.75">
      <c r="A362" s="428" t="s">
        <v>427</v>
      </c>
      <c r="B362" s="428" t="s">
        <v>428</v>
      </c>
      <c r="C362" s="428" t="s">
        <v>1018</v>
      </c>
      <c r="D362" s="428" t="s">
        <v>1019</v>
      </c>
      <c r="E362" s="428" t="s">
        <v>1020</v>
      </c>
      <c r="F362" s="428" t="s">
        <v>1021</v>
      </c>
      <c r="G362" s="426" t="s">
        <v>414</v>
      </c>
      <c r="H362" s="428" t="s">
        <v>1175</v>
      </c>
      <c r="I362" s="428" t="s">
        <v>1176</v>
      </c>
    </row>
    <row r="363" spans="1:9" hidden="1" x14ac:dyDescent="0.75">
      <c r="A363" s="428" t="s">
        <v>427</v>
      </c>
      <c r="B363" s="428" t="s">
        <v>428</v>
      </c>
      <c r="C363" s="428" t="s">
        <v>1018</v>
      </c>
      <c r="D363" s="428" t="s">
        <v>1019</v>
      </c>
      <c r="E363" s="428" t="s">
        <v>1020</v>
      </c>
      <c r="F363" s="428" t="s">
        <v>1021</v>
      </c>
      <c r="G363" s="426" t="s">
        <v>414</v>
      </c>
      <c r="H363" s="428" t="s">
        <v>1177</v>
      </c>
      <c r="I363" s="428" t="s">
        <v>1178</v>
      </c>
    </row>
    <row r="364" spans="1:9" hidden="1" x14ac:dyDescent="0.75">
      <c r="A364" s="428" t="s">
        <v>427</v>
      </c>
      <c r="B364" s="428" t="s">
        <v>428</v>
      </c>
      <c r="C364" s="428" t="s">
        <v>1018</v>
      </c>
      <c r="D364" s="428" t="s">
        <v>1019</v>
      </c>
      <c r="E364" s="428" t="s">
        <v>1020</v>
      </c>
      <c r="F364" s="428" t="s">
        <v>1021</v>
      </c>
      <c r="G364" s="426" t="s">
        <v>414</v>
      </c>
      <c r="H364" s="428" t="s">
        <v>1179</v>
      </c>
      <c r="I364" s="428" t="s">
        <v>1180</v>
      </c>
    </row>
    <row r="365" spans="1:9" hidden="1" x14ac:dyDescent="0.75">
      <c r="A365" s="428" t="s">
        <v>427</v>
      </c>
      <c r="B365" s="428" t="s">
        <v>428</v>
      </c>
      <c r="C365" s="428" t="s">
        <v>1018</v>
      </c>
      <c r="D365" s="428" t="s">
        <v>1019</v>
      </c>
      <c r="E365" s="428" t="s">
        <v>1020</v>
      </c>
      <c r="F365" s="428" t="s">
        <v>1021</v>
      </c>
      <c r="G365" s="426" t="s">
        <v>414</v>
      </c>
      <c r="H365" s="428" t="s">
        <v>1181</v>
      </c>
      <c r="I365" s="428" t="s">
        <v>1182</v>
      </c>
    </row>
    <row r="366" spans="1:9" hidden="1" x14ac:dyDescent="0.75">
      <c r="A366" s="428" t="s">
        <v>427</v>
      </c>
      <c r="B366" s="428" t="s">
        <v>428</v>
      </c>
      <c r="C366" s="428" t="s">
        <v>1018</v>
      </c>
      <c r="D366" s="428" t="s">
        <v>1019</v>
      </c>
      <c r="E366" s="428" t="s">
        <v>1020</v>
      </c>
      <c r="F366" s="428" t="s">
        <v>1021</v>
      </c>
      <c r="G366" s="426" t="s">
        <v>414</v>
      </c>
      <c r="H366" s="428" t="s">
        <v>1183</v>
      </c>
      <c r="I366" s="428" t="s">
        <v>1184</v>
      </c>
    </row>
    <row r="367" spans="1:9" hidden="1" x14ac:dyDescent="0.75">
      <c r="A367" s="428" t="s">
        <v>427</v>
      </c>
      <c r="B367" s="428" t="s">
        <v>428</v>
      </c>
      <c r="C367" s="428" t="s">
        <v>1018</v>
      </c>
      <c r="D367" s="428" t="s">
        <v>1019</v>
      </c>
      <c r="E367" s="428" t="s">
        <v>1020</v>
      </c>
      <c r="F367" s="428" t="s">
        <v>1021</v>
      </c>
      <c r="G367" s="426" t="s">
        <v>414</v>
      </c>
      <c r="H367" s="428" t="s">
        <v>1185</v>
      </c>
      <c r="I367" s="428" t="s">
        <v>1186</v>
      </c>
    </row>
    <row r="368" spans="1:9" hidden="1" x14ac:dyDescent="0.75">
      <c r="A368" s="428" t="s">
        <v>427</v>
      </c>
      <c r="B368" s="428" t="s">
        <v>428</v>
      </c>
      <c r="C368" s="428" t="s">
        <v>1018</v>
      </c>
      <c r="D368" s="428" t="s">
        <v>1019</v>
      </c>
      <c r="E368" s="428" t="s">
        <v>1020</v>
      </c>
      <c r="F368" s="428" t="s">
        <v>1021</v>
      </c>
      <c r="G368" s="426" t="s">
        <v>414</v>
      </c>
      <c r="H368" s="428" t="s">
        <v>1187</v>
      </c>
      <c r="I368" s="428" t="s">
        <v>1188</v>
      </c>
    </row>
    <row r="369" spans="1:9" hidden="1" x14ac:dyDescent="0.75">
      <c r="A369" s="428" t="s">
        <v>427</v>
      </c>
      <c r="B369" s="428" t="s">
        <v>428</v>
      </c>
      <c r="C369" s="428" t="s">
        <v>1018</v>
      </c>
      <c r="D369" s="428" t="s">
        <v>1019</v>
      </c>
      <c r="E369" s="428" t="s">
        <v>1020</v>
      </c>
      <c r="F369" s="428" t="s">
        <v>1021</v>
      </c>
      <c r="G369" s="426" t="s">
        <v>414</v>
      </c>
      <c r="H369" s="428" t="s">
        <v>1189</v>
      </c>
      <c r="I369" s="428" t="s">
        <v>1147</v>
      </c>
    </row>
    <row r="370" spans="1:9" hidden="1" x14ac:dyDescent="0.75">
      <c r="A370" s="428" t="s">
        <v>427</v>
      </c>
      <c r="B370" s="428" t="s">
        <v>428</v>
      </c>
      <c r="C370" s="428" t="s">
        <v>1018</v>
      </c>
      <c r="D370" s="428" t="s">
        <v>1019</v>
      </c>
      <c r="E370" s="428" t="s">
        <v>1020</v>
      </c>
      <c r="F370" s="428" t="s">
        <v>1021</v>
      </c>
      <c r="G370" s="426" t="s">
        <v>414</v>
      </c>
      <c r="H370" s="428" t="s">
        <v>1190</v>
      </c>
      <c r="I370" s="428" t="s">
        <v>1191</v>
      </c>
    </row>
    <row r="371" spans="1:9" hidden="1" x14ac:dyDescent="0.75">
      <c r="A371" s="428" t="s">
        <v>427</v>
      </c>
      <c r="B371" s="428" t="s">
        <v>428</v>
      </c>
      <c r="C371" s="428" t="s">
        <v>1018</v>
      </c>
      <c r="D371" s="428" t="s">
        <v>1019</v>
      </c>
      <c r="E371" s="428" t="s">
        <v>1020</v>
      </c>
      <c r="F371" s="428" t="s">
        <v>1021</v>
      </c>
      <c r="G371" s="426" t="s">
        <v>414</v>
      </c>
      <c r="H371" s="428" t="s">
        <v>1192</v>
      </c>
      <c r="I371" s="428" t="s">
        <v>1193</v>
      </c>
    </row>
    <row r="372" spans="1:9" hidden="1" x14ac:dyDescent="0.75">
      <c r="A372" s="428" t="s">
        <v>427</v>
      </c>
      <c r="B372" s="428" t="s">
        <v>428</v>
      </c>
      <c r="C372" s="428" t="s">
        <v>1018</v>
      </c>
      <c r="D372" s="428" t="s">
        <v>1019</v>
      </c>
      <c r="E372" s="428" t="s">
        <v>1020</v>
      </c>
      <c r="F372" s="428" t="s">
        <v>1021</v>
      </c>
      <c r="G372" s="426" t="s">
        <v>414</v>
      </c>
      <c r="H372" s="428" t="s">
        <v>1194</v>
      </c>
      <c r="I372" s="428" t="s">
        <v>1195</v>
      </c>
    </row>
    <row r="373" spans="1:9" hidden="1" x14ac:dyDescent="0.75">
      <c r="A373" s="428" t="s">
        <v>427</v>
      </c>
      <c r="B373" s="428" t="s">
        <v>428</v>
      </c>
      <c r="C373" s="428" t="s">
        <v>1018</v>
      </c>
      <c r="D373" s="428" t="s">
        <v>1019</v>
      </c>
      <c r="E373" s="428" t="s">
        <v>1020</v>
      </c>
      <c r="F373" s="428" t="s">
        <v>1021</v>
      </c>
      <c r="G373" s="426" t="s">
        <v>414</v>
      </c>
      <c r="H373" s="428" t="s">
        <v>1196</v>
      </c>
      <c r="I373" s="428" t="s">
        <v>1197</v>
      </c>
    </row>
    <row r="374" spans="1:9" hidden="1" x14ac:dyDescent="0.75">
      <c r="A374" s="428" t="s">
        <v>427</v>
      </c>
      <c r="B374" s="428" t="s">
        <v>428</v>
      </c>
      <c r="C374" s="428" t="s">
        <v>1018</v>
      </c>
      <c r="D374" s="428" t="s">
        <v>1019</v>
      </c>
      <c r="E374" s="428" t="s">
        <v>1020</v>
      </c>
      <c r="F374" s="428" t="s">
        <v>1021</v>
      </c>
      <c r="G374" s="426" t="s">
        <v>414</v>
      </c>
      <c r="H374" s="428" t="s">
        <v>1198</v>
      </c>
      <c r="I374" s="428" t="s">
        <v>1199</v>
      </c>
    </row>
    <row r="375" spans="1:9" hidden="1" x14ac:dyDescent="0.75">
      <c r="A375" s="428" t="s">
        <v>427</v>
      </c>
      <c r="B375" s="428" t="s">
        <v>428</v>
      </c>
      <c r="C375" s="428" t="s">
        <v>1018</v>
      </c>
      <c r="D375" s="428" t="s">
        <v>1019</v>
      </c>
      <c r="E375" s="428" t="s">
        <v>1200</v>
      </c>
      <c r="F375" s="428" t="s">
        <v>1201</v>
      </c>
    </row>
    <row r="376" spans="1:9" hidden="1" x14ac:dyDescent="0.75">
      <c r="A376" s="428" t="s">
        <v>427</v>
      </c>
      <c r="B376" s="428" t="s">
        <v>428</v>
      </c>
      <c r="C376" s="428" t="s">
        <v>1018</v>
      </c>
      <c r="D376" s="428" t="s">
        <v>1019</v>
      </c>
      <c r="E376" s="428" t="s">
        <v>1202</v>
      </c>
      <c r="F376" s="428" t="s">
        <v>1203</v>
      </c>
    </row>
    <row r="377" spans="1:9" hidden="1" x14ac:dyDescent="0.75">
      <c r="A377" s="428" t="s">
        <v>427</v>
      </c>
      <c r="B377" s="428" t="s">
        <v>428</v>
      </c>
      <c r="C377" s="428" t="s">
        <v>1204</v>
      </c>
      <c r="D377" s="428" t="s">
        <v>1205</v>
      </c>
      <c r="E377" s="428" t="s">
        <v>1206</v>
      </c>
      <c r="F377" s="428" t="s">
        <v>1207</v>
      </c>
      <c r="G377" s="426" t="s">
        <v>330</v>
      </c>
      <c r="H377" s="428" t="s">
        <v>1208</v>
      </c>
      <c r="I377" s="428" t="s">
        <v>1209</v>
      </c>
    </row>
    <row r="378" spans="1:9" hidden="1" x14ac:dyDescent="0.75">
      <c r="A378" s="428" t="s">
        <v>427</v>
      </c>
      <c r="B378" s="428" t="s">
        <v>428</v>
      </c>
      <c r="C378" s="428" t="s">
        <v>1204</v>
      </c>
      <c r="D378" s="428" t="s">
        <v>1205</v>
      </c>
      <c r="E378" s="428" t="s">
        <v>1206</v>
      </c>
      <c r="F378" s="428" t="s">
        <v>1207</v>
      </c>
      <c r="G378" s="426" t="s">
        <v>330</v>
      </c>
      <c r="H378" s="428" t="s">
        <v>1210</v>
      </c>
      <c r="I378" s="428" t="s">
        <v>1211</v>
      </c>
    </row>
    <row r="379" spans="1:9" hidden="1" x14ac:dyDescent="0.75">
      <c r="A379" s="428" t="s">
        <v>427</v>
      </c>
      <c r="B379" s="428" t="s">
        <v>428</v>
      </c>
      <c r="C379" s="428" t="s">
        <v>1204</v>
      </c>
      <c r="D379" s="428" t="s">
        <v>1205</v>
      </c>
      <c r="E379" s="428" t="s">
        <v>1206</v>
      </c>
      <c r="F379" s="428" t="s">
        <v>1207</v>
      </c>
      <c r="G379" s="426" t="s">
        <v>330</v>
      </c>
      <c r="H379" s="428" t="s">
        <v>1212</v>
      </c>
      <c r="I379" s="428" t="s">
        <v>1213</v>
      </c>
    </row>
    <row r="380" spans="1:9" hidden="1" x14ac:dyDescent="0.75">
      <c r="A380" s="428" t="s">
        <v>427</v>
      </c>
      <c r="B380" s="428" t="s">
        <v>428</v>
      </c>
      <c r="C380" s="428" t="s">
        <v>1204</v>
      </c>
      <c r="D380" s="428" t="s">
        <v>1205</v>
      </c>
      <c r="E380" s="428" t="s">
        <v>1206</v>
      </c>
      <c r="F380" s="428" t="s">
        <v>1207</v>
      </c>
      <c r="G380" s="426" t="s">
        <v>330</v>
      </c>
      <c r="H380" s="428" t="s">
        <v>1214</v>
      </c>
      <c r="I380" s="428" t="s">
        <v>1215</v>
      </c>
    </row>
    <row r="381" spans="1:9" hidden="1" x14ac:dyDescent="0.75">
      <c r="A381" s="428" t="s">
        <v>427</v>
      </c>
      <c r="B381" s="428" t="s">
        <v>428</v>
      </c>
      <c r="C381" s="428" t="s">
        <v>1204</v>
      </c>
      <c r="D381" s="428" t="s">
        <v>1205</v>
      </c>
      <c r="E381" s="428" t="s">
        <v>1206</v>
      </c>
      <c r="F381" s="428" t="s">
        <v>1207</v>
      </c>
      <c r="G381" s="426" t="s">
        <v>330</v>
      </c>
      <c r="H381" s="428" t="s">
        <v>1216</v>
      </c>
      <c r="I381" s="428" t="s">
        <v>1217</v>
      </c>
    </row>
    <row r="382" spans="1:9" hidden="1" x14ac:dyDescent="0.75">
      <c r="A382" s="428" t="s">
        <v>427</v>
      </c>
      <c r="B382" s="428" t="s">
        <v>428</v>
      </c>
      <c r="C382" s="428" t="s">
        <v>1204</v>
      </c>
      <c r="D382" s="428" t="s">
        <v>1205</v>
      </c>
      <c r="E382" s="428" t="s">
        <v>1206</v>
      </c>
      <c r="F382" s="428" t="s">
        <v>1207</v>
      </c>
      <c r="G382" s="426" t="s">
        <v>330</v>
      </c>
      <c r="H382" s="428" t="s">
        <v>1218</v>
      </c>
      <c r="I382" s="428" t="s">
        <v>1219</v>
      </c>
    </row>
    <row r="383" spans="1:9" hidden="1" x14ac:dyDescent="0.75">
      <c r="A383" s="428" t="s">
        <v>427</v>
      </c>
      <c r="B383" s="428" t="s">
        <v>428</v>
      </c>
      <c r="C383" s="428" t="s">
        <v>1204</v>
      </c>
      <c r="D383" s="428" t="s">
        <v>1205</v>
      </c>
      <c r="E383" s="428" t="s">
        <v>1206</v>
      </c>
      <c r="F383" s="428" t="s">
        <v>1207</v>
      </c>
      <c r="G383" s="426" t="s">
        <v>330</v>
      </c>
      <c r="H383" s="428" t="s">
        <v>1220</v>
      </c>
      <c r="I383" s="428" t="s">
        <v>1221</v>
      </c>
    </row>
    <row r="384" spans="1:9" hidden="1" x14ac:dyDescent="0.75">
      <c r="A384" s="428" t="s">
        <v>427</v>
      </c>
      <c r="B384" s="428" t="s">
        <v>428</v>
      </c>
      <c r="C384" s="428" t="s">
        <v>1204</v>
      </c>
      <c r="D384" s="428" t="s">
        <v>1205</v>
      </c>
      <c r="E384" s="428" t="s">
        <v>1206</v>
      </c>
      <c r="F384" s="428" t="s">
        <v>1207</v>
      </c>
      <c r="G384" s="426" t="s">
        <v>330</v>
      </c>
      <c r="H384" s="428" t="s">
        <v>1222</v>
      </c>
      <c r="I384" s="428" t="s">
        <v>1223</v>
      </c>
    </row>
    <row r="385" spans="1:9" hidden="1" x14ac:dyDescent="0.75">
      <c r="A385" s="428" t="s">
        <v>427</v>
      </c>
      <c r="B385" s="428" t="s">
        <v>428</v>
      </c>
      <c r="C385" s="428" t="s">
        <v>1204</v>
      </c>
      <c r="D385" s="428" t="s">
        <v>1205</v>
      </c>
      <c r="E385" s="428" t="s">
        <v>1206</v>
      </c>
      <c r="F385" s="428" t="s">
        <v>1207</v>
      </c>
      <c r="G385" s="426" t="s">
        <v>330</v>
      </c>
      <c r="H385" s="428" t="s">
        <v>1224</v>
      </c>
      <c r="I385" s="428" t="s">
        <v>1225</v>
      </c>
    </row>
    <row r="386" spans="1:9" hidden="1" x14ac:dyDescent="0.75">
      <c r="A386" s="428" t="s">
        <v>427</v>
      </c>
      <c r="B386" s="428" t="s">
        <v>428</v>
      </c>
      <c r="C386" s="428" t="s">
        <v>1204</v>
      </c>
      <c r="D386" s="428" t="s">
        <v>1205</v>
      </c>
      <c r="E386" s="428" t="s">
        <v>1206</v>
      </c>
      <c r="F386" s="428" t="s">
        <v>1207</v>
      </c>
      <c r="G386" s="426" t="s">
        <v>330</v>
      </c>
      <c r="H386" s="428" t="s">
        <v>1226</v>
      </c>
      <c r="I386" s="428" t="s">
        <v>1227</v>
      </c>
    </row>
    <row r="387" spans="1:9" hidden="1" x14ac:dyDescent="0.75">
      <c r="A387" s="428" t="s">
        <v>427</v>
      </c>
      <c r="B387" s="428" t="s">
        <v>428</v>
      </c>
      <c r="C387" s="428" t="s">
        <v>1204</v>
      </c>
      <c r="D387" s="428" t="s">
        <v>1205</v>
      </c>
      <c r="E387" s="428" t="s">
        <v>1206</v>
      </c>
      <c r="F387" s="428" t="s">
        <v>1207</v>
      </c>
      <c r="G387" s="426" t="s">
        <v>330</v>
      </c>
      <c r="H387" s="428" t="s">
        <v>1228</v>
      </c>
      <c r="I387" s="428" t="s">
        <v>1229</v>
      </c>
    </row>
    <row r="388" spans="1:9" hidden="1" x14ac:dyDescent="0.75">
      <c r="A388" s="428" t="s">
        <v>427</v>
      </c>
      <c r="B388" s="428" t="s">
        <v>428</v>
      </c>
      <c r="C388" s="428" t="s">
        <v>1204</v>
      </c>
      <c r="D388" s="428" t="s">
        <v>1205</v>
      </c>
      <c r="E388" s="428" t="s">
        <v>1206</v>
      </c>
      <c r="F388" s="428" t="s">
        <v>1207</v>
      </c>
      <c r="G388" s="426" t="s">
        <v>330</v>
      </c>
      <c r="H388" s="428" t="s">
        <v>1230</v>
      </c>
      <c r="I388" s="428" t="s">
        <v>1231</v>
      </c>
    </row>
    <row r="389" spans="1:9" hidden="1" x14ac:dyDescent="0.75">
      <c r="A389" s="428" t="s">
        <v>427</v>
      </c>
      <c r="B389" s="428" t="s">
        <v>428</v>
      </c>
      <c r="C389" s="428" t="s">
        <v>1204</v>
      </c>
      <c r="D389" s="428" t="s">
        <v>1205</v>
      </c>
      <c r="E389" s="428" t="s">
        <v>1206</v>
      </c>
      <c r="F389" s="428" t="s">
        <v>1207</v>
      </c>
      <c r="G389" s="426" t="s">
        <v>330</v>
      </c>
      <c r="H389" s="428" t="s">
        <v>1232</v>
      </c>
      <c r="I389" s="428" t="s">
        <v>1233</v>
      </c>
    </row>
    <row r="390" spans="1:9" hidden="1" x14ac:dyDescent="0.75">
      <c r="A390" s="428" t="s">
        <v>427</v>
      </c>
      <c r="B390" s="428" t="s">
        <v>428</v>
      </c>
      <c r="C390" s="428" t="s">
        <v>1204</v>
      </c>
      <c r="D390" s="428" t="s">
        <v>1205</v>
      </c>
      <c r="E390" s="428" t="s">
        <v>1206</v>
      </c>
      <c r="F390" s="428" t="s">
        <v>1207</v>
      </c>
      <c r="G390" s="426" t="s">
        <v>330</v>
      </c>
      <c r="H390" s="428" t="s">
        <v>1234</v>
      </c>
      <c r="I390" s="428" t="s">
        <v>1235</v>
      </c>
    </row>
    <row r="391" spans="1:9" hidden="1" x14ac:dyDescent="0.75">
      <c r="A391" s="428" t="s">
        <v>427</v>
      </c>
      <c r="B391" s="428" t="s">
        <v>428</v>
      </c>
      <c r="C391" s="428" t="s">
        <v>1204</v>
      </c>
      <c r="D391" s="428" t="s">
        <v>1205</v>
      </c>
      <c r="E391" s="428" t="s">
        <v>1236</v>
      </c>
      <c r="F391" s="428" t="s">
        <v>1237</v>
      </c>
      <c r="G391" s="432" t="s">
        <v>321</v>
      </c>
      <c r="H391" s="428" t="s">
        <v>1238</v>
      </c>
      <c r="I391" s="428" t="s">
        <v>1239</v>
      </c>
    </row>
    <row r="392" spans="1:9" hidden="1" x14ac:dyDescent="0.75">
      <c r="A392" s="428" t="s">
        <v>427</v>
      </c>
      <c r="B392" s="428" t="s">
        <v>428</v>
      </c>
      <c r="C392" s="428" t="s">
        <v>1204</v>
      </c>
      <c r="D392" s="428" t="s">
        <v>1205</v>
      </c>
      <c r="E392" s="428" t="s">
        <v>1236</v>
      </c>
      <c r="F392" s="428" t="s">
        <v>1237</v>
      </c>
      <c r="G392" s="432" t="s">
        <v>321</v>
      </c>
      <c r="H392" s="428" t="s">
        <v>1240</v>
      </c>
      <c r="I392" s="428" t="s">
        <v>1241</v>
      </c>
    </row>
    <row r="393" spans="1:9" hidden="1" x14ac:dyDescent="0.75">
      <c r="A393" s="428" t="s">
        <v>427</v>
      </c>
      <c r="B393" s="428" t="s">
        <v>428</v>
      </c>
      <c r="C393" s="428" t="s">
        <v>1204</v>
      </c>
      <c r="D393" s="428" t="s">
        <v>1205</v>
      </c>
      <c r="E393" s="428" t="s">
        <v>1236</v>
      </c>
      <c r="F393" s="428" t="s">
        <v>1237</v>
      </c>
      <c r="G393" s="432" t="s">
        <v>321</v>
      </c>
      <c r="H393" s="428" t="s">
        <v>1242</v>
      </c>
      <c r="I393" s="428" t="s">
        <v>1243</v>
      </c>
    </row>
    <row r="394" spans="1:9" hidden="1" x14ac:dyDescent="0.75">
      <c r="A394" s="428" t="s">
        <v>427</v>
      </c>
      <c r="B394" s="428" t="s">
        <v>428</v>
      </c>
      <c r="C394" s="428" t="s">
        <v>1204</v>
      </c>
      <c r="D394" s="428" t="s">
        <v>1205</v>
      </c>
      <c r="E394" s="428" t="s">
        <v>1236</v>
      </c>
      <c r="F394" s="428" t="s">
        <v>1237</v>
      </c>
      <c r="G394" s="432" t="s">
        <v>321</v>
      </c>
      <c r="H394" s="428" t="s">
        <v>1244</v>
      </c>
      <c r="I394" s="428" t="s">
        <v>1245</v>
      </c>
    </row>
    <row r="395" spans="1:9" hidden="1" x14ac:dyDescent="0.75">
      <c r="A395" s="428" t="s">
        <v>427</v>
      </c>
      <c r="B395" s="428" t="s">
        <v>428</v>
      </c>
      <c r="C395" s="428" t="s">
        <v>1204</v>
      </c>
      <c r="D395" s="428" t="s">
        <v>1205</v>
      </c>
      <c r="E395" s="428" t="s">
        <v>1236</v>
      </c>
      <c r="F395" s="428" t="s">
        <v>1237</v>
      </c>
      <c r="G395" s="432" t="s">
        <v>321</v>
      </c>
      <c r="H395" s="428" t="s">
        <v>1246</v>
      </c>
      <c r="I395" s="428" t="s">
        <v>1247</v>
      </c>
    </row>
    <row r="396" spans="1:9" hidden="1" x14ac:dyDescent="0.75">
      <c r="A396" s="428" t="s">
        <v>427</v>
      </c>
      <c r="B396" s="428" t="s">
        <v>428</v>
      </c>
      <c r="C396" s="428" t="s">
        <v>1204</v>
      </c>
      <c r="D396" s="428" t="s">
        <v>1205</v>
      </c>
      <c r="E396" s="428" t="s">
        <v>1236</v>
      </c>
      <c r="F396" s="428" t="s">
        <v>1237</v>
      </c>
      <c r="G396" s="432" t="s">
        <v>321</v>
      </c>
      <c r="H396" s="428" t="s">
        <v>1248</v>
      </c>
      <c r="I396" s="428" t="s">
        <v>1249</v>
      </c>
    </row>
    <row r="397" spans="1:9" hidden="1" x14ac:dyDescent="0.75">
      <c r="A397" s="428" t="s">
        <v>427</v>
      </c>
      <c r="B397" s="428" t="s">
        <v>428</v>
      </c>
      <c r="C397" s="428" t="s">
        <v>1204</v>
      </c>
      <c r="D397" s="428" t="s">
        <v>1205</v>
      </c>
      <c r="E397" s="428" t="s">
        <v>1236</v>
      </c>
      <c r="F397" s="428" t="s">
        <v>1237</v>
      </c>
      <c r="G397" s="432" t="s">
        <v>321</v>
      </c>
      <c r="H397" s="428" t="s">
        <v>1250</v>
      </c>
      <c r="I397" s="428" t="s">
        <v>1251</v>
      </c>
    </row>
    <row r="398" spans="1:9" hidden="1" x14ac:dyDescent="0.75">
      <c r="A398" s="428" t="s">
        <v>427</v>
      </c>
      <c r="B398" s="428" t="s">
        <v>428</v>
      </c>
      <c r="C398" s="428" t="s">
        <v>1204</v>
      </c>
      <c r="D398" s="428" t="s">
        <v>1205</v>
      </c>
      <c r="E398" s="428" t="s">
        <v>1236</v>
      </c>
      <c r="F398" s="428" t="s">
        <v>1237</v>
      </c>
      <c r="G398" s="432" t="s">
        <v>321</v>
      </c>
      <c r="H398" s="428" t="s">
        <v>1252</v>
      </c>
      <c r="I398" s="428" t="s">
        <v>1253</v>
      </c>
    </row>
    <row r="399" spans="1:9" hidden="1" x14ac:dyDescent="0.75">
      <c r="A399" s="428" t="s">
        <v>427</v>
      </c>
      <c r="B399" s="428" t="s">
        <v>428</v>
      </c>
      <c r="C399" s="428" t="s">
        <v>1204</v>
      </c>
      <c r="D399" s="428" t="s">
        <v>1205</v>
      </c>
      <c r="E399" s="428" t="s">
        <v>1236</v>
      </c>
      <c r="F399" s="428" t="s">
        <v>1237</v>
      </c>
      <c r="G399" s="432" t="s">
        <v>321</v>
      </c>
      <c r="H399" s="428" t="s">
        <v>1254</v>
      </c>
      <c r="I399" s="428" t="s">
        <v>1255</v>
      </c>
    </row>
    <row r="400" spans="1:9" hidden="1" x14ac:dyDescent="0.75">
      <c r="A400" s="428" t="s">
        <v>427</v>
      </c>
      <c r="B400" s="428" t="s">
        <v>428</v>
      </c>
      <c r="C400" s="428" t="s">
        <v>1204</v>
      </c>
      <c r="D400" s="428" t="s">
        <v>1205</v>
      </c>
      <c r="E400" s="428" t="s">
        <v>1236</v>
      </c>
      <c r="F400" s="428" t="s">
        <v>1237</v>
      </c>
      <c r="G400" s="432" t="s">
        <v>321</v>
      </c>
      <c r="H400" s="428" t="s">
        <v>1256</v>
      </c>
      <c r="I400" s="428" t="s">
        <v>1257</v>
      </c>
    </row>
    <row r="401" spans="1:9" hidden="1" x14ac:dyDescent="0.75">
      <c r="A401" s="428" t="s">
        <v>427</v>
      </c>
      <c r="B401" s="428" t="s">
        <v>428</v>
      </c>
      <c r="C401" s="428" t="s">
        <v>1204</v>
      </c>
      <c r="D401" s="428" t="s">
        <v>1205</v>
      </c>
      <c r="E401" s="428" t="s">
        <v>1236</v>
      </c>
      <c r="F401" s="428" t="s">
        <v>1237</v>
      </c>
      <c r="G401" s="432" t="s">
        <v>321</v>
      </c>
      <c r="H401" s="428" t="s">
        <v>1258</v>
      </c>
      <c r="I401" s="428" t="s">
        <v>1259</v>
      </c>
    </row>
    <row r="402" spans="1:9" hidden="1" x14ac:dyDescent="0.75">
      <c r="A402" s="428" t="s">
        <v>427</v>
      </c>
      <c r="B402" s="428" t="s">
        <v>428</v>
      </c>
      <c r="C402" s="428" t="s">
        <v>1204</v>
      </c>
      <c r="D402" s="428" t="s">
        <v>1205</v>
      </c>
      <c r="E402" s="428" t="s">
        <v>1236</v>
      </c>
      <c r="F402" s="428" t="s">
        <v>1237</v>
      </c>
      <c r="G402" s="432" t="s">
        <v>321</v>
      </c>
      <c r="H402" s="428" t="s">
        <v>1260</v>
      </c>
      <c r="I402" s="428" t="s">
        <v>1261</v>
      </c>
    </row>
    <row r="403" spans="1:9" hidden="1" x14ac:dyDescent="0.75">
      <c r="A403" s="428" t="s">
        <v>427</v>
      </c>
      <c r="B403" s="428" t="s">
        <v>428</v>
      </c>
      <c r="C403" s="428" t="s">
        <v>1204</v>
      </c>
      <c r="D403" s="428" t="s">
        <v>1205</v>
      </c>
      <c r="E403" s="428" t="s">
        <v>1236</v>
      </c>
      <c r="F403" s="428" t="s">
        <v>1237</v>
      </c>
      <c r="G403" s="432" t="s">
        <v>321</v>
      </c>
      <c r="H403" s="428" t="s">
        <v>1262</v>
      </c>
      <c r="I403" s="428" t="s">
        <v>1263</v>
      </c>
    </row>
    <row r="404" spans="1:9" hidden="1" x14ac:dyDescent="0.75">
      <c r="A404" s="428" t="s">
        <v>427</v>
      </c>
      <c r="B404" s="428" t="s">
        <v>428</v>
      </c>
      <c r="C404" s="428" t="s">
        <v>1204</v>
      </c>
      <c r="D404" s="428" t="s">
        <v>1205</v>
      </c>
      <c r="E404" s="428" t="s">
        <v>1236</v>
      </c>
      <c r="F404" s="428" t="s">
        <v>1237</v>
      </c>
      <c r="G404" s="432" t="s">
        <v>321</v>
      </c>
      <c r="H404" s="428" t="s">
        <v>1264</v>
      </c>
      <c r="I404" s="428" t="s">
        <v>1265</v>
      </c>
    </row>
    <row r="405" spans="1:9" hidden="1" x14ac:dyDescent="0.75">
      <c r="A405" s="428" t="s">
        <v>427</v>
      </c>
      <c r="B405" s="428" t="s">
        <v>428</v>
      </c>
      <c r="C405" s="428" t="s">
        <v>1204</v>
      </c>
      <c r="D405" s="428" t="s">
        <v>1205</v>
      </c>
      <c r="E405" s="428" t="s">
        <v>1236</v>
      </c>
      <c r="F405" s="428" t="s">
        <v>1237</v>
      </c>
      <c r="G405" s="432" t="s">
        <v>321</v>
      </c>
      <c r="H405" s="428" t="s">
        <v>1266</v>
      </c>
      <c r="I405" s="428" t="s">
        <v>1267</v>
      </c>
    </row>
    <row r="406" spans="1:9" hidden="1" x14ac:dyDescent="0.75">
      <c r="A406" s="428" t="s">
        <v>427</v>
      </c>
      <c r="B406" s="428" t="s">
        <v>428</v>
      </c>
      <c r="C406" s="428" t="s">
        <v>1204</v>
      </c>
      <c r="D406" s="428" t="s">
        <v>1205</v>
      </c>
      <c r="E406" s="428" t="s">
        <v>1236</v>
      </c>
      <c r="F406" s="428" t="s">
        <v>1237</v>
      </c>
      <c r="G406" s="432" t="s">
        <v>321</v>
      </c>
      <c r="H406" s="428" t="s">
        <v>1268</v>
      </c>
      <c r="I406" s="428" t="s">
        <v>1269</v>
      </c>
    </row>
    <row r="407" spans="1:9" hidden="1" x14ac:dyDescent="0.75">
      <c r="A407" s="428" t="s">
        <v>427</v>
      </c>
      <c r="B407" s="428" t="s">
        <v>428</v>
      </c>
      <c r="C407" s="428" t="s">
        <v>1204</v>
      </c>
      <c r="D407" s="428" t="s">
        <v>1205</v>
      </c>
      <c r="E407" s="428" t="s">
        <v>1236</v>
      </c>
      <c r="F407" s="428" t="s">
        <v>1237</v>
      </c>
      <c r="G407" s="432" t="s">
        <v>321</v>
      </c>
      <c r="H407" s="428" t="s">
        <v>1270</v>
      </c>
      <c r="I407" s="428" t="s">
        <v>1271</v>
      </c>
    </row>
    <row r="408" spans="1:9" hidden="1" x14ac:dyDescent="0.75">
      <c r="A408" s="428" t="s">
        <v>427</v>
      </c>
      <c r="B408" s="428" t="s">
        <v>428</v>
      </c>
      <c r="C408" s="428" t="s">
        <v>1204</v>
      </c>
      <c r="D408" s="428" t="s">
        <v>1205</v>
      </c>
      <c r="E408" s="428" t="s">
        <v>1236</v>
      </c>
      <c r="F408" s="428" t="s">
        <v>1237</v>
      </c>
      <c r="G408" s="432" t="s">
        <v>321</v>
      </c>
      <c r="H408" s="428" t="s">
        <v>1272</v>
      </c>
      <c r="I408" s="428" t="s">
        <v>1273</v>
      </c>
    </row>
    <row r="409" spans="1:9" hidden="1" x14ac:dyDescent="0.75">
      <c r="A409" s="428" t="s">
        <v>427</v>
      </c>
      <c r="B409" s="428" t="s">
        <v>428</v>
      </c>
      <c r="C409" s="428" t="s">
        <v>1204</v>
      </c>
      <c r="D409" s="428" t="s">
        <v>1205</v>
      </c>
      <c r="E409" s="428" t="s">
        <v>1236</v>
      </c>
      <c r="F409" s="428" t="s">
        <v>1237</v>
      </c>
      <c r="G409" s="432" t="s">
        <v>321</v>
      </c>
      <c r="H409" s="428" t="s">
        <v>1274</v>
      </c>
      <c r="I409" s="428" t="s">
        <v>1275</v>
      </c>
    </row>
    <row r="410" spans="1:9" hidden="1" x14ac:dyDescent="0.75">
      <c r="A410" s="428" t="s">
        <v>427</v>
      </c>
      <c r="B410" s="428" t="s">
        <v>428</v>
      </c>
      <c r="C410" s="428" t="s">
        <v>1204</v>
      </c>
      <c r="D410" s="428" t="s">
        <v>1205</v>
      </c>
      <c r="E410" s="428" t="s">
        <v>1236</v>
      </c>
      <c r="F410" s="428" t="s">
        <v>1237</v>
      </c>
      <c r="G410" s="432" t="s">
        <v>321</v>
      </c>
      <c r="H410" s="428" t="s">
        <v>1276</v>
      </c>
      <c r="I410" s="428" t="s">
        <v>1277</v>
      </c>
    </row>
    <row r="411" spans="1:9" hidden="1" x14ac:dyDescent="0.75">
      <c r="A411" s="428" t="s">
        <v>427</v>
      </c>
      <c r="B411" s="428" t="s">
        <v>428</v>
      </c>
      <c r="C411" s="428" t="s">
        <v>1204</v>
      </c>
      <c r="D411" s="428" t="s">
        <v>1205</v>
      </c>
      <c r="E411" s="428" t="s">
        <v>1236</v>
      </c>
      <c r="F411" s="428" t="s">
        <v>1237</v>
      </c>
      <c r="G411" s="432" t="s">
        <v>321</v>
      </c>
      <c r="H411" s="428" t="s">
        <v>1278</v>
      </c>
      <c r="I411" s="428" t="s">
        <v>1279</v>
      </c>
    </row>
    <row r="412" spans="1:9" hidden="1" x14ac:dyDescent="0.75">
      <c r="A412" s="428" t="s">
        <v>427</v>
      </c>
      <c r="B412" s="428" t="s">
        <v>428</v>
      </c>
      <c r="C412" s="428" t="s">
        <v>1204</v>
      </c>
      <c r="D412" s="428" t="s">
        <v>1205</v>
      </c>
      <c r="E412" s="428" t="s">
        <v>1236</v>
      </c>
      <c r="F412" s="428" t="s">
        <v>1237</v>
      </c>
      <c r="G412" s="432" t="s">
        <v>321</v>
      </c>
      <c r="H412" s="428" t="s">
        <v>1280</v>
      </c>
      <c r="I412" s="428" t="s">
        <v>1281</v>
      </c>
    </row>
    <row r="413" spans="1:9" hidden="1" x14ac:dyDescent="0.75">
      <c r="A413" s="428" t="s">
        <v>427</v>
      </c>
      <c r="B413" s="428" t="s">
        <v>428</v>
      </c>
      <c r="C413" s="428" t="s">
        <v>1204</v>
      </c>
      <c r="D413" s="428" t="s">
        <v>1205</v>
      </c>
      <c r="E413" s="428" t="s">
        <v>1236</v>
      </c>
      <c r="F413" s="428" t="s">
        <v>1237</v>
      </c>
      <c r="G413" s="432" t="s">
        <v>321</v>
      </c>
      <c r="H413" s="428" t="s">
        <v>1282</v>
      </c>
      <c r="I413" s="428" t="s">
        <v>1283</v>
      </c>
    </row>
    <row r="414" spans="1:9" hidden="1" x14ac:dyDescent="0.75">
      <c r="A414" s="428" t="s">
        <v>427</v>
      </c>
      <c r="B414" s="428" t="s">
        <v>428</v>
      </c>
      <c r="C414" s="428" t="s">
        <v>1204</v>
      </c>
      <c r="D414" s="428" t="s">
        <v>1205</v>
      </c>
      <c r="E414" s="428" t="s">
        <v>1236</v>
      </c>
      <c r="F414" s="428" t="s">
        <v>1237</v>
      </c>
      <c r="G414" s="432" t="s">
        <v>321</v>
      </c>
      <c r="H414" s="428" t="s">
        <v>1284</v>
      </c>
      <c r="I414" s="428" t="s">
        <v>1285</v>
      </c>
    </row>
    <row r="415" spans="1:9" hidden="1" x14ac:dyDescent="0.75">
      <c r="A415" s="428" t="s">
        <v>427</v>
      </c>
      <c r="B415" s="428" t="s">
        <v>428</v>
      </c>
      <c r="C415" s="428" t="s">
        <v>1204</v>
      </c>
      <c r="D415" s="428" t="s">
        <v>1205</v>
      </c>
      <c r="E415" s="428" t="s">
        <v>1236</v>
      </c>
      <c r="F415" s="428" t="s">
        <v>1237</v>
      </c>
      <c r="G415" s="432" t="s">
        <v>321</v>
      </c>
      <c r="H415" s="428" t="s">
        <v>1286</v>
      </c>
      <c r="I415" s="428" t="s">
        <v>1287</v>
      </c>
    </row>
    <row r="416" spans="1:9" hidden="1" x14ac:dyDescent="0.75">
      <c r="A416" s="428" t="s">
        <v>427</v>
      </c>
      <c r="B416" s="428" t="s">
        <v>428</v>
      </c>
      <c r="C416" s="428" t="s">
        <v>1204</v>
      </c>
      <c r="D416" s="428" t="s">
        <v>1205</v>
      </c>
      <c r="E416" s="428" t="s">
        <v>1236</v>
      </c>
      <c r="F416" s="428" t="s">
        <v>1237</v>
      </c>
      <c r="G416" s="432" t="s">
        <v>321</v>
      </c>
      <c r="H416" s="428" t="s">
        <v>1288</v>
      </c>
      <c r="I416" s="428" t="s">
        <v>1289</v>
      </c>
    </row>
    <row r="417" spans="1:19" hidden="1" x14ac:dyDescent="0.75">
      <c r="A417" s="428" t="s">
        <v>427</v>
      </c>
      <c r="B417" s="428" t="s">
        <v>428</v>
      </c>
      <c r="C417" s="428" t="s">
        <v>1204</v>
      </c>
      <c r="D417" s="428" t="s">
        <v>1205</v>
      </c>
      <c r="E417" s="428" t="s">
        <v>1236</v>
      </c>
      <c r="F417" s="428" t="s">
        <v>1237</v>
      </c>
      <c r="G417" s="432" t="s">
        <v>321</v>
      </c>
      <c r="H417" s="428" t="s">
        <v>1290</v>
      </c>
      <c r="I417" s="428" t="s">
        <v>1291</v>
      </c>
    </row>
    <row r="418" spans="1:19" hidden="1" x14ac:dyDescent="0.75">
      <c r="A418" s="428" t="s">
        <v>427</v>
      </c>
      <c r="B418" s="428" t="s">
        <v>428</v>
      </c>
      <c r="C418" s="428" t="s">
        <v>1204</v>
      </c>
      <c r="D418" s="428" t="s">
        <v>1205</v>
      </c>
      <c r="E418" s="428" t="s">
        <v>1236</v>
      </c>
      <c r="F418" s="428" t="s">
        <v>1237</v>
      </c>
      <c r="G418" s="432" t="s">
        <v>321</v>
      </c>
      <c r="H418" s="428" t="s">
        <v>1292</v>
      </c>
      <c r="I418" s="428" t="s">
        <v>1293</v>
      </c>
    </row>
    <row r="419" spans="1:19" hidden="1" x14ac:dyDescent="0.75">
      <c r="A419" s="428" t="s">
        <v>427</v>
      </c>
      <c r="B419" s="428" t="s">
        <v>428</v>
      </c>
      <c r="C419" s="428" t="s">
        <v>1204</v>
      </c>
      <c r="D419" s="428" t="s">
        <v>1205</v>
      </c>
      <c r="E419" s="428" t="s">
        <v>1236</v>
      </c>
      <c r="F419" s="428" t="s">
        <v>1237</v>
      </c>
      <c r="G419" s="432" t="s">
        <v>321</v>
      </c>
      <c r="H419" s="428" t="s">
        <v>1294</v>
      </c>
      <c r="I419" s="428" t="s">
        <v>1295</v>
      </c>
    </row>
    <row r="420" spans="1:19" hidden="1" x14ac:dyDescent="0.75">
      <c r="A420" s="428" t="s">
        <v>427</v>
      </c>
      <c r="B420" s="428" t="s">
        <v>428</v>
      </c>
      <c r="C420" s="428" t="s">
        <v>1204</v>
      </c>
      <c r="D420" s="428" t="s">
        <v>1205</v>
      </c>
      <c r="E420" s="428" t="s">
        <v>1236</v>
      </c>
      <c r="F420" s="428" t="s">
        <v>1237</v>
      </c>
      <c r="G420" s="432" t="s">
        <v>321</v>
      </c>
      <c r="H420" s="428" t="s">
        <v>1296</v>
      </c>
      <c r="I420" s="428" t="s">
        <v>1297</v>
      </c>
    </row>
    <row r="421" spans="1:19" hidden="1" x14ac:dyDescent="0.75">
      <c r="A421" s="428" t="s">
        <v>427</v>
      </c>
      <c r="B421" s="428" t="s">
        <v>428</v>
      </c>
      <c r="C421" s="428" t="s">
        <v>1204</v>
      </c>
      <c r="D421" s="428" t="s">
        <v>1205</v>
      </c>
      <c r="E421" s="428" t="s">
        <v>1236</v>
      </c>
      <c r="F421" s="428" t="s">
        <v>1237</v>
      </c>
      <c r="G421" s="432" t="s">
        <v>321</v>
      </c>
      <c r="H421" s="428" t="s">
        <v>1298</v>
      </c>
      <c r="I421" s="428" t="s">
        <v>1299</v>
      </c>
    </row>
    <row r="422" spans="1:19" hidden="1" x14ac:dyDescent="0.75">
      <c r="A422" s="428" t="s">
        <v>427</v>
      </c>
      <c r="B422" s="428" t="s">
        <v>428</v>
      </c>
      <c r="C422" s="428" t="s">
        <v>1204</v>
      </c>
      <c r="D422" s="428" t="s">
        <v>1205</v>
      </c>
      <c r="E422" s="428" t="s">
        <v>1236</v>
      </c>
      <c r="F422" s="428" t="s">
        <v>1237</v>
      </c>
      <c r="G422" s="432" t="s">
        <v>261</v>
      </c>
      <c r="H422" s="428" t="s">
        <v>1300</v>
      </c>
      <c r="I422" s="428" t="s">
        <v>1301</v>
      </c>
      <c r="Q422" s="422" t="s">
        <v>1506</v>
      </c>
      <c r="R422" t="s">
        <v>1507</v>
      </c>
      <c r="S422" t="s">
        <v>1918</v>
      </c>
    </row>
    <row r="423" spans="1:19" hidden="1" x14ac:dyDescent="0.75">
      <c r="A423" s="428" t="s">
        <v>427</v>
      </c>
      <c r="B423" s="428" t="s">
        <v>428</v>
      </c>
      <c r="C423" s="428" t="s">
        <v>1204</v>
      </c>
      <c r="D423" s="428" t="s">
        <v>1205</v>
      </c>
      <c r="E423" s="428" t="s">
        <v>1236</v>
      </c>
      <c r="F423" s="428" t="s">
        <v>1237</v>
      </c>
      <c r="G423" s="432" t="s">
        <v>321</v>
      </c>
      <c r="H423" s="428" t="s">
        <v>1302</v>
      </c>
      <c r="I423" s="428" t="s">
        <v>1303</v>
      </c>
    </row>
    <row r="424" spans="1:19" hidden="1" x14ac:dyDescent="0.75">
      <c r="A424" s="428" t="s">
        <v>427</v>
      </c>
      <c r="B424" s="428" t="s">
        <v>428</v>
      </c>
      <c r="C424" s="428" t="s">
        <v>1204</v>
      </c>
      <c r="D424" s="428" t="s">
        <v>1205</v>
      </c>
      <c r="E424" s="428" t="s">
        <v>1236</v>
      </c>
      <c r="F424" s="428" t="s">
        <v>1237</v>
      </c>
      <c r="G424" s="432" t="s">
        <v>321</v>
      </c>
      <c r="H424" s="428" t="s">
        <v>1304</v>
      </c>
      <c r="I424" s="428" t="s">
        <v>1305</v>
      </c>
    </row>
    <row r="425" spans="1:19" hidden="1" x14ac:dyDescent="0.75">
      <c r="A425" s="428" t="s">
        <v>427</v>
      </c>
      <c r="B425" s="428" t="s">
        <v>428</v>
      </c>
      <c r="C425" s="428" t="s">
        <v>1204</v>
      </c>
      <c r="D425" s="428" t="s">
        <v>1205</v>
      </c>
      <c r="E425" s="428" t="s">
        <v>1236</v>
      </c>
      <c r="F425" s="428" t="s">
        <v>1237</v>
      </c>
      <c r="G425" s="432" t="s">
        <v>321</v>
      </c>
      <c r="H425" s="428" t="s">
        <v>1306</v>
      </c>
      <c r="I425" s="428" t="s">
        <v>1307</v>
      </c>
    </row>
    <row r="426" spans="1:19" hidden="1" x14ac:dyDescent="0.75">
      <c r="A426" s="428" t="s">
        <v>427</v>
      </c>
      <c r="B426" s="428" t="s">
        <v>428</v>
      </c>
      <c r="C426" s="428" t="s">
        <v>1204</v>
      </c>
      <c r="D426" s="428" t="s">
        <v>1205</v>
      </c>
      <c r="E426" s="428" t="s">
        <v>1236</v>
      </c>
      <c r="F426" s="428" t="s">
        <v>1237</v>
      </c>
      <c r="G426" s="432" t="s">
        <v>321</v>
      </c>
      <c r="H426" s="428" t="s">
        <v>1308</v>
      </c>
      <c r="I426" s="428" t="s">
        <v>1309</v>
      </c>
    </row>
    <row r="427" spans="1:19" hidden="1" x14ac:dyDescent="0.75">
      <c r="A427" s="428" t="s">
        <v>427</v>
      </c>
      <c r="B427" s="428" t="s">
        <v>428</v>
      </c>
      <c r="C427" s="428" t="s">
        <v>1204</v>
      </c>
      <c r="D427" s="428" t="s">
        <v>1205</v>
      </c>
      <c r="E427" s="428" t="s">
        <v>1236</v>
      </c>
      <c r="F427" s="428" t="s">
        <v>1237</v>
      </c>
      <c r="G427" s="432" t="s">
        <v>321</v>
      </c>
      <c r="H427" s="428" t="s">
        <v>1310</v>
      </c>
      <c r="I427" s="428" t="s">
        <v>1311</v>
      </c>
    </row>
    <row r="428" spans="1:19" hidden="1" x14ac:dyDescent="0.75">
      <c r="A428" s="428" t="s">
        <v>427</v>
      </c>
      <c r="B428" s="428" t="s">
        <v>428</v>
      </c>
      <c r="C428" s="428" t="s">
        <v>1204</v>
      </c>
      <c r="D428" s="428" t="s">
        <v>1205</v>
      </c>
      <c r="E428" s="428" t="s">
        <v>1236</v>
      </c>
      <c r="F428" s="428" t="s">
        <v>1237</v>
      </c>
      <c r="G428" s="432" t="s">
        <v>321</v>
      </c>
      <c r="H428" s="428" t="s">
        <v>1312</v>
      </c>
      <c r="I428" s="428" t="s">
        <v>1313</v>
      </c>
    </row>
    <row r="429" spans="1:19" hidden="1" x14ac:dyDescent="0.75">
      <c r="A429" s="428" t="s">
        <v>427</v>
      </c>
      <c r="B429" s="428" t="s">
        <v>428</v>
      </c>
      <c r="C429" s="428" t="s">
        <v>1204</v>
      </c>
      <c r="D429" s="428" t="s">
        <v>1205</v>
      </c>
      <c r="E429" s="428" t="s">
        <v>1236</v>
      </c>
      <c r="F429" s="428" t="s">
        <v>1237</v>
      </c>
      <c r="G429" s="432" t="s">
        <v>321</v>
      </c>
      <c r="H429" s="428" t="s">
        <v>1314</v>
      </c>
      <c r="I429" s="428" t="s">
        <v>1315</v>
      </c>
    </row>
    <row r="430" spans="1:19" hidden="1" x14ac:dyDescent="0.75">
      <c r="A430" s="428" t="s">
        <v>427</v>
      </c>
      <c r="B430" s="428" t="s">
        <v>428</v>
      </c>
      <c r="C430" s="428" t="s">
        <v>1204</v>
      </c>
      <c r="D430" s="428" t="s">
        <v>1205</v>
      </c>
      <c r="E430" s="428" t="s">
        <v>1236</v>
      </c>
      <c r="F430" s="428" t="s">
        <v>1237</v>
      </c>
      <c r="G430" s="432" t="s">
        <v>321</v>
      </c>
      <c r="H430" s="428" t="s">
        <v>1316</v>
      </c>
      <c r="I430" s="428" t="s">
        <v>1317</v>
      </c>
    </row>
    <row r="431" spans="1:19" hidden="1" x14ac:dyDescent="0.75">
      <c r="A431" s="428" t="s">
        <v>427</v>
      </c>
      <c r="B431" s="428" t="s">
        <v>428</v>
      </c>
      <c r="C431" s="428" t="s">
        <v>1204</v>
      </c>
      <c r="D431" s="428" t="s">
        <v>1205</v>
      </c>
      <c r="E431" s="428" t="s">
        <v>1236</v>
      </c>
      <c r="F431" s="428" t="s">
        <v>1237</v>
      </c>
      <c r="G431" s="432" t="s">
        <v>261</v>
      </c>
      <c r="H431" s="428" t="s">
        <v>1318</v>
      </c>
      <c r="I431" s="428" t="s">
        <v>1319</v>
      </c>
    </row>
    <row r="432" spans="1:19" hidden="1" x14ac:dyDescent="0.75">
      <c r="A432" s="428" t="s">
        <v>427</v>
      </c>
      <c r="B432" s="428" t="s">
        <v>428</v>
      </c>
      <c r="C432" s="428" t="s">
        <v>1204</v>
      </c>
      <c r="D432" s="428" t="s">
        <v>1205</v>
      </c>
      <c r="E432" s="428" t="s">
        <v>1236</v>
      </c>
      <c r="F432" s="428" t="s">
        <v>1237</v>
      </c>
      <c r="G432" s="432" t="s">
        <v>321</v>
      </c>
      <c r="H432" s="428" t="s">
        <v>1320</v>
      </c>
      <c r="I432" s="428" t="s">
        <v>1321</v>
      </c>
    </row>
    <row r="433" spans="1:9" hidden="1" x14ac:dyDescent="0.75">
      <c r="A433" s="428" t="s">
        <v>427</v>
      </c>
      <c r="B433" s="428" t="s">
        <v>428</v>
      </c>
      <c r="C433" s="428" t="s">
        <v>1204</v>
      </c>
      <c r="D433" s="428" t="s">
        <v>1205</v>
      </c>
      <c r="E433" s="428" t="s">
        <v>1236</v>
      </c>
      <c r="F433" s="428" t="s">
        <v>1237</v>
      </c>
      <c r="G433" s="432" t="s">
        <v>321</v>
      </c>
      <c r="H433" s="428" t="s">
        <v>1322</v>
      </c>
      <c r="I433" s="428" t="s">
        <v>1323</v>
      </c>
    </row>
    <row r="434" spans="1:9" hidden="1" x14ac:dyDescent="0.75">
      <c r="A434" s="428" t="s">
        <v>427</v>
      </c>
      <c r="B434" s="428" t="s">
        <v>428</v>
      </c>
      <c r="C434" s="428" t="s">
        <v>1204</v>
      </c>
      <c r="D434" s="428" t="s">
        <v>1205</v>
      </c>
      <c r="E434" s="428" t="s">
        <v>1236</v>
      </c>
      <c r="F434" s="428" t="s">
        <v>1237</v>
      </c>
      <c r="G434" s="432" t="s">
        <v>321</v>
      </c>
      <c r="H434" s="428" t="s">
        <v>1324</v>
      </c>
      <c r="I434" s="428" t="s">
        <v>1325</v>
      </c>
    </row>
    <row r="435" spans="1:9" hidden="1" x14ac:dyDescent="0.75">
      <c r="A435" s="428" t="s">
        <v>427</v>
      </c>
      <c r="B435" s="428" t="s">
        <v>428</v>
      </c>
      <c r="C435" s="428" t="s">
        <v>1204</v>
      </c>
      <c r="D435" s="428" t="s">
        <v>1205</v>
      </c>
      <c r="E435" s="428" t="s">
        <v>1236</v>
      </c>
      <c r="F435" s="428" t="s">
        <v>1237</v>
      </c>
      <c r="G435" s="432" t="s">
        <v>321</v>
      </c>
      <c r="H435" s="428" t="s">
        <v>1326</v>
      </c>
      <c r="I435" s="428" t="s">
        <v>1327</v>
      </c>
    </row>
    <row r="436" spans="1:9" hidden="1" x14ac:dyDescent="0.75">
      <c r="A436" s="428" t="s">
        <v>427</v>
      </c>
      <c r="B436" s="428" t="s">
        <v>428</v>
      </c>
      <c r="C436" s="428" t="s">
        <v>1204</v>
      </c>
      <c r="D436" s="428" t="s">
        <v>1205</v>
      </c>
      <c r="E436" s="428" t="s">
        <v>1236</v>
      </c>
      <c r="F436" s="428" t="s">
        <v>1237</v>
      </c>
      <c r="G436" s="426" t="s">
        <v>333</v>
      </c>
      <c r="H436" s="428" t="s">
        <v>1328</v>
      </c>
      <c r="I436" s="428" t="s">
        <v>1329</v>
      </c>
    </row>
    <row r="437" spans="1:9" hidden="1" x14ac:dyDescent="0.75">
      <c r="A437" s="428" t="s">
        <v>427</v>
      </c>
      <c r="B437" s="428" t="s">
        <v>428</v>
      </c>
      <c r="C437" s="428" t="s">
        <v>1204</v>
      </c>
      <c r="D437" s="428" t="s">
        <v>1205</v>
      </c>
      <c r="E437" s="428" t="s">
        <v>1236</v>
      </c>
      <c r="F437" s="428" t="s">
        <v>1237</v>
      </c>
      <c r="G437" s="426" t="s">
        <v>333</v>
      </c>
      <c r="H437" s="428" t="s">
        <v>1330</v>
      </c>
      <c r="I437" s="428" t="s">
        <v>1331</v>
      </c>
    </row>
    <row r="438" spans="1:9" hidden="1" x14ac:dyDescent="0.75">
      <c r="A438" s="428" t="s">
        <v>427</v>
      </c>
      <c r="B438" s="428" t="s">
        <v>428</v>
      </c>
      <c r="C438" s="428" t="s">
        <v>1204</v>
      </c>
      <c r="D438" s="428" t="s">
        <v>1205</v>
      </c>
      <c r="E438" s="428" t="s">
        <v>1236</v>
      </c>
      <c r="F438" s="428" t="s">
        <v>1237</v>
      </c>
      <c r="G438" s="432" t="s">
        <v>321</v>
      </c>
      <c r="H438" s="428" t="s">
        <v>1332</v>
      </c>
      <c r="I438" s="428" t="s">
        <v>1333</v>
      </c>
    </row>
    <row r="439" spans="1:9" hidden="1" x14ac:dyDescent="0.75">
      <c r="A439" s="428" t="s">
        <v>427</v>
      </c>
      <c r="B439" s="428" t="s">
        <v>428</v>
      </c>
      <c r="C439" s="428" t="s">
        <v>1204</v>
      </c>
      <c r="D439" s="428" t="s">
        <v>1205</v>
      </c>
      <c r="E439" s="428" t="s">
        <v>1334</v>
      </c>
      <c r="F439" s="428" t="s">
        <v>1335</v>
      </c>
    </row>
    <row r="440" spans="1:9" hidden="1" x14ac:dyDescent="0.75">
      <c r="A440" s="428" t="s">
        <v>427</v>
      </c>
      <c r="B440" s="428" t="s">
        <v>428</v>
      </c>
      <c r="C440" s="428" t="s">
        <v>1204</v>
      </c>
      <c r="D440" s="428" t="s">
        <v>1205</v>
      </c>
      <c r="E440" s="428" t="s">
        <v>1336</v>
      </c>
      <c r="F440" s="428" t="s">
        <v>1337</v>
      </c>
      <c r="G440" s="426" t="s">
        <v>350</v>
      </c>
      <c r="H440" s="428" t="s">
        <v>1338</v>
      </c>
      <c r="I440" s="428" t="s">
        <v>1339</v>
      </c>
    </row>
    <row r="441" spans="1:9" hidden="1" x14ac:dyDescent="0.75">
      <c r="A441" s="428" t="s">
        <v>427</v>
      </c>
      <c r="B441" s="428" t="s">
        <v>428</v>
      </c>
      <c r="C441" s="428" t="s">
        <v>1204</v>
      </c>
      <c r="D441" s="428" t="s">
        <v>1205</v>
      </c>
      <c r="E441" s="428" t="s">
        <v>1336</v>
      </c>
      <c r="F441" s="428" t="s">
        <v>1337</v>
      </c>
      <c r="G441" s="426" t="s">
        <v>350</v>
      </c>
      <c r="H441" s="428" t="s">
        <v>1340</v>
      </c>
      <c r="I441" s="428" t="s">
        <v>1341</v>
      </c>
    </row>
    <row r="442" spans="1:9" hidden="1" x14ac:dyDescent="0.75">
      <c r="A442" s="428" t="s">
        <v>427</v>
      </c>
      <c r="B442" s="428" t="s">
        <v>428</v>
      </c>
      <c r="C442" s="428" t="s">
        <v>1204</v>
      </c>
      <c r="D442" s="428" t="s">
        <v>1205</v>
      </c>
      <c r="E442" s="428" t="s">
        <v>1336</v>
      </c>
      <c r="F442" s="428" t="s">
        <v>1337</v>
      </c>
      <c r="G442" s="426" t="s">
        <v>350</v>
      </c>
      <c r="H442" s="428" t="s">
        <v>1342</v>
      </c>
      <c r="I442" s="428" t="s">
        <v>1343</v>
      </c>
    </row>
    <row r="443" spans="1:9" hidden="1" x14ac:dyDescent="0.75">
      <c r="A443" s="428" t="s">
        <v>427</v>
      </c>
      <c r="B443" s="428" t="s">
        <v>428</v>
      </c>
      <c r="C443" s="428" t="s">
        <v>1204</v>
      </c>
      <c r="D443" s="428" t="s">
        <v>1205</v>
      </c>
      <c r="E443" s="428" t="s">
        <v>1336</v>
      </c>
      <c r="F443" s="428" t="s">
        <v>1337</v>
      </c>
      <c r="G443" s="426" t="s">
        <v>350</v>
      </c>
      <c r="H443" s="428" t="s">
        <v>1344</v>
      </c>
      <c r="I443" s="428" t="s">
        <v>1345</v>
      </c>
    </row>
    <row r="444" spans="1:9" hidden="1" x14ac:dyDescent="0.75">
      <c r="A444" s="428" t="s">
        <v>427</v>
      </c>
      <c r="B444" s="428" t="s">
        <v>428</v>
      </c>
      <c r="C444" s="428" t="s">
        <v>1204</v>
      </c>
      <c r="D444" s="428" t="s">
        <v>1205</v>
      </c>
      <c r="E444" s="428" t="s">
        <v>1336</v>
      </c>
      <c r="F444" s="428" t="s">
        <v>1337</v>
      </c>
      <c r="G444" s="426" t="s">
        <v>350</v>
      </c>
      <c r="H444" s="428" t="s">
        <v>1346</v>
      </c>
      <c r="I444" s="428" t="s">
        <v>1347</v>
      </c>
    </row>
    <row r="445" spans="1:9" hidden="1" x14ac:dyDescent="0.75">
      <c r="A445" s="428" t="s">
        <v>427</v>
      </c>
      <c r="B445" s="428" t="s">
        <v>428</v>
      </c>
      <c r="C445" s="428" t="s">
        <v>1204</v>
      </c>
      <c r="D445" s="428" t="s">
        <v>1205</v>
      </c>
      <c r="E445" s="428" t="s">
        <v>1336</v>
      </c>
      <c r="F445" s="428" t="s">
        <v>1337</v>
      </c>
      <c r="G445" s="426" t="s">
        <v>350</v>
      </c>
      <c r="H445" s="428" t="s">
        <v>1348</v>
      </c>
      <c r="I445" s="428" t="s">
        <v>1349</v>
      </c>
    </row>
    <row r="446" spans="1:9" hidden="1" x14ac:dyDescent="0.75">
      <c r="A446" s="428" t="s">
        <v>427</v>
      </c>
      <c r="B446" s="428" t="s">
        <v>428</v>
      </c>
      <c r="C446" s="428" t="s">
        <v>1204</v>
      </c>
      <c r="D446" s="428" t="s">
        <v>1205</v>
      </c>
      <c r="E446" s="428" t="s">
        <v>1336</v>
      </c>
      <c r="F446" s="428" t="s">
        <v>1337</v>
      </c>
      <c r="G446" s="426" t="s">
        <v>350</v>
      </c>
      <c r="H446" s="428" t="s">
        <v>1350</v>
      </c>
      <c r="I446" s="428" t="s">
        <v>1351</v>
      </c>
    </row>
    <row r="447" spans="1:9" hidden="1" x14ac:dyDescent="0.75">
      <c r="A447" s="428" t="s">
        <v>427</v>
      </c>
      <c r="B447" s="428" t="s">
        <v>428</v>
      </c>
      <c r="C447" s="428" t="s">
        <v>1204</v>
      </c>
      <c r="D447" s="428" t="s">
        <v>1205</v>
      </c>
      <c r="E447" s="428" t="s">
        <v>1336</v>
      </c>
      <c r="F447" s="428" t="s">
        <v>1337</v>
      </c>
      <c r="G447" s="426" t="s">
        <v>350</v>
      </c>
      <c r="H447" s="428" t="s">
        <v>1352</v>
      </c>
      <c r="I447" s="428" t="s">
        <v>1353</v>
      </c>
    </row>
    <row r="448" spans="1:9" hidden="1" x14ac:dyDescent="0.75">
      <c r="A448" s="428" t="s">
        <v>427</v>
      </c>
      <c r="B448" s="428" t="s">
        <v>428</v>
      </c>
      <c r="C448" s="428" t="s">
        <v>1204</v>
      </c>
      <c r="D448" s="428" t="s">
        <v>1205</v>
      </c>
      <c r="E448" s="428" t="s">
        <v>1336</v>
      </c>
      <c r="F448" s="428" t="s">
        <v>1337</v>
      </c>
      <c r="G448" s="426" t="s">
        <v>350</v>
      </c>
      <c r="H448" s="428" t="s">
        <v>1354</v>
      </c>
      <c r="I448" s="428" t="s">
        <v>1355</v>
      </c>
    </row>
    <row r="449" spans="1:9" hidden="1" x14ac:dyDescent="0.75">
      <c r="A449" s="428" t="s">
        <v>427</v>
      </c>
      <c r="B449" s="428" t="s">
        <v>428</v>
      </c>
      <c r="C449" s="428" t="s">
        <v>1204</v>
      </c>
      <c r="D449" s="428" t="s">
        <v>1205</v>
      </c>
      <c r="E449" s="428" t="s">
        <v>1336</v>
      </c>
      <c r="F449" s="428" t="s">
        <v>1337</v>
      </c>
      <c r="G449" s="426" t="s">
        <v>350</v>
      </c>
      <c r="H449" s="428" t="s">
        <v>1356</v>
      </c>
      <c r="I449" s="428" t="s">
        <v>1357</v>
      </c>
    </row>
    <row r="450" spans="1:9" hidden="1" x14ac:dyDescent="0.75">
      <c r="A450" s="428" t="s">
        <v>427</v>
      </c>
      <c r="B450" s="428" t="s">
        <v>428</v>
      </c>
      <c r="C450" s="428" t="s">
        <v>1204</v>
      </c>
      <c r="D450" s="428" t="s">
        <v>1205</v>
      </c>
      <c r="E450" s="428" t="s">
        <v>1336</v>
      </c>
      <c r="F450" s="428" t="s">
        <v>1337</v>
      </c>
      <c r="G450" s="426" t="s">
        <v>350</v>
      </c>
      <c r="H450" s="428" t="s">
        <v>1358</v>
      </c>
      <c r="I450" s="428" t="s">
        <v>1359</v>
      </c>
    </row>
    <row r="451" spans="1:9" hidden="1" x14ac:dyDescent="0.75">
      <c r="A451" s="428" t="s">
        <v>427</v>
      </c>
      <c r="B451" s="428" t="s">
        <v>428</v>
      </c>
      <c r="C451" s="428" t="s">
        <v>1204</v>
      </c>
      <c r="D451" s="428" t="s">
        <v>1205</v>
      </c>
      <c r="E451" s="428" t="s">
        <v>1336</v>
      </c>
      <c r="F451" s="428" t="s">
        <v>1337</v>
      </c>
      <c r="G451" s="426" t="s">
        <v>350</v>
      </c>
      <c r="H451" s="428" t="s">
        <v>1360</v>
      </c>
      <c r="I451" s="428" t="s">
        <v>1361</v>
      </c>
    </row>
    <row r="452" spans="1:9" hidden="1" x14ac:dyDescent="0.75">
      <c r="A452" s="428" t="s">
        <v>427</v>
      </c>
      <c r="B452" s="428" t="s">
        <v>428</v>
      </c>
      <c r="C452" s="428" t="s">
        <v>1204</v>
      </c>
      <c r="D452" s="428" t="s">
        <v>1205</v>
      </c>
      <c r="E452" s="428" t="s">
        <v>1336</v>
      </c>
      <c r="F452" s="428" t="s">
        <v>1337</v>
      </c>
      <c r="G452" s="426" t="s">
        <v>350</v>
      </c>
      <c r="H452" s="428" t="s">
        <v>1362</v>
      </c>
      <c r="I452" s="428" t="s">
        <v>1363</v>
      </c>
    </row>
    <row r="453" spans="1:9" hidden="1" x14ac:dyDescent="0.75">
      <c r="A453" s="428" t="s">
        <v>427</v>
      </c>
      <c r="B453" s="428" t="s">
        <v>428</v>
      </c>
      <c r="C453" s="428" t="s">
        <v>1204</v>
      </c>
      <c r="D453" s="428" t="s">
        <v>1205</v>
      </c>
      <c r="E453" s="428" t="s">
        <v>1336</v>
      </c>
      <c r="F453" s="428" t="s">
        <v>1337</v>
      </c>
      <c r="G453" s="426" t="s">
        <v>350</v>
      </c>
      <c r="H453" s="428" t="s">
        <v>1364</v>
      </c>
      <c r="I453" s="428" t="s">
        <v>1357</v>
      </c>
    </row>
    <row r="454" spans="1:9" hidden="1" x14ac:dyDescent="0.75">
      <c r="A454" s="428" t="s">
        <v>427</v>
      </c>
      <c r="B454" s="428" t="s">
        <v>428</v>
      </c>
      <c r="C454" s="428" t="s">
        <v>1204</v>
      </c>
      <c r="D454" s="428" t="s">
        <v>1205</v>
      </c>
      <c r="E454" s="428" t="s">
        <v>1336</v>
      </c>
      <c r="F454" s="428" t="s">
        <v>1337</v>
      </c>
      <c r="G454" s="426" t="s">
        <v>350</v>
      </c>
      <c r="H454" s="428" t="s">
        <v>1365</v>
      </c>
      <c r="I454" s="428" t="s">
        <v>1366</v>
      </c>
    </row>
    <row r="455" spans="1:9" hidden="1" x14ac:dyDescent="0.75">
      <c r="A455" s="428" t="s">
        <v>427</v>
      </c>
      <c r="B455" s="428" t="s">
        <v>428</v>
      </c>
      <c r="C455" s="428" t="s">
        <v>1204</v>
      </c>
      <c r="D455" s="428" t="s">
        <v>1205</v>
      </c>
      <c r="E455" s="428" t="s">
        <v>1336</v>
      </c>
      <c r="F455" s="428" t="s">
        <v>1337</v>
      </c>
      <c r="G455" s="426" t="s">
        <v>350</v>
      </c>
      <c r="H455" s="428" t="s">
        <v>1367</v>
      </c>
      <c r="I455" s="428" t="s">
        <v>1368</v>
      </c>
    </row>
    <row r="456" spans="1:9" hidden="1" x14ac:dyDescent="0.75">
      <c r="A456" s="428" t="s">
        <v>427</v>
      </c>
      <c r="B456" s="428" t="s">
        <v>428</v>
      </c>
      <c r="C456" s="428" t="s">
        <v>1204</v>
      </c>
      <c r="D456" s="428" t="s">
        <v>1205</v>
      </c>
      <c r="E456" s="428" t="s">
        <v>1336</v>
      </c>
      <c r="F456" s="428" t="s">
        <v>1337</v>
      </c>
      <c r="G456" s="426" t="s">
        <v>350</v>
      </c>
      <c r="H456" s="428" t="s">
        <v>1369</v>
      </c>
      <c r="I456" s="428" t="s">
        <v>1370</v>
      </c>
    </row>
    <row r="457" spans="1:9" hidden="1" x14ac:dyDescent="0.75">
      <c r="A457" s="428" t="s">
        <v>427</v>
      </c>
      <c r="B457" s="428" t="s">
        <v>428</v>
      </c>
      <c r="C457" s="428" t="s">
        <v>1204</v>
      </c>
      <c r="D457" s="428" t="s">
        <v>1205</v>
      </c>
      <c r="E457" s="428" t="s">
        <v>1336</v>
      </c>
      <c r="F457" s="428" t="s">
        <v>1337</v>
      </c>
      <c r="G457" s="426" t="s">
        <v>350</v>
      </c>
      <c r="H457" s="428" t="s">
        <v>1371</v>
      </c>
      <c r="I457" s="428" t="s">
        <v>1372</v>
      </c>
    </row>
    <row r="458" spans="1:9" hidden="1" x14ac:dyDescent="0.75">
      <c r="A458" s="428" t="s">
        <v>427</v>
      </c>
      <c r="B458" s="428" t="s">
        <v>428</v>
      </c>
      <c r="C458" s="428" t="s">
        <v>1204</v>
      </c>
      <c r="D458" s="428" t="s">
        <v>1205</v>
      </c>
      <c r="E458" s="428" t="s">
        <v>1336</v>
      </c>
      <c r="F458" s="428" t="s">
        <v>1337</v>
      </c>
      <c r="G458" s="426" t="s">
        <v>350</v>
      </c>
      <c r="H458" s="428" t="s">
        <v>1373</v>
      </c>
      <c r="I458" s="428" t="s">
        <v>1374</v>
      </c>
    </row>
    <row r="459" spans="1:9" hidden="1" x14ac:dyDescent="0.75">
      <c r="A459" s="428" t="s">
        <v>427</v>
      </c>
      <c r="B459" s="428" t="s">
        <v>428</v>
      </c>
      <c r="C459" s="428" t="s">
        <v>1204</v>
      </c>
      <c r="D459" s="428" t="s">
        <v>1205</v>
      </c>
      <c r="E459" s="428" t="s">
        <v>1336</v>
      </c>
      <c r="F459" s="428" t="s">
        <v>1337</v>
      </c>
      <c r="G459" s="426" t="s">
        <v>350</v>
      </c>
      <c r="H459" s="428" t="s">
        <v>1375</v>
      </c>
      <c r="I459" s="428" t="s">
        <v>1376</v>
      </c>
    </row>
    <row r="460" spans="1:9" hidden="1" x14ac:dyDescent="0.75">
      <c r="A460" s="428" t="s">
        <v>427</v>
      </c>
      <c r="B460" s="428" t="s">
        <v>428</v>
      </c>
      <c r="C460" s="428" t="s">
        <v>1204</v>
      </c>
      <c r="D460" s="428" t="s">
        <v>1205</v>
      </c>
      <c r="E460" s="428" t="s">
        <v>1336</v>
      </c>
      <c r="F460" s="428" t="s">
        <v>1337</v>
      </c>
      <c r="G460" s="426" t="s">
        <v>350</v>
      </c>
      <c r="H460" s="428" t="s">
        <v>1377</v>
      </c>
      <c r="I460" s="428" t="s">
        <v>1378</v>
      </c>
    </row>
    <row r="461" spans="1:9" hidden="1" x14ac:dyDescent="0.75">
      <c r="A461" s="428" t="s">
        <v>427</v>
      </c>
      <c r="B461" s="428" t="s">
        <v>428</v>
      </c>
      <c r="C461" s="428" t="s">
        <v>1204</v>
      </c>
      <c r="D461" s="428" t="s">
        <v>1205</v>
      </c>
      <c r="E461" s="428" t="s">
        <v>1336</v>
      </c>
      <c r="F461" s="428" t="s">
        <v>1337</v>
      </c>
      <c r="G461" s="426" t="s">
        <v>350</v>
      </c>
      <c r="H461" s="428" t="s">
        <v>1379</v>
      </c>
      <c r="I461" s="428" t="s">
        <v>1380</v>
      </c>
    </row>
    <row r="462" spans="1:9" hidden="1" x14ac:dyDescent="0.75">
      <c r="A462" s="428" t="s">
        <v>427</v>
      </c>
      <c r="B462" s="428" t="s">
        <v>428</v>
      </c>
      <c r="C462" s="428" t="s">
        <v>1204</v>
      </c>
      <c r="D462" s="428" t="s">
        <v>1205</v>
      </c>
      <c r="E462" s="428" t="s">
        <v>1336</v>
      </c>
      <c r="F462" s="428" t="s">
        <v>1337</v>
      </c>
      <c r="G462" s="426" t="s">
        <v>350</v>
      </c>
      <c r="H462" s="428" t="s">
        <v>1381</v>
      </c>
      <c r="I462" s="428" t="s">
        <v>1382</v>
      </c>
    </row>
    <row r="463" spans="1:9" hidden="1" x14ac:dyDescent="0.75">
      <c r="A463" s="428" t="s">
        <v>427</v>
      </c>
      <c r="B463" s="428" t="s">
        <v>428</v>
      </c>
      <c r="C463" s="428" t="s">
        <v>1204</v>
      </c>
      <c r="D463" s="428" t="s">
        <v>1205</v>
      </c>
      <c r="E463" s="428" t="s">
        <v>1336</v>
      </c>
      <c r="F463" s="428" t="s">
        <v>1337</v>
      </c>
      <c r="G463" s="426" t="s">
        <v>350</v>
      </c>
      <c r="H463" s="428" t="s">
        <v>1383</v>
      </c>
      <c r="I463" s="428" t="s">
        <v>1384</v>
      </c>
    </row>
    <row r="464" spans="1:9" hidden="1" x14ac:dyDescent="0.75">
      <c r="A464" s="428" t="s">
        <v>427</v>
      </c>
      <c r="B464" s="428" t="s">
        <v>428</v>
      </c>
      <c r="C464" s="428" t="s">
        <v>1204</v>
      </c>
      <c r="D464" s="428" t="s">
        <v>1205</v>
      </c>
      <c r="E464" s="428" t="s">
        <v>1336</v>
      </c>
      <c r="F464" s="428" t="s">
        <v>1337</v>
      </c>
      <c r="G464" s="426" t="s">
        <v>350</v>
      </c>
      <c r="H464" s="428" t="s">
        <v>1385</v>
      </c>
      <c r="I464" s="428" t="s">
        <v>1386</v>
      </c>
    </row>
    <row r="465" spans="1:13" hidden="1" x14ac:dyDescent="0.75">
      <c r="A465" s="428" t="s">
        <v>427</v>
      </c>
      <c r="B465" s="428" t="s">
        <v>428</v>
      </c>
      <c r="C465" s="428" t="s">
        <v>1204</v>
      </c>
      <c r="D465" s="428" t="s">
        <v>1205</v>
      </c>
      <c r="E465" s="428" t="s">
        <v>1336</v>
      </c>
      <c r="F465" s="428" t="s">
        <v>1337</v>
      </c>
      <c r="G465" s="426" t="s">
        <v>350</v>
      </c>
      <c r="H465" s="428" t="s">
        <v>1387</v>
      </c>
      <c r="I465" s="428" t="s">
        <v>1388</v>
      </c>
    </row>
    <row r="466" spans="1:13" hidden="1" x14ac:dyDescent="0.75">
      <c r="A466" s="428" t="s">
        <v>427</v>
      </c>
      <c r="B466" s="428" t="s">
        <v>428</v>
      </c>
      <c r="C466" s="428" t="s">
        <v>1204</v>
      </c>
      <c r="D466" s="428" t="s">
        <v>1205</v>
      </c>
      <c r="E466" s="428" t="s">
        <v>1336</v>
      </c>
      <c r="F466" s="428" t="s">
        <v>1337</v>
      </c>
      <c r="G466" s="426" t="s">
        <v>350</v>
      </c>
      <c r="H466" s="428" t="s">
        <v>1389</v>
      </c>
      <c r="I466" s="428" t="s">
        <v>1390</v>
      </c>
    </row>
    <row r="467" spans="1:13" hidden="1" x14ac:dyDescent="0.75">
      <c r="A467" s="428" t="s">
        <v>427</v>
      </c>
      <c r="B467" s="428" t="s">
        <v>428</v>
      </c>
      <c r="C467" s="428" t="s">
        <v>1204</v>
      </c>
      <c r="D467" s="428" t="s">
        <v>1205</v>
      </c>
      <c r="E467" s="428" t="s">
        <v>1336</v>
      </c>
      <c r="F467" s="428" t="s">
        <v>1337</v>
      </c>
      <c r="G467" s="426" t="s">
        <v>350</v>
      </c>
      <c r="H467" s="428" t="s">
        <v>1391</v>
      </c>
      <c r="I467" s="428" t="s">
        <v>1392</v>
      </c>
    </row>
    <row r="468" spans="1:13" hidden="1" x14ac:dyDescent="0.75">
      <c r="A468" s="428" t="s">
        <v>427</v>
      </c>
      <c r="B468" s="428" t="s">
        <v>428</v>
      </c>
      <c r="C468" s="428" t="s">
        <v>1204</v>
      </c>
      <c r="D468" s="428" t="s">
        <v>1205</v>
      </c>
      <c r="E468" s="428" t="s">
        <v>1336</v>
      </c>
      <c r="F468" s="428" t="s">
        <v>1337</v>
      </c>
      <c r="G468" s="426" t="s">
        <v>350</v>
      </c>
      <c r="H468" s="428" t="s">
        <v>1393</v>
      </c>
      <c r="I468" s="428" t="s">
        <v>1394</v>
      </c>
    </row>
    <row r="469" spans="1:13" hidden="1" x14ac:dyDescent="0.75">
      <c r="A469" s="428" t="s">
        <v>427</v>
      </c>
      <c r="B469" s="428" t="s">
        <v>428</v>
      </c>
      <c r="C469" s="428" t="s">
        <v>1204</v>
      </c>
      <c r="D469" s="428" t="s">
        <v>1205</v>
      </c>
      <c r="E469" s="428" t="s">
        <v>1336</v>
      </c>
      <c r="F469" s="428" t="s">
        <v>1337</v>
      </c>
      <c r="G469" s="426" t="s">
        <v>350</v>
      </c>
      <c r="H469" s="428" t="s">
        <v>1395</v>
      </c>
      <c r="I469" s="428" t="s">
        <v>1396</v>
      </c>
      <c r="M469" s="426"/>
    </row>
    <row r="470" spans="1:13" hidden="1" x14ac:dyDescent="0.75">
      <c r="A470" s="428" t="s">
        <v>427</v>
      </c>
      <c r="B470" s="428" t="s">
        <v>428</v>
      </c>
      <c r="C470" s="428" t="s">
        <v>1204</v>
      </c>
      <c r="D470" s="428" t="s">
        <v>1205</v>
      </c>
      <c r="E470" s="428" t="s">
        <v>1336</v>
      </c>
      <c r="F470" s="428" t="s">
        <v>1337</v>
      </c>
      <c r="G470" s="426" t="s">
        <v>350</v>
      </c>
      <c r="H470" s="428" t="s">
        <v>1397</v>
      </c>
      <c r="I470" s="428" t="s">
        <v>1398</v>
      </c>
    </row>
    <row r="471" spans="1:13" hidden="1" x14ac:dyDescent="0.75">
      <c r="A471" s="428" t="s">
        <v>427</v>
      </c>
      <c r="B471" s="428" t="s">
        <v>428</v>
      </c>
      <c r="C471" s="428" t="s">
        <v>1204</v>
      </c>
      <c r="D471" s="428" t="s">
        <v>1205</v>
      </c>
      <c r="E471" s="428" t="s">
        <v>1399</v>
      </c>
      <c r="F471" s="428" t="s">
        <v>1400</v>
      </c>
      <c r="G471" s="426" t="s">
        <v>360</v>
      </c>
      <c r="H471" s="428" t="s">
        <v>1401</v>
      </c>
      <c r="I471" s="428" t="s">
        <v>1402</v>
      </c>
    </row>
    <row r="472" spans="1:13" hidden="1" x14ac:dyDescent="0.75">
      <c r="A472" s="428" t="s">
        <v>427</v>
      </c>
      <c r="B472" s="428" t="s">
        <v>428</v>
      </c>
      <c r="C472" s="428" t="s">
        <v>1204</v>
      </c>
      <c r="D472" s="428" t="s">
        <v>1205</v>
      </c>
      <c r="E472" s="428" t="s">
        <v>1399</v>
      </c>
      <c r="F472" s="428" t="s">
        <v>1400</v>
      </c>
      <c r="G472" s="426" t="s">
        <v>360</v>
      </c>
      <c r="H472" s="428" t="s">
        <v>1403</v>
      </c>
      <c r="I472" s="428" t="s">
        <v>1404</v>
      </c>
    </row>
    <row r="473" spans="1:13" hidden="1" x14ac:dyDescent="0.75">
      <c r="A473" s="428" t="s">
        <v>427</v>
      </c>
      <c r="B473" s="428" t="s">
        <v>428</v>
      </c>
      <c r="C473" s="428" t="s">
        <v>1204</v>
      </c>
      <c r="D473" s="428" t="s">
        <v>1205</v>
      </c>
      <c r="E473" s="428" t="s">
        <v>1399</v>
      </c>
      <c r="F473" s="428" t="s">
        <v>1400</v>
      </c>
      <c r="G473" s="426" t="s">
        <v>360</v>
      </c>
      <c r="H473" s="428" t="s">
        <v>1405</v>
      </c>
      <c r="I473" s="428" t="s">
        <v>1406</v>
      </c>
      <c r="M473" s="426"/>
    </row>
    <row r="474" spans="1:13" hidden="1" x14ac:dyDescent="0.75">
      <c r="A474" s="428" t="s">
        <v>427</v>
      </c>
      <c r="B474" s="428" t="s">
        <v>428</v>
      </c>
      <c r="C474" s="428" t="s">
        <v>1204</v>
      </c>
      <c r="D474" s="428" t="s">
        <v>1205</v>
      </c>
      <c r="E474" s="428" t="s">
        <v>1399</v>
      </c>
      <c r="F474" s="428" t="s">
        <v>1400</v>
      </c>
      <c r="G474" s="426" t="s">
        <v>360</v>
      </c>
      <c r="H474" s="428" t="s">
        <v>1407</v>
      </c>
      <c r="I474" s="428" t="s">
        <v>1408</v>
      </c>
    </row>
    <row r="475" spans="1:13" hidden="1" x14ac:dyDescent="0.75">
      <c r="A475" s="428" t="s">
        <v>427</v>
      </c>
      <c r="B475" s="428" t="s">
        <v>428</v>
      </c>
      <c r="C475" s="428" t="s">
        <v>1204</v>
      </c>
      <c r="D475" s="428" t="s">
        <v>1205</v>
      </c>
      <c r="E475" s="428" t="s">
        <v>1399</v>
      </c>
      <c r="F475" s="428" t="s">
        <v>1400</v>
      </c>
      <c r="G475" s="426" t="s">
        <v>360</v>
      </c>
      <c r="H475" s="428" t="s">
        <v>1409</v>
      </c>
      <c r="I475" s="428" t="s">
        <v>1404</v>
      </c>
    </row>
    <row r="476" spans="1:13" hidden="1" x14ac:dyDescent="0.75">
      <c r="A476" s="428" t="s">
        <v>427</v>
      </c>
      <c r="B476" s="428" t="s">
        <v>428</v>
      </c>
      <c r="C476" s="428" t="s">
        <v>1204</v>
      </c>
      <c r="D476" s="428" t="s">
        <v>1205</v>
      </c>
      <c r="E476" s="428" t="s">
        <v>1399</v>
      </c>
      <c r="F476" s="428" t="s">
        <v>1400</v>
      </c>
      <c r="G476" s="426" t="s">
        <v>360</v>
      </c>
      <c r="H476" s="428" t="s">
        <v>1410</v>
      </c>
      <c r="I476" s="428" t="s">
        <v>1411</v>
      </c>
    </row>
    <row r="477" spans="1:13" hidden="1" x14ac:dyDescent="0.75">
      <c r="A477" s="428" t="s">
        <v>427</v>
      </c>
      <c r="B477" s="428" t="s">
        <v>428</v>
      </c>
      <c r="C477" s="428" t="s">
        <v>1204</v>
      </c>
      <c r="D477" s="428" t="s">
        <v>1205</v>
      </c>
      <c r="E477" s="428" t="s">
        <v>1399</v>
      </c>
      <c r="F477" s="428" t="s">
        <v>1400</v>
      </c>
      <c r="G477" s="426" t="s">
        <v>360</v>
      </c>
      <c r="H477" s="428" t="s">
        <v>1412</v>
      </c>
      <c r="I477" s="428" t="s">
        <v>1413</v>
      </c>
    </row>
    <row r="478" spans="1:13" hidden="1" x14ac:dyDescent="0.75">
      <c r="A478" s="428" t="s">
        <v>427</v>
      </c>
      <c r="B478" s="428" t="s">
        <v>428</v>
      </c>
      <c r="C478" s="428" t="s">
        <v>1204</v>
      </c>
      <c r="D478" s="428" t="s">
        <v>1205</v>
      </c>
      <c r="E478" s="428" t="s">
        <v>1399</v>
      </c>
      <c r="F478" s="428" t="s">
        <v>1400</v>
      </c>
      <c r="G478" s="431" t="s">
        <v>361</v>
      </c>
      <c r="H478" s="428" t="s">
        <v>1414</v>
      </c>
      <c r="I478" s="428" t="s">
        <v>1415</v>
      </c>
      <c r="M478" s="430"/>
    </row>
    <row r="479" spans="1:13" hidden="1" x14ac:dyDescent="0.75">
      <c r="A479" s="428" t="s">
        <v>427</v>
      </c>
      <c r="B479" s="428" t="s">
        <v>428</v>
      </c>
      <c r="C479" s="428" t="s">
        <v>1204</v>
      </c>
      <c r="D479" s="428" t="s">
        <v>1205</v>
      </c>
      <c r="E479" s="428" t="s">
        <v>1399</v>
      </c>
      <c r="F479" s="428" t="s">
        <v>1400</v>
      </c>
      <c r="G479" s="431" t="s">
        <v>361</v>
      </c>
      <c r="H479" s="428" t="s">
        <v>1416</v>
      </c>
      <c r="I479" s="428" t="s">
        <v>1417</v>
      </c>
      <c r="M479" s="430"/>
    </row>
    <row r="480" spans="1:13" hidden="1" x14ac:dyDescent="0.75">
      <c r="A480" s="428" t="s">
        <v>427</v>
      </c>
      <c r="B480" s="428" t="s">
        <v>428</v>
      </c>
      <c r="C480" s="428" t="s">
        <v>1204</v>
      </c>
      <c r="D480" s="428" t="s">
        <v>1205</v>
      </c>
      <c r="E480" s="428" t="s">
        <v>1399</v>
      </c>
      <c r="F480" s="428" t="s">
        <v>1400</v>
      </c>
      <c r="G480" s="426" t="s">
        <v>360</v>
      </c>
      <c r="H480" s="428" t="s">
        <v>1418</v>
      </c>
      <c r="I480" s="428" t="s">
        <v>1419</v>
      </c>
      <c r="M480" s="430"/>
    </row>
    <row r="481" spans="1:9" hidden="1" x14ac:dyDescent="0.75">
      <c r="A481" s="428" t="s">
        <v>427</v>
      </c>
      <c r="B481" s="428" t="s">
        <v>428</v>
      </c>
      <c r="C481" s="428" t="s">
        <v>1204</v>
      </c>
      <c r="D481" s="428" t="s">
        <v>1205</v>
      </c>
      <c r="E481" s="428" t="s">
        <v>1420</v>
      </c>
      <c r="F481" s="428" t="s">
        <v>1421</v>
      </c>
      <c r="G481" s="432" t="s">
        <v>323</v>
      </c>
      <c r="H481" s="428" t="s">
        <v>1422</v>
      </c>
      <c r="I481" s="428" t="s">
        <v>1423</v>
      </c>
    </row>
    <row r="482" spans="1:9" hidden="1" x14ac:dyDescent="0.75">
      <c r="A482" s="428" t="s">
        <v>427</v>
      </c>
      <c r="B482" s="428" t="s">
        <v>428</v>
      </c>
      <c r="C482" s="428" t="s">
        <v>1204</v>
      </c>
      <c r="D482" s="428" t="s">
        <v>1205</v>
      </c>
      <c r="E482" s="428" t="s">
        <v>1420</v>
      </c>
      <c r="F482" s="428" t="s">
        <v>1421</v>
      </c>
      <c r="G482" s="432" t="s">
        <v>323</v>
      </c>
      <c r="H482" s="428" t="s">
        <v>1424</v>
      </c>
      <c r="I482" s="428" t="s">
        <v>1425</v>
      </c>
    </row>
    <row r="483" spans="1:9" hidden="1" x14ac:dyDescent="0.75">
      <c r="A483" s="428" t="s">
        <v>427</v>
      </c>
      <c r="B483" s="428" t="s">
        <v>428</v>
      </c>
      <c r="C483" s="428" t="s">
        <v>1204</v>
      </c>
      <c r="D483" s="428" t="s">
        <v>1205</v>
      </c>
      <c r="E483" s="428" t="s">
        <v>1420</v>
      </c>
      <c r="F483" s="428" t="s">
        <v>1421</v>
      </c>
      <c r="G483" s="432" t="s">
        <v>323</v>
      </c>
      <c r="H483" s="428" t="s">
        <v>1426</v>
      </c>
      <c r="I483" s="428" t="s">
        <v>1427</v>
      </c>
    </row>
    <row r="484" spans="1:9" hidden="1" x14ac:dyDescent="0.75">
      <c r="A484" s="428" t="s">
        <v>427</v>
      </c>
      <c r="B484" s="428" t="s">
        <v>428</v>
      </c>
      <c r="C484" s="428" t="s">
        <v>1204</v>
      </c>
      <c r="D484" s="428" t="s">
        <v>1205</v>
      </c>
      <c r="E484" s="428" t="s">
        <v>1420</v>
      </c>
      <c r="F484" s="428" t="s">
        <v>1421</v>
      </c>
      <c r="G484" s="432" t="s">
        <v>323</v>
      </c>
      <c r="H484" s="428" t="s">
        <v>1428</v>
      </c>
      <c r="I484" s="428" t="s">
        <v>1429</v>
      </c>
    </row>
    <row r="485" spans="1:9" hidden="1" x14ac:dyDescent="0.75">
      <c r="A485" s="428" t="s">
        <v>427</v>
      </c>
      <c r="B485" s="428" t="s">
        <v>428</v>
      </c>
      <c r="C485" s="428" t="s">
        <v>1204</v>
      </c>
      <c r="D485" s="428" t="s">
        <v>1205</v>
      </c>
      <c r="E485" s="428" t="s">
        <v>1420</v>
      </c>
      <c r="F485" s="428" t="s">
        <v>1421</v>
      </c>
      <c r="G485" s="432" t="s">
        <v>323</v>
      </c>
      <c r="H485" s="428" t="s">
        <v>1430</v>
      </c>
      <c r="I485" s="428" t="s">
        <v>1431</v>
      </c>
    </row>
    <row r="486" spans="1:9" hidden="1" x14ac:dyDescent="0.75">
      <c r="A486" s="428" t="s">
        <v>427</v>
      </c>
      <c r="B486" s="428" t="s">
        <v>428</v>
      </c>
      <c r="C486" s="428" t="s">
        <v>1204</v>
      </c>
      <c r="D486" s="428" t="s">
        <v>1205</v>
      </c>
      <c r="E486" s="428" t="s">
        <v>1420</v>
      </c>
      <c r="F486" s="428" t="s">
        <v>1421</v>
      </c>
      <c r="G486" s="432" t="s">
        <v>323</v>
      </c>
      <c r="H486" s="428" t="s">
        <v>1432</v>
      </c>
      <c r="I486" s="428" t="s">
        <v>1433</v>
      </c>
    </row>
    <row r="487" spans="1:9" hidden="1" x14ac:dyDescent="0.75">
      <c r="A487" s="428" t="s">
        <v>427</v>
      </c>
      <c r="B487" s="428" t="s">
        <v>428</v>
      </c>
      <c r="C487" s="428" t="s">
        <v>1204</v>
      </c>
      <c r="D487" s="428" t="s">
        <v>1205</v>
      </c>
      <c r="E487" s="428" t="s">
        <v>1420</v>
      </c>
      <c r="F487" s="428" t="s">
        <v>1421</v>
      </c>
      <c r="G487" s="432" t="s">
        <v>323</v>
      </c>
      <c r="H487" s="428" t="s">
        <v>1434</v>
      </c>
      <c r="I487" s="428" t="s">
        <v>1435</v>
      </c>
    </row>
    <row r="488" spans="1:9" hidden="1" x14ac:dyDescent="0.75">
      <c r="A488" s="428" t="s">
        <v>427</v>
      </c>
      <c r="B488" s="428" t="s">
        <v>428</v>
      </c>
      <c r="C488" s="428" t="s">
        <v>1204</v>
      </c>
      <c r="D488" s="428" t="s">
        <v>1205</v>
      </c>
      <c r="E488" s="428" t="s">
        <v>1420</v>
      </c>
      <c r="F488" s="428" t="s">
        <v>1421</v>
      </c>
      <c r="G488" s="432" t="s">
        <v>323</v>
      </c>
      <c r="H488" s="428" t="s">
        <v>1436</v>
      </c>
      <c r="I488" s="428" t="s">
        <v>1435</v>
      </c>
    </row>
    <row r="489" spans="1:9" hidden="1" x14ac:dyDescent="0.75">
      <c r="A489" s="428" t="s">
        <v>427</v>
      </c>
      <c r="B489" s="428" t="s">
        <v>428</v>
      </c>
      <c r="C489" s="428" t="s">
        <v>1204</v>
      </c>
      <c r="D489" s="428" t="s">
        <v>1205</v>
      </c>
      <c r="E489" s="428" t="s">
        <v>1420</v>
      </c>
      <c r="F489" s="428" t="s">
        <v>1421</v>
      </c>
      <c r="G489" s="432" t="s">
        <v>323</v>
      </c>
      <c r="H489" s="428" t="s">
        <v>1437</v>
      </c>
      <c r="I489" s="428" t="s">
        <v>1438</v>
      </c>
    </row>
    <row r="490" spans="1:9" hidden="1" x14ac:dyDescent="0.75">
      <c r="A490" s="428" t="s">
        <v>427</v>
      </c>
      <c r="B490" s="428" t="s">
        <v>428</v>
      </c>
      <c r="C490" s="428" t="s">
        <v>1204</v>
      </c>
      <c r="D490" s="428" t="s">
        <v>1205</v>
      </c>
      <c r="E490" s="428" t="s">
        <v>1420</v>
      </c>
      <c r="F490" s="428" t="s">
        <v>1421</v>
      </c>
      <c r="G490" s="432" t="s">
        <v>323</v>
      </c>
      <c r="H490" s="428" t="s">
        <v>1439</v>
      </c>
      <c r="I490" s="428" t="s">
        <v>1440</v>
      </c>
    </row>
    <row r="491" spans="1:9" hidden="1" x14ac:dyDescent="0.75">
      <c r="A491" s="428" t="s">
        <v>427</v>
      </c>
      <c r="B491" s="428" t="s">
        <v>428</v>
      </c>
      <c r="C491" s="428" t="s">
        <v>1204</v>
      </c>
      <c r="D491" s="428" t="s">
        <v>1205</v>
      </c>
      <c r="E491" s="428" t="s">
        <v>1420</v>
      </c>
      <c r="F491" s="428" t="s">
        <v>1421</v>
      </c>
      <c r="G491" s="432" t="s">
        <v>323</v>
      </c>
      <c r="H491" s="428" t="s">
        <v>1441</v>
      </c>
      <c r="I491" s="428" t="s">
        <v>1442</v>
      </c>
    </row>
    <row r="492" spans="1:9" hidden="1" x14ac:dyDescent="0.75">
      <c r="A492" s="428" t="s">
        <v>427</v>
      </c>
      <c r="B492" s="428" t="s">
        <v>428</v>
      </c>
      <c r="C492" s="428" t="s">
        <v>1204</v>
      </c>
      <c r="D492" s="428" t="s">
        <v>1205</v>
      </c>
      <c r="E492" s="428" t="s">
        <v>1420</v>
      </c>
      <c r="F492" s="428" t="s">
        <v>1421</v>
      </c>
      <c r="G492" s="432" t="s">
        <v>323</v>
      </c>
      <c r="H492" s="428" t="s">
        <v>1443</v>
      </c>
      <c r="I492" s="428" t="s">
        <v>1444</v>
      </c>
    </row>
    <row r="493" spans="1:9" hidden="1" x14ac:dyDescent="0.75">
      <c r="A493" s="428" t="s">
        <v>427</v>
      </c>
      <c r="B493" s="428" t="s">
        <v>428</v>
      </c>
      <c r="C493" s="428" t="s">
        <v>1204</v>
      </c>
      <c r="D493" s="428" t="s">
        <v>1205</v>
      </c>
      <c r="E493" s="428" t="s">
        <v>1445</v>
      </c>
      <c r="F493" s="428" t="s">
        <v>1446</v>
      </c>
      <c r="G493" s="426" t="s">
        <v>332</v>
      </c>
      <c r="H493" s="428" t="s">
        <v>1447</v>
      </c>
      <c r="I493" s="428" t="s">
        <v>1448</v>
      </c>
    </row>
    <row r="494" spans="1:9" hidden="1" x14ac:dyDescent="0.75">
      <c r="A494" s="428" t="s">
        <v>427</v>
      </c>
      <c r="B494" s="428" t="s">
        <v>428</v>
      </c>
      <c r="C494" s="428" t="s">
        <v>1204</v>
      </c>
      <c r="D494" s="428" t="s">
        <v>1205</v>
      </c>
      <c r="E494" s="428" t="s">
        <v>1445</v>
      </c>
      <c r="F494" s="428" t="s">
        <v>1446</v>
      </c>
      <c r="G494" s="426" t="s">
        <v>332</v>
      </c>
      <c r="H494" s="428" t="s">
        <v>1449</v>
      </c>
      <c r="I494" s="428" t="s">
        <v>1450</v>
      </c>
    </row>
    <row r="495" spans="1:9" hidden="1" x14ac:dyDescent="0.75">
      <c r="A495" s="428" t="s">
        <v>427</v>
      </c>
      <c r="B495" s="428" t="s">
        <v>428</v>
      </c>
      <c r="C495" s="428" t="s">
        <v>1204</v>
      </c>
      <c r="D495" s="428" t="s">
        <v>1205</v>
      </c>
      <c r="E495" s="428" t="s">
        <v>1445</v>
      </c>
      <c r="F495" s="428" t="s">
        <v>1446</v>
      </c>
      <c r="G495" s="426" t="s">
        <v>332</v>
      </c>
      <c r="H495" s="428" t="s">
        <v>1451</v>
      </c>
      <c r="I495" s="428" t="s">
        <v>1452</v>
      </c>
    </row>
    <row r="496" spans="1:9" hidden="1" x14ac:dyDescent="0.75">
      <c r="A496" s="428" t="s">
        <v>427</v>
      </c>
      <c r="B496" s="428" t="s">
        <v>428</v>
      </c>
      <c r="C496" s="428" t="s">
        <v>1204</v>
      </c>
      <c r="D496" s="428" t="s">
        <v>1205</v>
      </c>
      <c r="E496" s="428" t="s">
        <v>1445</v>
      </c>
      <c r="F496" s="428" t="s">
        <v>1446</v>
      </c>
      <c r="G496" s="426" t="s">
        <v>332</v>
      </c>
      <c r="H496" s="428" t="s">
        <v>1453</v>
      </c>
      <c r="I496" s="428" t="s">
        <v>1454</v>
      </c>
    </row>
    <row r="497" spans="1:9" hidden="1" x14ac:dyDescent="0.75">
      <c r="A497" s="428" t="s">
        <v>427</v>
      </c>
      <c r="B497" s="428" t="s">
        <v>428</v>
      </c>
      <c r="C497" s="428" t="s">
        <v>1204</v>
      </c>
      <c r="D497" s="428" t="s">
        <v>1205</v>
      </c>
      <c r="E497" s="428" t="s">
        <v>1445</v>
      </c>
      <c r="F497" s="428" t="s">
        <v>1446</v>
      </c>
      <c r="G497" s="426" t="s">
        <v>332</v>
      </c>
      <c r="H497" s="428" t="s">
        <v>1455</v>
      </c>
      <c r="I497" s="428" t="s">
        <v>1456</v>
      </c>
    </row>
    <row r="498" spans="1:9" hidden="1" x14ac:dyDescent="0.75">
      <c r="A498" s="428" t="s">
        <v>427</v>
      </c>
      <c r="B498" s="428" t="s">
        <v>428</v>
      </c>
      <c r="C498" s="428" t="s">
        <v>1204</v>
      </c>
      <c r="D498" s="428" t="s">
        <v>1205</v>
      </c>
      <c r="E498" s="428" t="s">
        <v>1445</v>
      </c>
      <c r="F498" s="428" t="s">
        <v>1446</v>
      </c>
      <c r="G498" s="426" t="s">
        <v>332</v>
      </c>
      <c r="H498" s="428" t="s">
        <v>1457</v>
      </c>
      <c r="I498" s="428" t="s">
        <v>1458</v>
      </c>
    </row>
    <row r="499" spans="1:9" hidden="1" x14ac:dyDescent="0.75">
      <c r="A499" s="428" t="s">
        <v>427</v>
      </c>
      <c r="B499" s="428" t="s">
        <v>428</v>
      </c>
      <c r="C499" s="428" t="s">
        <v>1204</v>
      </c>
      <c r="D499" s="428" t="s">
        <v>1205</v>
      </c>
      <c r="E499" s="428" t="s">
        <v>1445</v>
      </c>
      <c r="F499" s="428" t="s">
        <v>1446</v>
      </c>
      <c r="G499" s="426" t="s">
        <v>332</v>
      </c>
      <c r="H499" s="428" t="s">
        <v>1459</v>
      </c>
      <c r="I499" s="428" t="s">
        <v>1460</v>
      </c>
    </row>
    <row r="500" spans="1:9" hidden="1" x14ac:dyDescent="0.75">
      <c r="A500" s="428" t="s">
        <v>427</v>
      </c>
      <c r="B500" s="428" t="s">
        <v>428</v>
      </c>
      <c r="C500" s="428" t="s">
        <v>1204</v>
      </c>
      <c r="D500" s="428" t="s">
        <v>1205</v>
      </c>
      <c r="E500" s="428" t="s">
        <v>1445</v>
      </c>
      <c r="F500" s="428" t="s">
        <v>1446</v>
      </c>
      <c r="G500" s="426" t="s">
        <v>332</v>
      </c>
      <c r="H500" s="428" t="s">
        <v>1461</v>
      </c>
      <c r="I500" s="428" t="s">
        <v>1454</v>
      </c>
    </row>
    <row r="501" spans="1:9" hidden="1" x14ac:dyDescent="0.75">
      <c r="A501" s="428" t="s">
        <v>427</v>
      </c>
      <c r="B501" s="428" t="s">
        <v>428</v>
      </c>
      <c r="C501" s="428" t="s">
        <v>1204</v>
      </c>
      <c r="D501" s="428" t="s">
        <v>1205</v>
      </c>
      <c r="E501" s="428" t="s">
        <v>1445</v>
      </c>
      <c r="F501" s="428" t="s">
        <v>1446</v>
      </c>
      <c r="G501" s="426" t="s">
        <v>332</v>
      </c>
      <c r="H501" s="428" t="s">
        <v>1462</v>
      </c>
      <c r="I501" s="428" t="s">
        <v>1463</v>
      </c>
    </row>
    <row r="502" spans="1:9" hidden="1" x14ac:dyDescent="0.75">
      <c r="A502" s="428" t="s">
        <v>427</v>
      </c>
      <c r="B502" s="428" t="s">
        <v>428</v>
      </c>
      <c r="C502" s="428" t="s">
        <v>1204</v>
      </c>
      <c r="D502" s="428" t="s">
        <v>1205</v>
      </c>
      <c r="E502" s="428" t="s">
        <v>1445</v>
      </c>
      <c r="F502" s="428" t="s">
        <v>1446</v>
      </c>
      <c r="G502" s="426" t="s">
        <v>332</v>
      </c>
      <c r="H502" s="428" t="s">
        <v>1464</v>
      </c>
      <c r="I502" s="428" t="s">
        <v>1465</v>
      </c>
    </row>
    <row r="503" spans="1:9" hidden="1" x14ac:dyDescent="0.75">
      <c r="A503" s="428" t="s">
        <v>427</v>
      </c>
      <c r="B503" s="428" t="s">
        <v>428</v>
      </c>
      <c r="C503" s="428" t="s">
        <v>1204</v>
      </c>
      <c r="D503" s="428" t="s">
        <v>1205</v>
      </c>
      <c r="E503" s="428" t="s">
        <v>1445</v>
      </c>
      <c r="F503" s="428" t="s">
        <v>1446</v>
      </c>
      <c r="G503" s="426" t="s">
        <v>332</v>
      </c>
      <c r="H503" s="428" t="s">
        <v>1466</v>
      </c>
      <c r="I503" s="428" t="s">
        <v>1467</v>
      </c>
    </row>
    <row r="504" spans="1:9" hidden="1" x14ac:dyDescent="0.75">
      <c r="A504" s="428" t="s">
        <v>427</v>
      </c>
      <c r="B504" s="428" t="s">
        <v>428</v>
      </c>
      <c r="C504" s="428" t="s">
        <v>1204</v>
      </c>
      <c r="D504" s="428" t="s">
        <v>1205</v>
      </c>
      <c r="E504" s="428" t="s">
        <v>1445</v>
      </c>
      <c r="F504" s="428" t="s">
        <v>1446</v>
      </c>
      <c r="G504" s="426" t="s">
        <v>332</v>
      </c>
      <c r="H504" s="428" t="s">
        <v>1468</v>
      </c>
      <c r="I504" s="428" t="s">
        <v>1469</v>
      </c>
    </row>
    <row r="505" spans="1:9" hidden="1" x14ac:dyDescent="0.75">
      <c r="A505" s="428" t="s">
        <v>427</v>
      </c>
      <c r="B505" s="428" t="s">
        <v>428</v>
      </c>
      <c r="C505" s="428" t="s">
        <v>1204</v>
      </c>
      <c r="D505" s="428" t="s">
        <v>1205</v>
      </c>
      <c r="E505" s="428" t="s">
        <v>1445</v>
      </c>
      <c r="F505" s="428" t="s">
        <v>1446</v>
      </c>
      <c r="G505" s="426" t="s">
        <v>332</v>
      </c>
      <c r="H505" s="428" t="s">
        <v>1470</v>
      </c>
      <c r="I505" s="428" t="s">
        <v>1471</v>
      </c>
    </row>
    <row r="506" spans="1:9" hidden="1" x14ac:dyDescent="0.75">
      <c r="A506" s="428" t="s">
        <v>427</v>
      </c>
      <c r="B506" s="428" t="s">
        <v>428</v>
      </c>
      <c r="C506" s="428" t="s">
        <v>1204</v>
      </c>
      <c r="D506" s="428" t="s">
        <v>1205</v>
      </c>
      <c r="E506" s="428" t="s">
        <v>1445</v>
      </c>
      <c r="F506" s="428" t="s">
        <v>1446</v>
      </c>
      <c r="G506" s="426" t="s">
        <v>332</v>
      </c>
      <c r="H506" s="428" t="s">
        <v>1472</v>
      </c>
      <c r="I506" s="428" t="s">
        <v>1473</v>
      </c>
    </row>
    <row r="507" spans="1:9" hidden="1" x14ac:dyDescent="0.75">
      <c r="A507" s="428" t="s">
        <v>427</v>
      </c>
      <c r="B507" s="428" t="s">
        <v>428</v>
      </c>
      <c r="C507" s="428" t="s">
        <v>1204</v>
      </c>
      <c r="D507" s="428" t="s">
        <v>1205</v>
      </c>
      <c r="E507" s="428" t="s">
        <v>1445</v>
      </c>
      <c r="F507" s="428" t="s">
        <v>1446</v>
      </c>
      <c r="G507" s="426" t="s">
        <v>332</v>
      </c>
      <c r="H507" s="428" t="s">
        <v>1474</v>
      </c>
      <c r="I507" s="428" t="s">
        <v>1475</v>
      </c>
    </row>
    <row r="508" spans="1:9" hidden="1" x14ac:dyDescent="0.75">
      <c r="A508" s="428" t="s">
        <v>427</v>
      </c>
      <c r="B508" s="428" t="s">
        <v>428</v>
      </c>
      <c r="C508" s="428" t="s">
        <v>1204</v>
      </c>
      <c r="D508" s="428" t="s">
        <v>1205</v>
      </c>
      <c r="E508" s="428" t="s">
        <v>1445</v>
      </c>
      <c r="F508" s="428" t="s">
        <v>1446</v>
      </c>
      <c r="G508" s="426" t="s">
        <v>332</v>
      </c>
      <c r="H508" s="428" t="s">
        <v>1476</v>
      </c>
      <c r="I508" s="428" t="s">
        <v>1477</v>
      </c>
    </row>
    <row r="509" spans="1:9" hidden="1" x14ac:dyDescent="0.75">
      <c r="A509" s="428" t="s">
        <v>427</v>
      </c>
      <c r="B509" s="428" t="s">
        <v>428</v>
      </c>
      <c r="C509" s="428" t="s">
        <v>1204</v>
      </c>
      <c r="D509" s="428" t="s">
        <v>1205</v>
      </c>
      <c r="E509" s="428" t="s">
        <v>1445</v>
      </c>
      <c r="F509" s="428" t="s">
        <v>1446</v>
      </c>
      <c r="G509" s="426" t="s">
        <v>332</v>
      </c>
      <c r="H509" s="428" t="s">
        <v>1478</v>
      </c>
      <c r="I509" s="428" t="s">
        <v>1479</v>
      </c>
    </row>
    <row r="510" spans="1:9" hidden="1" x14ac:dyDescent="0.75">
      <c r="A510" s="428" t="s">
        <v>427</v>
      </c>
      <c r="B510" s="428" t="s">
        <v>428</v>
      </c>
      <c r="C510" s="428" t="s">
        <v>1204</v>
      </c>
      <c r="D510" s="428" t="s">
        <v>1205</v>
      </c>
      <c r="E510" s="428" t="s">
        <v>1445</v>
      </c>
      <c r="F510" s="428" t="s">
        <v>1446</v>
      </c>
      <c r="G510" s="426" t="s">
        <v>332</v>
      </c>
      <c r="H510" s="428" t="s">
        <v>1480</v>
      </c>
      <c r="I510" s="428" t="s">
        <v>1481</v>
      </c>
    </row>
    <row r="511" spans="1:9" hidden="1" x14ac:dyDescent="0.75">
      <c r="A511" s="428" t="s">
        <v>427</v>
      </c>
      <c r="B511" s="428" t="s">
        <v>428</v>
      </c>
      <c r="C511" s="428" t="s">
        <v>1204</v>
      </c>
      <c r="D511" s="428" t="s">
        <v>1205</v>
      </c>
      <c r="E511" s="428" t="s">
        <v>1445</v>
      </c>
      <c r="F511" s="428" t="s">
        <v>1446</v>
      </c>
      <c r="G511" s="426" t="s">
        <v>332</v>
      </c>
      <c r="H511" s="428" t="s">
        <v>1482</v>
      </c>
      <c r="I511" s="428" t="s">
        <v>1483</v>
      </c>
    </row>
    <row r="512" spans="1:9" hidden="1" x14ac:dyDescent="0.75">
      <c r="A512" s="428" t="s">
        <v>427</v>
      </c>
      <c r="B512" s="428" t="s">
        <v>428</v>
      </c>
      <c r="C512" s="428" t="s">
        <v>1204</v>
      </c>
      <c r="D512" s="428" t="s">
        <v>1205</v>
      </c>
      <c r="E512" s="428" t="s">
        <v>1484</v>
      </c>
      <c r="F512" s="428" t="s">
        <v>1485</v>
      </c>
      <c r="G512" s="426" t="s">
        <v>331</v>
      </c>
      <c r="H512" s="428" t="s">
        <v>1486</v>
      </c>
      <c r="I512" s="428" t="s">
        <v>1487</v>
      </c>
    </row>
    <row r="513" spans="1:9" hidden="1" x14ac:dyDescent="0.75">
      <c r="A513" s="428" t="s">
        <v>427</v>
      </c>
      <c r="B513" s="428" t="s">
        <v>428</v>
      </c>
      <c r="C513" s="428" t="s">
        <v>1204</v>
      </c>
      <c r="D513" s="428" t="s">
        <v>1205</v>
      </c>
      <c r="E513" s="428" t="s">
        <v>1484</v>
      </c>
      <c r="F513" s="428" t="s">
        <v>1485</v>
      </c>
      <c r="G513" s="426" t="s">
        <v>331</v>
      </c>
      <c r="H513" s="428" t="s">
        <v>1488</v>
      </c>
      <c r="I513" s="428" t="s">
        <v>1489</v>
      </c>
    </row>
    <row r="514" spans="1:9" hidden="1" x14ac:dyDescent="0.75">
      <c r="A514" s="428" t="s">
        <v>427</v>
      </c>
      <c r="B514" s="428" t="s">
        <v>428</v>
      </c>
      <c r="C514" s="428" t="s">
        <v>1204</v>
      </c>
      <c r="D514" s="428" t="s">
        <v>1205</v>
      </c>
      <c r="E514" s="428" t="s">
        <v>1484</v>
      </c>
      <c r="F514" s="428" t="s">
        <v>1485</v>
      </c>
      <c r="G514" s="426" t="s">
        <v>331</v>
      </c>
      <c r="H514" s="428" t="s">
        <v>1490</v>
      </c>
      <c r="I514" s="428" t="s">
        <v>1491</v>
      </c>
    </row>
    <row r="515" spans="1:9" hidden="1" x14ac:dyDescent="0.75">
      <c r="A515" s="428" t="s">
        <v>427</v>
      </c>
      <c r="B515" s="428" t="s">
        <v>428</v>
      </c>
      <c r="C515" s="428" t="s">
        <v>1204</v>
      </c>
      <c r="D515" s="428" t="s">
        <v>1205</v>
      </c>
      <c r="E515" s="428" t="s">
        <v>1484</v>
      </c>
      <c r="F515" s="428" t="s">
        <v>1485</v>
      </c>
      <c r="G515" s="426" t="s">
        <v>331</v>
      </c>
      <c r="H515" s="428" t="s">
        <v>1492</v>
      </c>
      <c r="I515" s="428" t="s">
        <v>1493</v>
      </c>
    </row>
    <row r="516" spans="1:9" hidden="1" x14ac:dyDescent="0.75">
      <c r="A516" s="428" t="s">
        <v>427</v>
      </c>
      <c r="B516" s="428" t="s">
        <v>428</v>
      </c>
      <c r="C516" s="428" t="s">
        <v>1204</v>
      </c>
      <c r="D516" s="428" t="s">
        <v>1205</v>
      </c>
      <c r="E516" s="428" t="s">
        <v>1484</v>
      </c>
      <c r="F516" s="428" t="s">
        <v>1485</v>
      </c>
      <c r="G516" s="426" t="s">
        <v>331</v>
      </c>
      <c r="H516" s="428" t="s">
        <v>1494</v>
      </c>
      <c r="I516" s="428" t="s">
        <v>1495</v>
      </c>
    </row>
    <row r="517" spans="1:9" hidden="1" x14ac:dyDescent="0.75">
      <c r="A517" s="428" t="s">
        <v>427</v>
      </c>
      <c r="B517" s="428" t="s">
        <v>428</v>
      </c>
      <c r="C517" s="428" t="s">
        <v>1204</v>
      </c>
      <c r="D517" s="428" t="s">
        <v>1205</v>
      </c>
      <c r="E517" s="428" t="s">
        <v>1484</v>
      </c>
      <c r="F517" s="428" t="s">
        <v>1485</v>
      </c>
      <c r="G517" s="426" t="s">
        <v>331</v>
      </c>
      <c r="H517" s="428" t="s">
        <v>1496</v>
      </c>
      <c r="I517" s="428" t="s">
        <v>1497</v>
      </c>
    </row>
    <row r="518" spans="1:9" hidden="1" x14ac:dyDescent="0.75">
      <c r="A518" s="428" t="s">
        <v>427</v>
      </c>
      <c r="B518" s="428" t="s">
        <v>428</v>
      </c>
      <c r="C518" s="428" t="s">
        <v>1204</v>
      </c>
      <c r="D518" s="428" t="s">
        <v>1205</v>
      </c>
      <c r="E518" s="428" t="s">
        <v>1484</v>
      </c>
      <c r="F518" s="428" t="s">
        <v>1485</v>
      </c>
      <c r="G518" s="426" t="s">
        <v>331</v>
      </c>
      <c r="H518" s="428" t="s">
        <v>1498</v>
      </c>
      <c r="I518" s="428" t="s">
        <v>1499</v>
      </c>
    </row>
    <row r="519" spans="1:9" hidden="1" x14ac:dyDescent="0.75">
      <c r="A519" s="428" t="s">
        <v>427</v>
      </c>
      <c r="B519" s="428" t="s">
        <v>428</v>
      </c>
      <c r="C519" s="428" t="s">
        <v>1204</v>
      </c>
      <c r="D519" s="428" t="s">
        <v>1205</v>
      </c>
      <c r="E519" s="428" t="s">
        <v>1484</v>
      </c>
      <c r="F519" s="428" t="s">
        <v>1485</v>
      </c>
      <c r="G519" s="426" t="s">
        <v>331</v>
      </c>
      <c r="H519" s="428" t="s">
        <v>1500</v>
      </c>
      <c r="I519" s="428" t="s">
        <v>1501</v>
      </c>
    </row>
    <row r="520" spans="1:9" hidden="1" x14ac:dyDescent="0.75">
      <c r="A520" s="428" t="s">
        <v>427</v>
      </c>
      <c r="B520" s="428" t="s">
        <v>428</v>
      </c>
      <c r="C520" s="428" t="s">
        <v>1204</v>
      </c>
      <c r="D520" s="428" t="s">
        <v>1205</v>
      </c>
      <c r="E520" s="428" t="s">
        <v>1484</v>
      </c>
      <c r="F520" s="428" t="s">
        <v>1485</v>
      </c>
      <c r="G520" s="426" t="s">
        <v>331</v>
      </c>
      <c r="H520" s="428" t="s">
        <v>1502</v>
      </c>
      <c r="I520" s="428" t="s">
        <v>1503</v>
      </c>
    </row>
    <row r="521" spans="1:9" hidden="1" x14ac:dyDescent="0.75">
      <c r="A521" s="428" t="s">
        <v>427</v>
      </c>
      <c r="B521" s="428" t="s">
        <v>428</v>
      </c>
      <c r="C521" s="428" t="s">
        <v>1204</v>
      </c>
      <c r="D521" s="428" t="s">
        <v>1205</v>
      </c>
      <c r="E521" s="428" t="s">
        <v>1504</v>
      </c>
      <c r="F521" s="428" t="s">
        <v>1505</v>
      </c>
    </row>
    <row r="522" spans="1:9" hidden="1" x14ac:dyDescent="0.75">
      <c r="A522" s="428" t="s">
        <v>427</v>
      </c>
      <c r="B522" s="428" t="s">
        <v>428</v>
      </c>
      <c r="C522" s="428" t="s">
        <v>1204</v>
      </c>
      <c r="D522" s="428" t="s">
        <v>1205</v>
      </c>
      <c r="E522" s="428" t="s">
        <v>1506</v>
      </c>
      <c r="F522" s="428" t="s">
        <v>1507</v>
      </c>
      <c r="G522" s="432" t="s">
        <v>261</v>
      </c>
      <c r="H522" s="428" t="s">
        <v>1508</v>
      </c>
      <c r="I522" s="428" t="s">
        <v>1509</v>
      </c>
    </row>
    <row r="523" spans="1:9" hidden="1" x14ac:dyDescent="0.75">
      <c r="A523" s="428" t="s">
        <v>427</v>
      </c>
      <c r="B523" s="428" t="s">
        <v>428</v>
      </c>
      <c r="C523" s="428" t="s">
        <v>1204</v>
      </c>
      <c r="D523" s="428" t="s">
        <v>1205</v>
      </c>
      <c r="E523" s="428" t="s">
        <v>1510</v>
      </c>
      <c r="F523" s="428" t="s">
        <v>1511</v>
      </c>
    </row>
    <row r="524" spans="1:9" hidden="1" x14ac:dyDescent="0.75">
      <c r="A524" s="428" t="s">
        <v>427</v>
      </c>
      <c r="B524" s="428" t="s">
        <v>428</v>
      </c>
      <c r="C524" s="428" t="s">
        <v>1204</v>
      </c>
      <c r="D524" s="428" t="s">
        <v>1205</v>
      </c>
      <c r="E524" s="428" t="s">
        <v>1512</v>
      </c>
      <c r="F524" s="428" t="s">
        <v>1513</v>
      </c>
    </row>
    <row r="525" spans="1:9" hidden="1" x14ac:dyDescent="0.75">
      <c r="A525" s="428" t="s">
        <v>427</v>
      </c>
      <c r="B525" s="428" t="s">
        <v>428</v>
      </c>
      <c r="C525" s="428" t="s">
        <v>1514</v>
      </c>
      <c r="D525" s="428" t="s">
        <v>1515</v>
      </c>
      <c r="E525" s="428" t="s">
        <v>1516</v>
      </c>
      <c r="F525" s="428" t="s">
        <v>1517</v>
      </c>
      <c r="G525" s="426" t="s">
        <v>1919</v>
      </c>
      <c r="H525" s="428" t="s">
        <v>1518</v>
      </c>
      <c r="I525" s="428" t="s">
        <v>1519</v>
      </c>
    </row>
    <row r="526" spans="1:9" hidden="1" x14ac:dyDescent="0.75">
      <c r="A526" s="428" t="s">
        <v>427</v>
      </c>
      <c r="B526" s="428" t="s">
        <v>428</v>
      </c>
      <c r="C526" s="428" t="s">
        <v>1514</v>
      </c>
      <c r="D526" s="428" t="s">
        <v>1515</v>
      </c>
      <c r="E526" s="428" t="s">
        <v>1516</v>
      </c>
      <c r="F526" s="428" t="s">
        <v>1517</v>
      </c>
      <c r="G526" s="426" t="s">
        <v>1962</v>
      </c>
      <c r="H526" s="428" t="s">
        <v>1520</v>
      </c>
      <c r="I526" s="428" t="s">
        <v>1521</v>
      </c>
    </row>
    <row r="527" spans="1:9" hidden="1" x14ac:dyDescent="0.75">
      <c r="A527" s="428" t="s">
        <v>427</v>
      </c>
      <c r="B527" s="428" t="s">
        <v>428</v>
      </c>
      <c r="C527" s="428" t="s">
        <v>1514</v>
      </c>
      <c r="D527" s="428" t="s">
        <v>1515</v>
      </c>
      <c r="E527" s="428" t="s">
        <v>1516</v>
      </c>
      <c r="F527" s="428" t="s">
        <v>1517</v>
      </c>
      <c r="G527" s="426" t="s">
        <v>1962</v>
      </c>
      <c r="H527" s="428" t="s">
        <v>1522</v>
      </c>
      <c r="I527" s="428" t="s">
        <v>1523</v>
      </c>
    </row>
    <row r="528" spans="1:9" hidden="1" x14ac:dyDescent="0.75">
      <c r="A528" s="428" t="s">
        <v>427</v>
      </c>
      <c r="B528" s="428" t="s">
        <v>428</v>
      </c>
      <c r="C528" s="428" t="s">
        <v>1514</v>
      </c>
      <c r="D528" s="428" t="s">
        <v>1515</v>
      </c>
      <c r="E528" s="428" t="s">
        <v>1524</v>
      </c>
      <c r="F528" s="428" t="s">
        <v>1525</v>
      </c>
      <c r="G528" s="426" t="s">
        <v>279</v>
      </c>
      <c r="H528" s="428" t="s">
        <v>1526</v>
      </c>
      <c r="I528" s="428" t="s">
        <v>1527</v>
      </c>
    </row>
    <row r="529" spans="1:9" hidden="1" x14ac:dyDescent="0.75">
      <c r="A529" s="428" t="s">
        <v>427</v>
      </c>
      <c r="B529" s="428" t="s">
        <v>428</v>
      </c>
      <c r="C529" s="428" t="s">
        <v>1514</v>
      </c>
      <c r="D529" s="428" t="s">
        <v>1515</v>
      </c>
      <c r="E529" s="428" t="s">
        <v>1524</v>
      </c>
      <c r="F529" s="428" t="s">
        <v>1525</v>
      </c>
      <c r="G529" s="426" t="s">
        <v>279</v>
      </c>
      <c r="H529" s="428" t="s">
        <v>1528</v>
      </c>
      <c r="I529" s="428" t="s">
        <v>1529</v>
      </c>
    </row>
    <row r="530" spans="1:9" hidden="1" x14ac:dyDescent="0.75">
      <c r="A530" s="428" t="s">
        <v>427</v>
      </c>
      <c r="B530" s="428" t="s">
        <v>428</v>
      </c>
      <c r="C530" s="428" t="s">
        <v>1514</v>
      </c>
      <c r="D530" s="428" t="s">
        <v>1515</v>
      </c>
      <c r="E530" s="428" t="s">
        <v>1524</v>
      </c>
      <c r="F530" s="428" t="s">
        <v>1525</v>
      </c>
      <c r="G530" s="426" t="s">
        <v>279</v>
      </c>
      <c r="H530" s="428" t="s">
        <v>1530</v>
      </c>
      <c r="I530" s="428" t="s">
        <v>1531</v>
      </c>
    </row>
    <row r="531" spans="1:9" hidden="1" x14ac:dyDescent="0.75">
      <c r="A531" s="428" t="s">
        <v>427</v>
      </c>
      <c r="B531" s="428" t="s">
        <v>428</v>
      </c>
      <c r="C531" s="428" t="s">
        <v>1514</v>
      </c>
      <c r="D531" s="428" t="s">
        <v>1515</v>
      </c>
      <c r="E531" s="428" t="s">
        <v>1524</v>
      </c>
      <c r="F531" s="428" t="s">
        <v>1525</v>
      </c>
      <c r="G531" s="426" t="s">
        <v>279</v>
      </c>
      <c r="H531" s="428" t="s">
        <v>1532</v>
      </c>
      <c r="I531" s="428" t="s">
        <v>1533</v>
      </c>
    </row>
    <row r="532" spans="1:9" hidden="1" x14ac:dyDescent="0.75">
      <c r="A532" s="428" t="s">
        <v>427</v>
      </c>
      <c r="B532" s="428" t="s">
        <v>428</v>
      </c>
      <c r="C532" s="428" t="s">
        <v>1514</v>
      </c>
      <c r="D532" s="428" t="s">
        <v>1515</v>
      </c>
      <c r="E532" s="428" t="s">
        <v>1524</v>
      </c>
      <c r="F532" s="428" t="s">
        <v>1525</v>
      </c>
      <c r="G532" s="426" t="s">
        <v>279</v>
      </c>
      <c r="H532" s="428" t="s">
        <v>1534</v>
      </c>
      <c r="I532" s="428" t="s">
        <v>1535</v>
      </c>
    </row>
    <row r="533" spans="1:9" hidden="1" x14ac:dyDescent="0.75">
      <c r="A533" s="428" t="s">
        <v>427</v>
      </c>
      <c r="B533" s="428" t="s">
        <v>428</v>
      </c>
      <c r="C533" s="428" t="s">
        <v>1514</v>
      </c>
      <c r="D533" s="428" t="s">
        <v>1515</v>
      </c>
      <c r="E533" s="428" t="s">
        <v>1524</v>
      </c>
      <c r="F533" s="428" t="s">
        <v>1525</v>
      </c>
      <c r="G533" s="426" t="s">
        <v>279</v>
      </c>
      <c r="H533" s="428" t="s">
        <v>1536</v>
      </c>
      <c r="I533" s="428" t="s">
        <v>1537</v>
      </c>
    </row>
    <row r="534" spans="1:9" hidden="1" x14ac:dyDescent="0.75">
      <c r="A534" s="428" t="s">
        <v>427</v>
      </c>
      <c r="B534" s="428" t="s">
        <v>428</v>
      </c>
      <c r="C534" s="428" t="s">
        <v>1514</v>
      </c>
      <c r="D534" s="428" t="s">
        <v>1515</v>
      </c>
      <c r="E534" s="428" t="s">
        <v>1524</v>
      </c>
      <c r="F534" s="428" t="s">
        <v>1525</v>
      </c>
      <c r="G534" s="426" t="s">
        <v>279</v>
      </c>
      <c r="H534" s="428" t="s">
        <v>1538</v>
      </c>
      <c r="I534" s="428" t="s">
        <v>1539</v>
      </c>
    </row>
    <row r="535" spans="1:9" hidden="1" x14ac:dyDescent="0.75">
      <c r="A535" s="428" t="s">
        <v>427</v>
      </c>
      <c r="B535" s="428" t="s">
        <v>428</v>
      </c>
      <c r="C535" s="428" t="s">
        <v>1514</v>
      </c>
      <c r="D535" s="428" t="s">
        <v>1515</v>
      </c>
      <c r="E535" s="428" t="s">
        <v>1524</v>
      </c>
      <c r="F535" s="428" t="s">
        <v>1525</v>
      </c>
      <c r="G535" s="426" t="s">
        <v>279</v>
      </c>
      <c r="H535" s="428" t="s">
        <v>1540</v>
      </c>
      <c r="I535" s="428" t="s">
        <v>1541</v>
      </c>
    </row>
    <row r="536" spans="1:9" hidden="1" x14ac:dyDescent="0.75">
      <c r="A536" s="428" t="s">
        <v>427</v>
      </c>
      <c r="B536" s="428" t="s">
        <v>428</v>
      </c>
      <c r="C536" s="428" t="s">
        <v>1514</v>
      </c>
      <c r="D536" s="428" t="s">
        <v>1515</v>
      </c>
      <c r="E536" s="428" t="s">
        <v>1524</v>
      </c>
      <c r="F536" s="428" t="s">
        <v>1525</v>
      </c>
      <c r="G536" s="426" t="s">
        <v>279</v>
      </c>
      <c r="H536" s="428" t="s">
        <v>1542</v>
      </c>
      <c r="I536" s="428" t="s">
        <v>1543</v>
      </c>
    </row>
    <row r="537" spans="1:9" hidden="1" x14ac:dyDescent="0.75">
      <c r="A537" s="428" t="s">
        <v>427</v>
      </c>
      <c r="B537" s="428" t="s">
        <v>428</v>
      </c>
      <c r="C537" s="428" t="s">
        <v>1514</v>
      </c>
      <c r="D537" s="428" t="s">
        <v>1515</v>
      </c>
      <c r="E537" s="428" t="s">
        <v>1524</v>
      </c>
      <c r="F537" s="428" t="s">
        <v>1525</v>
      </c>
      <c r="G537" s="426" t="s">
        <v>279</v>
      </c>
      <c r="H537" s="428" t="s">
        <v>1544</v>
      </c>
      <c r="I537" s="428" t="s">
        <v>1545</v>
      </c>
    </row>
    <row r="538" spans="1:9" hidden="1" x14ac:dyDescent="0.75">
      <c r="A538" s="428" t="s">
        <v>427</v>
      </c>
      <c r="B538" s="428" t="s">
        <v>428</v>
      </c>
      <c r="C538" s="428" t="s">
        <v>1514</v>
      </c>
      <c r="D538" s="428" t="s">
        <v>1515</v>
      </c>
      <c r="E538" s="428" t="s">
        <v>1524</v>
      </c>
      <c r="F538" s="428" t="s">
        <v>1525</v>
      </c>
      <c r="G538" s="426" t="s">
        <v>279</v>
      </c>
      <c r="H538" s="428" t="s">
        <v>1546</v>
      </c>
      <c r="I538" s="428" t="s">
        <v>1547</v>
      </c>
    </row>
    <row r="539" spans="1:9" hidden="1" x14ac:dyDescent="0.75">
      <c r="A539" s="428" t="s">
        <v>427</v>
      </c>
      <c r="B539" s="428" t="s">
        <v>428</v>
      </c>
      <c r="C539" s="428" t="s">
        <v>1514</v>
      </c>
      <c r="D539" s="428" t="s">
        <v>1515</v>
      </c>
      <c r="E539" s="428" t="s">
        <v>1524</v>
      </c>
      <c r="F539" s="428" t="s">
        <v>1525</v>
      </c>
      <c r="G539" s="426" t="s">
        <v>279</v>
      </c>
      <c r="H539" s="428" t="s">
        <v>1548</v>
      </c>
      <c r="I539" s="428" t="s">
        <v>1549</v>
      </c>
    </row>
    <row r="540" spans="1:9" hidden="1" x14ac:dyDescent="0.75">
      <c r="A540" s="428" t="s">
        <v>427</v>
      </c>
      <c r="B540" s="428" t="s">
        <v>428</v>
      </c>
      <c r="C540" s="428" t="s">
        <v>1514</v>
      </c>
      <c r="D540" s="428" t="s">
        <v>1515</v>
      </c>
      <c r="E540" s="428" t="s">
        <v>1524</v>
      </c>
      <c r="F540" s="428" t="s">
        <v>1525</v>
      </c>
      <c r="G540" s="426" t="s">
        <v>279</v>
      </c>
      <c r="H540" s="428" t="s">
        <v>1550</v>
      </c>
      <c r="I540" s="428" t="s">
        <v>1551</v>
      </c>
    </row>
    <row r="541" spans="1:9" hidden="1" x14ac:dyDescent="0.75">
      <c r="A541" s="428" t="s">
        <v>427</v>
      </c>
      <c r="B541" s="428" t="s">
        <v>428</v>
      </c>
      <c r="C541" s="428" t="s">
        <v>1514</v>
      </c>
      <c r="D541" s="428" t="s">
        <v>1515</v>
      </c>
      <c r="E541" s="428" t="s">
        <v>1524</v>
      </c>
      <c r="F541" s="428" t="s">
        <v>1525</v>
      </c>
      <c r="G541" s="426" t="s">
        <v>279</v>
      </c>
      <c r="H541" s="428" t="s">
        <v>1552</v>
      </c>
      <c r="I541" s="428" t="s">
        <v>1553</v>
      </c>
    </row>
    <row r="542" spans="1:9" hidden="1" x14ac:dyDescent="0.75">
      <c r="A542" s="428" t="s">
        <v>427</v>
      </c>
      <c r="B542" s="428" t="s">
        <v>428</v>
      </c>
      <c r="C542" s="428" t="s">
        <v>1514</v>
      </c>
      <c r="D542" s="428" t="s">
        <v>1515</v>
      </c>
      <c r="E542" s="428" t="s">
        <v>1554</v>
      </c>
      <c r="F542" s="428" t="s">
        <v>1555</v>
      </c>
      <c r="G542" s="426" t="s">
        <v>1962</v>
      </c>
      <c r="H542" s="428" t="s">
        <v>1556</v>
      </c>
      <c r="I542" s="428" t="s">
        <v>1557</v>
      </c>
    </row>
    <row r="543" spans="1:9" hidden="1" x14ac:dyDescent="0.75">
      <c r="A543" s="428" t="s">
        <v>427</v>
      </c>
      <c r="B543" s="428" t="s">
        <v>428</v>
      </c>
      <c r="C543" s="428" t="s">
        <v>1514</v>
      </c>
      <c r="D543" s="428" t="s">
        <v>1515</v>
      </c>
      <c r="E543" s="428" t="s">
        <v>1554</v>
      </c>
      <c r="F543" s="428" t="s">
        <v>1555</v>
      </c>
      <c r="G543" s="426" t="s">
        <v>1962</v>
      </c>
      <c r="H543" s="428" t="s">
        <v>1558</v>
      </c>
      <c r="I543" s="428" t="s">
        <v>1559</v>
      </c>
    </row>
    <row r="544" spans="1:9" hidden="1" x14ac:dyDescent="0.75">
      <c r="A544" s="428" t="s">
        <v>427</v>
      </c>
      <c r="B544" s="428" t="s">
        <v>428</v>
      </c>
      <c r="C544" s="428" t="s">
        <v>1514</v>
      </c>
      <c r="D544" s="428" t="s">
        <v>1515</v>
      </c>
      <c r="E544" s="428" t="s">
        <v>1554</v>
      </c>
      <c r="F544" s="428" t="s">
        <v>1555</v>
      </c>
      <c r="G544" s="426" t="s">
        <v>1962</v>
      </c>
      <c r="H544" s="428" t="s">
        <v>1560</v>
      </c>
      <c r="I544" s="428" t="s">
        <v>1561</v>
      </c>
    </row>
    <row r="545" spans="1:9" hidden="1" x14ac:dyDescent="0.75">
      <c r="A545" s="428" t="s">
        <v>427</v>
      </c>
      <c r="B545" s="428" t="s">
        <v>428</v>
      </c>
      <c r="C545" s="428" t="s">
        <v>1514</v>
      </c>
      <c r="D545" s="428" t="s">
        <v>1515</v>
      </c>
      <c r="E545" s="428" t="s">
        <v>1562</v>
      </c>
      <c r="F545" s="428" t="s">
        <v>1563</v>
      </c>
      <c r="G545" s="426" t="s">
        <v>1962</v>
      </c>
      <c r="H545" s="428" t="s">
        <v>1564</v>
      </c>
      <c r="I545" s="428" t="s">
        <v>1565</v>
      </c>
    </row>
    <row r="546" spans="1:9" hidden="1" x14ac:dyDescent="0.75">
      <c r="A546" s="428" t="s">
        <v>427</v>
      </c>
      <c r="B546" s="428" t="s">
        <v>428</v>
      </c>
      <c r="C546" s="428" t="s">
        <v>1514</v>
      </c>
      <c r="D546" s="428" t="s">
        <v>1515</v>
      </c>
      <c r="E546" s="428" t="s">
        <v>1562</v>
      </c>
      <c r="F546" s="428" t="s">
        <v>1563</v>
      </c>
      <c r="G546" s="426" t="s">
        <v>1962</v>
      </c>
      <c r="H546" s="428" t="s">
        <v>1566</v>
      </c>
      <c r="I546" s="428" t="s">
        <v>1567</v>
      </c>
    </row>
    <row r="547" spans="1:9" hidden="1" x14ac:dyDescent="0.75">
      <c r="A547" s="428" t="s">
        <v>427</v>
      </c>
      <c r="B547" s="428" t="s">
        <v>428</v>
      </c>
      <c r="C547" s="428" t="s">
        <v>1514</v>
      </c>
      <c r="D547" s="428" t="s">
        <v>1515</v>
      </c>
      <c r="E547" s="428" t="s">
        <v>1562</v>
      </c>
      <c r="F547" s="428" t="s">
        <v>1563</v>
      </c>
      <c r="G547" s="426" t="s">
        <v>1962</v>
      </c>
      <c r="H547" s="428" t="s">
        <v>1568</v>
      </c>
      <c r="I547" s="428" t="s">
        <v>1569</v>
      </c>
    </row>
    <row r="548" spans="1:9" hidden="1" x14ac:dyDescent="0.75">
      <c r="A548" s="428" t="s">
        <v>427</v>
      </c>
      <c r="B548" s="428" t="s">
        <v>428</v>
      </c>
      <c r="C548" s="428" t="s">
        <v>1514</v>
      </c>
      <c r="D548" s="428" t="s">
        <v>1515</v>
      </c>
      <c r="E548" s="428" t="s">
        <v>1562</v>
      </c>
      <c r="F548" s="428" t="s">
        <v>1563</v>
      </c>
      <c r="G548" s="426" t="s">
        <v>1962</v>
      </c>
      <c r="H548" s="428" t="s">
        <v>1570</v>
      </c>
      <c r="I548" s="428" t="s">
        <v>1571</v>
      </c>
    </row>
    <row r="549" spans="1:9" hidden="1" x14ac:dyDescent="0.75">
      <c r="A549" s="428" t="s">
        <v>427</v>
      </c>
      <c r="B549" s="428" t="s">
        <v>428</v>
      </c>
      <c r="C549" s="428" t="s">
        <v>1514</v>
      </c>
      <c r="D549" s="428" t="s">
        <v>1515</v>
      </c>
      <c r="E549" s="428" t="s">
        <v>1562</v>
      </c>
      <c r="F549" s="428" t="s">
        <v>1563</v>
      </c>
      <c r="G549" s="426" t="s">
        <v>1962</v>
      </c>
      <c r="H549" s="428" t="s">
        <v>1572</v>
      </c>
      <c r="I549" s="428" t="s">
        <v>1573</v>
      </c>
    </row>
    <row r="550" spans="1:9" hidden="1" x14ac:dyDescent="0.75">
      <c r="A550" s="428" t="s">
        <v>427</v>
      </c>
      <c r="B550" s="428" t="s">
        <v>428</v>
      </c>
      <c r="C550" s="428" t="s">
        <v>1514</v>
      </c>
      <c r="D550" s="428" t="s">
        <v>1515</v>
      </c>
      <c r="E550" s="428" t="s">
        <v>1562</v>
      </c>
      <c r="F550" s="428" t="s">
        <v>1563</v>
      </c>
      <c r="G550" s="426" t="s">
        <v>1962</v>
      </c>
      <c r="H550" s="428" t="s">
        <v>1574</v>
      </c>
      <c r="I550" s="428" t="s">
        <v>1575</v>
      </c>
    </row>
    <row r="551" spans="1:9" hidden="1" x14ac:dyDescent="0.75">
      <c r="A551" s="428" t="s">
        <v>427</v>
      </c>
      <c r="B551" s="428" t="s">
        <v>428</v>
      </c>
      <c r="C551" s="428" t="s">
        <v>1514</v>
      </c>
      <c r="D551" s="428" t="s">
        <v>1515</v>
      </c>
      <c r="E551" s="428" t="s">
        <v>1562</v>
      </c>
      <c r="F551" s="428" t="s">
        <v>1563</v>
      </c>
      <c r="G551" s="426" t="s">
        <v>1962</v>
      </c>
      <c r="H551" s="428" t="s">
        <v>1576</v>
      </c>
      <c r="I551" s="428" t="s">
        <v>1577</v>
      </c>
    </row>
    <row r="552" spans="1:9" hidden="1" x14ac:dyDescent="0.75">
      <c r="A552" s="428" t="s">
        <v>427</v>
      </c>
      <c r="B552" s="428" t="s">
        <v>428</v>
      </c>
      <c r="C552" s="428" t="s">
        <v>1514</v>
      </c>
      <c r="D552" s="428" t="s">
        <v>1515</v>
      </c>
      <c r="E552" s="428" t="s">
        <v>1578</v>
      </c>
      <c r="F552" s="428" t="s">
        <v>1579</v>
      </c>
      <c r="G552" s="426" t="s">
        <v>1920</v>
      </c>
      <c r="H552" s="428" t="s">
        <v>1580</v>
      </c>
      <c r="I552" s="428" t="s">
        <v>1581</v>
      </c>
    </row>
    <row r="553" spans="1:9" hidden="1" x14ac:dyDescent="0.75">
      <c r="A553" s="428" t="s">
        <v>427</v>
      </c>
      <c r="B553" s="428" t="s">
        <v>428</v>
      </c>
      <c r="C553" s="428" t="s">
        <v>1514</v>
      </c>
      <c r="D553" s="428" t="s">
        <v>1515</v>
      </c>
      <c r="E553" s="428" t="s">
        <v>1578</v>
      </c>
      <c r="F553" s="428" t="s">
        <v>1579</v>
      </c>
      <c r="G553" s="426" t="s">
        <v>1920</v>
      </c>
      <c r="H553" s="428" t="s">
        <v>1582</v>
      </c>
      <c r="I553" s="428" t="s">
        <v>1583</v>
      </c>
    </row>
    <row r="554" spans="1:9" hidden="1" x14ac:dyDescent="0.75">
      <c r="A554" s="428" t="s">
        <v>427</v>
      </c>
      <c r="B554" s="428" t="s">
        <v>428</v>
      </c>
      <c r="C554" s="428" t="s">
        <v>1514</v>
      </c>
      <c r="D554" s="428" t="s">
        <v>1515</v>
      </c>
      <c r="E554" s="428" t="s">
        <v>1578</v>
      </c>
      <c r="F554" s="428" t="s">
        <v>1579</v>
      </c>
      <c r="G554" s="426" t="s">
        <v>1920</v>
      </c>
      <c r="H554" s="428" t="s">
        <v>1584</v>
      </c>
      <c r="I554" s="428" t="s">
        <v>1585</v>
      </c>
    </row>
    <row r="555" spans="1:9" hidden="1" x14ac:dyDescent="0.75">
      <c r="A555" s="428" t="s">
        <v>427</v>
      </c>
      <c r="B555" s="428" t="s">
        <v>428</v>
      </c>
      <c r="C555" s="428" t="s">
        <v>1514</v>
      </c>
      <c r="D555" s="428" t="s">
        <v>1515</v>
      </c>
      <c r="E555" s="428" t="s">
        <v>1578</v>
      </c>
      <c r="F555" s="428" t="s">
        <v>1579</v>
      </c>
      <c r="G555" s="426" t="s">
        <v>1920</v>
      </c>
      <c r="H555" s="428" t="s">
        <v>1586</v>
      </c>
      <c r="I555" s="428" t="s">
        <v>1587</v>
      </c>
    </row>
    <row r="556" spans="1:9" hidden="1" x14ac:dyDescent="0.75">
      <c r="A556" s="428" t="s">
        <v>427</v>
      </c>
      <c r="B556" s="428" t="s">
        <v>428</v>
      </c>
      <c r="C556" s="428" t="s">
        <v>1514</v>
      </c>
      <c r="D556" s="428" t="s">
        <v>1515</v>
      </c>
      <c r="E556" s="428" t="s">
        <v>1578</v>
      </c>
      <c r="F556" s="428" t="s">
        <v>1579</v>
      </c>
      <c r="G556" s="426" t="s">
        <v>1920</v>
      </c>
      <c r="H556" s="428" t="s">
        <v>1588</v>
      </c>
      <c r="I556" s="428" t="s">
        <v>1589</v>
      </c>
    </row>
    <row r="557" spans="1:9" hidden="1" x14ac:dyDescent="0.75">
      <c r="A557" s="428" t="s">
        <v>427</v>
      </c>
      <c r="B557" s="428" t="s">
        <v>428</v>
      </c>
      <c r="C557" s="428" t="s">
        <v>1514</v>
      </c>
      <c r="D557" s="428" t="s">
        <v>1515</v>
      </c>
      <c r="E557" s="428" t="s">
        <v>1578</v>
      </c>
      <c r="F557" s="428" t="s">
        <v>1579</v>
      </c>
      <c r="G557" s="426" t="s">
        <v>1919</v>
      </c>
      <c r="H557" s="428" t="s">
        <v>1590</v>
      </c>
      <c r="I557" s="428" t="s">
        <v>1591</v>
      </c>
    </row>
    <row r="558" spans="1:9" hidden="1" x14ac:dyDescent="0.75">
      <c r="A558" s="428" t="s">
        <v>427</v>
      </c>
      <c r="B558" s="428" t="s">
        <v>428</v>
      </c>
      <c r="C558" s="428" t="s">
        <v>1514</v>
      </c>
      <c r="D558" s="428" t="s">
        <v>1515</v>
      </c>
      <c r="E558" s="428" t="s">
        <v>1578</v>
      </c>
      <c r="F558" s="428" t="s">
        <v>1579</v>
      </c>
      <c r="G558" s="426" t="s">
        <v>1920</v>
      </c>
      <c r="H558" s="428" t="s">
        <v>1580</v>
      </c>
      <c r="I558" s="428" t="s">
        <v>1581</v>
      </c>
    </row>
    <row r="559" spans="1:9" hidden="1" x14ac:dyDescent="0.75">
      <c r="A559" s="428" t="s">
        <v>427</v>
      </c>
      <c r="B559" s="428" t="s">
        <v>428</v>
      </c>
      <c r="C559" s="428" t="s">
        <v>1514</v>
      </c>
      <c r="D559" s="428" t="s">
        <v>1515</v>
      </c>
      <c r="E559" s="428" t="s">
        <v>1578</v>
      </c>
      <c r="F559" s="428" t="s">
        <v>1579</v>
      </c>
      <c r="G559" s="426" t="s">
        <v>1920</v>
      </c>
      <c r="H559" s="428" t="s">
        <v>1584</v>
      </c>
      <c r="I559" s="428" t="s">
        <v>1585</v>
      </c>
    </row>
    <row r="560" spans="1:9" hidden="1" x14ac:dyDescent="0.75">
      <c r="A560" s="428" t="s">
        <v>427</v>
      </c>
      <c r="B560" s="428" t="s">
        <v>428</v>
      </c>
      <c r="C560" s="428" t="s">
        <v>1514</v>
      </c>
      <c r="D560" s="428" t="s">
        <v>1515</v>
      </c>
      <c r="E560" s="428" t="s">
        <v>1578</v>
      </c>
      <c r="F560" s="428" t="s">
        <v>1579</v>
      </c>
      <c r="G560" s="426" t="s">
        <v>1920</v>
      </c>
      <c r="H560" s="428" t="s">
        <v>1586</v>
      </c>
      <c r="I560" s="428" t="s">
        <v>1587</v>
      </c>
    </row>
    <row r="561" spans="1:9" hidden="1" x14ac:dyDescent="0.75">
      <c r="A561" s="428" t="s">
        <v>427</v>
      </c>
      <c r="B561" s="428" t="s">
        <v>428</v>
      </c>
      <c r="C561" s="428" t="s">
        <v>1514</v>
      </c>
      <c r="D561" s="428" t="s">
        <v>1515</v>
      </c>
      <c r="E561" s="428" t="s">
        <v>1578</v>
      </c>
      <c r="F561" s="428" t="s">
        <v>1579</v>
      </c>
      <c r="G561" s="426" t="s">
        <v>1920</v>
      </c>
      <c r="H561" s="428" t="s">
        <v>1588</v>
      </c>
      <c r="I561" s="428" t="s">
        <v>1589</v>
      </c>
    </row>
    <row r="562" spans="1:9" hidden="1" x14ac:dyDescent="0.75">
      <c r="A562" s="428" t="s">
        <v>427</v>
      </c>
      <c r="B562" s="428" t="s">
        <v>428</v>
      </c>
      <c r="C562" s="428" t="s">
        <v>1514</v>
      </c>
      <c r="D562" s="428" t="s">
        <v>1515</v>
      </c>
      <c r="E562" s="428" t="s">
        <v>1592</v>
      </c>
      <c r="F562" s="428" t="s">
        <v>1593</v>
      </c>
      <c r="G562" s="426" t="s">
        <v>415</v>
      </c>
      <c r="H562" s="428" t="s">
        <v>1594</v>
      </c>
      <c r="I562" s="428" t="s">
        <v>1595</v>
      </c>
    </row>
    <row r="563" spans="1:9" hidden="1" x14ac:dyDescent="0.75">
      <c r="A563" s="428" t="s">
        <v>427</v>
      </c>
      <c r="B563" s="428" t="s">
        <v>428</v>
      </c>
      <c r="C563" s="428" t="s">
        <v>1514</v>
      </c>
      <c r="D563" s="428" t="s">
        <v>1515</v>
      </c>
      <c r="E563" s="428" t="s">
        <v>1592</v>
      </c>
      <c r="F563" s="428" t="s">
        <v>1593</v>
      </c>
      <c r="G563" s="426" t="s">
        <v>415</v>
      </c>
      <c r="H563" s="428" t="s">
        <v>1596</v>
      </c>
      <c r="I563" s="428" t="s">
        <v>1597</v>
      </c>
    </row>
    <row r="564" spans="1:9" hidden="1" x14ac:dyDescent="0.75">
      <c r="A564" s="428" t="s">
        <v>427</v>
      </c>
      <c r="B564" s="428" t="s">
        <v>428</v>
      </c>
      <c r="C564" s="428" t="s">
        <v>1514</v>
      </c>
      <c r="D564" s="428" t="s">
        <v>1515</v>
      </c>
      <c r="E564" s="428" t="s">
        <v>1592</v>
      </c>
      <c r="F564" s="428" t="s">
        <v>1593</v>
      </c>
      <c r="G564" s="426" t="s">
        <v>415</v>
      </c>
      <c r="H564" s="428" t="s">
        <v>1598</v>
      </c>
      <c r="I564" s="428" t="s">
        <v>1599</v>
      </c>
    </row>
    <row r="565" spans="1:9" hidden="1" x14ac:dyDescent="0.75">
      <c r="A565" s="428" t="s">
        <v>427</v>
      </c>
      <c r="B565" s="428" t="s">
        <v>428</v>
      </c>
      <c r="C565" s="428" t="s">
        <v>1514</v>
      </c>
      <c r="D565" s="428" t="s">
        <v>1515</v>
      </c>
      <c r="E565" s="428" t="s">
        <v>1592</v>
      </c>
      <c r="F565" s="428" t="s">
        <v>1593</v>
      </c>
      <c r="G565" s="426" t="s">
        <v>415</v>
      </c>
      <c r="H565" s="428" t="s">
        <v>1600</v>
      </c>
      <c r="I565" s="428" t="s">
        <v>1601</v>
      </c>
    </row>
    <row r="566" spans="1:9" hidden="1" x14ac:dyDescent="0.75">
      <c r="A566" s="428" t="s">
        <v>427</v>
      </c>
      <c r="B566" s="428" t="s">
        <v>428</v>
      </c>
      <c r="C566" s="428" t="s">
        <v>1514</v>
      </c>
      <c r="D566" s="428" t="s">
        <v>1515</v>
      </c>
      <c r="E566" s="428" t="s">
        <v>1592</v>
      </c>
      <c r="F566" s="428" t="s">
        <v>1593</v>
      </c>
      <c r="G566" s="426" t="s">
        <v>415</v>
      </c>
      <c r="H566" s="428" t="s">
        <v>1602</v>
      </c>
      <c r="I566" s="428" t="s">
        <v>1603</v>
      </c>
    </row>
    <row r="567" spans="1:9" hidden="1" x14ac:dyDescent="0.75">
      <c r="A567" s="428" t="s">
        <v>427</v>
      </c>
      <c r="B567" s="428" t="s">
        <v>428</v>
      </c>
      <c r="C567" s="428" t="s">
        <v>1514</v>
      </c>
      <c r="D567" s="428" t="s">
        <v>1515</v>
      </c>
      <c r="E567" s="428" t="s">
        <v>1592</v>
      </c>
      <c r="F567" s="428" t="s">
        <v>1593</v>
      </c>
      <c r="G567" s="426" t="s">
        <v>415</v>
      </c>
      <c r="H567" s="428" t="s">
        <v>153</v>
      </c>
      <c r="I567" s="428" t="s">
        <v>155</v>
      </c>
    </row>
    <row r="568" spans="1:9" hidden="1" x14ac:dyDescent="0.75">
      <c r="A568" s="428" t="s">
        <v>427</v>
      </c>
      <c r="B568" s="428" t="s">
        <v>428</v>
      </c>
      <c r="C568" s="428" t="s">
        <v>1514</v>
      </c>
      <c r="D568" s="428" t="s">
        <v>1515</v>
      </c>
      <c r="E568" s="428" t="s">
        <v>1592</v>
      </c>
      <c r="F568" s="428" t="s">
        <v>1593</v>
      </c>
      <c r="G568" s="426" t="s">
        <v>415</v>
      </c>
      <c r="H568" s="428" t="s">
        <v>157</v>
      </c>
      <c r="I568" s="428" t="s">
        <v>158</v>
      </c>
    </row>
    <row r="569" spans="1:9" hidden="1" x14ac:dyDescent="0.75">
      <c r="A569" s="428" t="s">
        <v>427</v>
      </c>
      <c r="B569" s="428" t="s">
        <v>428</v>
      </c>
      <c r="C569" s="428" t="s">
        <v>1514</v>
      </c>
      <c r="D569" s="428" t="s">
        <v>1515</v>
      </c>
      <c r="E569" s="428" t="s">
        <v>1592</v>
      </c>
      <c r="F569" s="428" t="s">
        <v>1593</v>
      </c>
      <c r="G569" s="426" t="s">
        <v>415</v>
      </c>
      <c r="H569" s="428" t="s">
        <v>163</v>
      </c>
      <c r="I569" s="428" t="s">
        <v>164</v>
      </c>
    </row>
    <row r="570" spans="1:9" hidden="1" x14ac:dyDescent="0.75">
      <c r="A570" s="428" t="s">
        <v>427</v>
      </c>
      <c r="B570" s="428" t="s">
        <v>428</v>
      </c>
      <c r="C570" s="428" t="s">
        <v>1514</v>
      </c>
      <c r="D570" s="428" t="s">
        <v>1515</v>
      </c>
      <c r="E570" s="428" t="s">
        <v>1604</v>
      </c>
      <c r="F570" s="428" t="s">
        <v>1605</v>
      </c>
      <c r="G570" s="426" t="s">
        <v>1924</v>
      </c>
      <c r="H570" s="428" t="s">
        <v>1606</v>
      </c>
      <c r="I570" s="428" t="s">
        <v>1607</v>
      </c>
    </row>
    <row r="571" spans="1:9" hidden="1" x14ac:dyDescent="0.75">
      <c r="A571" s="428" t="s">
        <v>427</v>
      </c>
      <c r="B571" s="428" t="s">
        <v>428</v>
      </c>
      <c r="C571" s="428" t="s">
        <v>1514</v>
      </c>
      <c r="D571" s="428" t="s">
        <v>1515</v>
      </c>
      <c r="E571" s="428" t="s">
        <v>1604</v>
      </c>
      <c r="F571" s="428" t="s">
        <v>1605</v>
      </c>
      <c r="G571" s="426" t="s">
        <v>1926</v>
      </c>
      <c r="H571" s="428" t="s">
        <v>1608</v>
      </c>
      <c r="I571" s="428" t="s">
        <v>1609</v>
      </c>
    </row>
    <row r="572" spans="1:9" hidden="1" x14ac:dyDescent="0.75">
      <c r="A572" s="428" t="s">
        <v>427</v>
      </c>
      <c r="B572" s="428" t="s">
        <v>428</v>
      </c>
      <c r="C572" s="428" t="s">
        <v>1514</v>
      </c>
      <c r="D572" s="428" t="s">
        <v>1515</v>
      </c>
      <c r="E572" s="428" t="s">
        <v>1604</v>
      </c>
      <c r="F572" s="428" t="s">
        <v>1605</v>
      </c>
      <c r="G572" s="426" t="s">
        <v>1924</v>
      </c>
      <c r="H572" s="428" t="s">
        <v>1610</v>
      </c>
      <c r="I572" s="428" t="s">
        <v>1611</v>
      </c>
    </row>
    <row r="573" spans="1:9" hidden="1" x14ac:dyDescent="0.75">
      <c r="A573" s="428" t="s">
        <v>427</v>
      </c>
      <c r="B573" s="428" t="s">
        <v>428</v>
      </c>
      <c r="C573" s="428" t="s">
        <v>1514</v>
      </c>
      <c r="D573" s="428" t="s">
        <v>1515</v>
      </c>
      <c r="E573" s="428" t="s">
        <v>1604</v>
      </c>
      <c r="F573" s="428" t="s">
        <v>1605</v>
      </c>
      <c r="G573" s="426" t="s">
        <v>1924</v>
      </c>
      <c r="H573" s="428" t="s">
        <v>1612</v>
      </c>
      <c r="I573" s="428" t="s">
        <v>1613</v>
      </c>
    </row>
    <row r="574" spans="1:9" hidden="1" x14ac:dyDescent="0.75">
      <c r="A574" s="428" t="s">
        <v>427</v>
      </c>
      <c r="B574" s="428" t="s">
        <v>428</v>
      </c>
      <c r="C574" s="428" t="s">
        <v>1514</v>
      </c>
      <c r="D574" s="428" t="s">
        <v>1515</v>
      </c>
      <c r="E574" s="428" t="s">
        <v>1604</v>
      </c>
      <c r="F574" s="428" t="s">
        <v>1605</v>
      </c>
      <c r="G574" s="426" t="s">
        <v>270</v>
      </c>
      <c r="H574" s="428" t="s">
        <v>1614</v>
      </c>
      <c r="I574" s="428" t="s">
        <v>1615</v>
      </c>
    </row>
    <row r="575" spans="1:9" hidden="1" x14ac:dyDescent="0.75">
      <c r="A575" s="428" t="s">
        <v>427</v>
      </c>
      <c r="B575" s="428" t="s">
        <v>428</v>
      </c>
      <c r="C575" s="428" t="s">
        <v>1514</v>
      </c>
      <c r="D575" s="428" t="s">
        <v>1515</v>
      </c>
      <c r="E575" s="428" t="s">
        <v>1604</v>
      </c>
      <c r="F575" s="428" t="s">
        <v>1605</v>
      </c>
      <c r="G575" s="426" t="s">
        <v>1924</v>
      </c>
      <c r="H575" s="428" t="s">
        <v>1616</v>
      </c>
      <c r="I575" s="428" t="s">
        <v>1617</v>
      </c>
    </row>
    <row r="576" spans="1:9" hidden="1" x14ac:dyDescent="0.75">
      <c r="A576" s="428" t="s">
        <v>427</v>
      </c>
      <c r="B576" s="428" t="s">
        <v>428</v>
      </c>
      <c r="C576" s="428" t="s">
        <v>1514</v>
      </c>
      <c r="D576" s="428" t="s">
        <v>1515</v>
      </c>
      <c r="E576" s="428" t="s">
        <v>1604</v>
      </c>
      <c r="F576" s="428" t="s">
        <v>1605</v>
      </c>
      <c r="G576" s="426" t="s">
        <v>1924</v>
      </c>
      <c r="H576" s="428" t="s">
        <v>1618</v>
      </c>
      <c r="I576" s="428" t="s">
        <v>1619</v>
      </c>
    </row>
    <row r="577" spans="1:9" hidden="1" x14ac:dyDescent="0.75">
      <c r="A577" s="428" t="s">
        <v>427</v>
      </c>
      <c r="B577" s="428" t="s">
        <v>428</v>
      </c>
      <c r="C577" s="428" t="s">
        <v>1514</v>
      </c>
      <c r="D577" s="428" t="s">
        <v>1515</v>
      </c>
      <c r="E577" s="428" t="s">
        <v>1604</v>
      </c>
      <c r="F577" s="428" t="s">
        <v>1605</v>
      </c>
      <c r="G577" s="426" t="s">
        <v>1924</v>
      </c>
      <c r="H577" s="428" t="s">
        <v>1620</v>
      </c>
      <c r="I577" s="428" t="s">
        <v>1621</v>
      </c>
    </row>
    <row r="578" spans="1:9" hidden="1" x14ac:dyDescent="0.75">
      <c r="A578" s="428" t="s">
        <v>427</v>
      </c>
      <c r="B578" s="428" t="s">
        <v>428</v>
      </c>
      <c r="C578" s="428" t="s">
        <v>1514</v>
      </c>
      <c r="D578" s="428" t="s">
        <v>1515</v>
      </c>
      <c r="E578" s="428" t="s">
        <v>1604</v>
      </c>
      <c r="F578" s="428" t="s">
        <v>1605</v>
      </c>
      <c r="G578" s="426" t="s">
        <v>1924</v>
      </c>
      <c r="H578" s="428" t="s">
        <v>1622</v>
      </c>
      <c r="I578" s="428" t="s">
        <v>1623</v>
      </c>
    </row>
    <row r="579" spans="1:9" hidden="1" x14ac:dyDescent="0.75">
      <c r="A579" s="428" t="s">
        <v>427</v>
      </c>
      <c r="B579" s="428" t="s">
        <v>428</v>
      </c>
      <c r="C579" s="428" t="s">
        <v>1514</v>
      </c>
      <c r="D579" s="428" t="s">
        <v>1515</v>
      </c>
      <c r="E579" s="428" t="s">
        <v>1604</v>
      </c>
      <c r="F579" s="428" t="s">
        <v>1605</v>
      </c>
      <c r="G579" s="426" t="s">
        <v>1962</v>
      </c>
      <c r="H579" s="428" t="s">
        <v>1624</v>
      </c>
      <c r="I579" s="428" t="s">
        <v>1625</v>
      </c>
    </row>
    <row r="580" spans="1:9" hidden="1" x14ac:dyDescent="0.75">
      <c r="A580" s="428" t="s">
        <v>427</v>
      </c>
      <c r="B580" s="428" t="s">
        <v>428</v>
      </c>
      <c r="C580" s="428" t="s">
        <v>1514</v>
      </c>
      <c r="D580" s="428" t="s">
        <v>1515</v>
      </c>
      <c r="E580" s="428" t="s">
        <v>1604</v>
      </c>
      <c r="F580" s="428" t="s">
        <v>1605</v>
      </c>
      <c r="G580" s="426" t="s">
        <v>1962</v>
      </c>
      <c r="H580" s="428" t="s">
        <v>1626</v>
      </c>
      <c r="I580" s="428" t="s">
        <v>1627</v>
      </c>
    </row>
    <row r="581" spans="1:9" hidden="1" x14ac:dyDescent="0.75">
      <c r="A581" s="428" t="s">
        <v>427</v>
      </c>
      <c r="B581" s="428" t="s">
        <v>428</v>
      </c>
      <c r="C581" s="428" t="s">
        <v>1514</v>
      </c>
      <c r="D581" s="428" t="s">
        <v>1515</v>
      </c>
      <c r="E581" s="428" t="s">
        <v>1604</v>
      </c>
      <c r="F581" s="428" t="s">
        <v>1605</v>
      </c>
      <c r="G581" s="426" t="s">
        <v>1924</v>
      </c>
      <c r="H581" s="428" t="s">
        <v>1628</v>
      </c>
      <c r="I581" s="428" t="s">
        <v>1629</v>
      </c>
    </row>
    <row r="582" spans="1:9" hidden="1" x14ac:dyDescent="0.75">
      <c r="A582" s="428" t="s">
        <v>427</v>
      </c>
      <c r="B582" s="428" t="s">
        <v>428</v>
      </c>
      <c r="C582" s="428" t="s">
        <v>1630</v>
      </c>
      <c r="D582" s="428" t="s">
        <v>1003</v>
      </c>
      <c r="E582" s="428" t="s">
        <v>1631</v>
      </c>
      <c r="F582" s="428" t="s">
        <v>1632</v>
      </c>
      <c r="G582" s="426" t="s">
        <v>1922</v>
      </c>
      <c r="H582" s="428" t="s">
        <v>1633</v>
      </c>
      <c r="I582" s="428" t="s">
        <v>1634</v>
      </c>
    </row>
    <row r="583" spans="1:9" hidden="1" x14ac:dyDescent="0.75">
      <c r="A583" s="428" t="s">
        <v>427</v>
      </c>
      <c r="B583" s="428" t="s">
        <v>428</v>
      </c>
      <c r="C583" s="428" t="s">
        <v>1630</v>
      </c>
      <c r="D583" s="428" t="s">
        <v>1003</v>
      </c>
      <c r="E583" s="428" t="s">
        <v>1631</v>
      </c>
      <c r="F583" s="428" t="s">
        <v>1632</v>
      </c>
      <c r="G583" s="426" t="s">
        <v>1921</v>
      </c>
      <c r="H583" s="428" t="s">
        <v>1635</v>
      </c>
      <c r="I583" s="428" t="s">
        <v>1636</v>
      </c>
    </row>
    <row r="584" spans="1:9" hidden="1" x14ac:dyDescent="0.75">
      <c r="A584" s="428" t="s">
        <v>427</v>
      </c>
      <c r="B584" s="428" t="s">
        <v>428</v>
      </c>
      <c r="C584" s="428" t="s">
        <v>1630</v>
      </c>
      <c r="D584" s="428" t="s">
        <v>1003</v>
      </c>
      <c r="E584" s="428" t="s">
        <v>1631</v>
      </c>
      <c r="F584" s="428" t="s">
        <v>1632</v>
      </c>
      <c r="G584" s="426" t="s">
        <v>1922</v>
      </c>
      <c r="H584" s="428" t="s">
        <v>1637</v>
      </c>
      <c r="I584" s="428" t="s">
        <v>1638</v>
      </c>
    </row>
    <row r="585" spans="1:9" hidden="1" x14ac:dyDescent="0.75">
      <c r="A585" s="428" t="s">
        <v>427</v>
      </c>
      <c r="B585" s="428" t="s">
        <v>428</v>
      </c>
      <c r="C585" s="428" t="s">
        <v>1630</v>
      </c>
      <c r="D585" s="428" t="s">
        <v>1003</v>
      </c>
      <c r="E585" s="428" t="s">
        <v>1631</v>
      </c>
      <c r="F585" s="428" t="s">
        <v>1632</v>
      </c>
      <c r="G585" s="426" t="s">
        <v>1923</v>
      </c>
      <c r="H585" s="428" t="s">
        <v>1639</v>
      </c>
      <c r="I585" s="428" t="s">
        <v>1640</v>
      </c>
    </row>
    <row r="586" spans="1:9" hidden="1" x14ac:dyDescent="0.75">
      <c r="A586" s="428" t="s">
        <v>427</v>
      </c>
      <c r="B586" s="428" t="s">
        <v>428</v>
      </c>
      <c r="C586" s="428" t="s">
        <v>1630</v>
      </c>
      <c r="D586" s="428" t="s">
        <v>1003</v>
      </c>
      <c r="E586" s="428" t="s">
        <v>1631</v>
      </c>
      <c r="F586" s="428" t="s">
        <v>1632</v>
      </c>
      <c r="G586" s="426" t="s">
        <v>1922</v>
      </c>
      <c r="H586" s="428" t="s">
        <v>1641</v>
      </c>
      <c r="I586" s="428" t="s">
        <v>1642</v>
      </c>
    </row>
    <row r="587" spans="1:9" hidden="1" x14ac:dyDescent="0.75">
      <c r="A587" s="428" t="s">
        <v>427</v>
      </c>
      <c r="B587" s="428" t="s">
        <v>428</v>
      </c>
      <c r="C587" s="428" t="s">
        <v>1630</v>
      </c>
      <c r="D587" s="428" t="s">
        <v>1003</v>
      </c>
      <c r="E587" s="428" t="s">
        <v>1643</v>
      </c>
      <c r="F587" s="428" t="s">
        <v>1644</v>
      </c>
    </row>
    <row r="588" spans="1:9" hidden="1" x14ac:dyDescent="0.75">
      <c r="A588" s="428" t="s">
        <v>427</v>
      </c>
      <c r="B588" s="428" t="s">
        <v>428</v>
      </c>
      <c r="C588" s="428" t="s">
        <v>1630</v>
      </c>
      <c r="D588" s="428" t="s">
        <v>1003</v>
      </c>
      <c r="E588" s="428" t="s">
        <v>1645</v>
      </c>
      <c r="F588" s="428" t="s">
        <v>1646</v>
      </c>
    </row>
    <row r="589" spans="1:9" hidden="1" x14ac:dyDescent="0.75">
      <c r="A589" s="428" t="s">
        <v>427</v>
      </c>
      <c r="B589" s="428" t="s">
        <v>428</v>
      </c>
      <c r="C589" s="428" t="s">
        <v>1630</v>
      </c>
      <c r="D589" s="428" t="s">
        <v>1003</v>
      </c>
      <c r="E589" s="428" t="s">
        <v>1647</v>
      </c>
      <c r="F589" s="428" t="s">
        <v>1648</v>
      </c>
    </row>
    <row r="590" spans="1:9" hidden="1" x14ac:dyDescent="0.75">
      <c r="A590" s="428" t="s">
        <v>427</v>
      </c>
      <c r="B590" s="428" t="s">
        <v>428</v>
      </c>
      <c r="C590" s="428" t="s">
        <v>1630</v>
      </c>
      <c r="D590" s="428" t="s">
        <v>1003</v>
      </c>
      <c r="E590" s="428" t="s">
        <v>1655</v>
      </c>
      <c r="F590" s="428" t="s">
        <v>1656</v>
      </c>
      <c r="G590" s="433" t="s">
        <v>1920</v>
      </c>
      <c r="H590" s="428" t="s">
        <v>1657</v>
      </c>
      <c r="I590" s="428" t="s">
        <v>1658</v>
      </c>
    </row>
    <row r="591" spans="1:9" hidden="1" x14ac:dyDescent="0.75">
      <c r="A591" s="428" t="s">
        <v>427</v>
      </c>
      <c r="B591" s="428" t="s">
        <v>428</v>
      </c>
      <c r="C591" s="428" t="s">
        <v>1630</v>
      </c>
      <c r="D591" s="428" t="s">
        <v>1003</v>
      </c>
      <c r="E591" s="428" t="s">
        <v>1655</v>
      </c>
      <c r="F591" s="428" t="s">
        <v>1656</v>
      </c>
      <c r="G591" s="433" t="s">
        <v>346</v>
      </c>
      <c r="H591" s="428" t="s">
        <v>1659</v>
      </c>
      <c r="I591" s="428" t="s">
        <v>1660</v>
      </c>
    </row>
    <row r="592" spans="1:9" hidden="1" x14ac:dyDescent="0.75">
      <c r="A592" s="428" t="s">
        <v>427</v>
      </c>
      <c r="B592" s="428" t="s">
        <v>428</v>
      </c>
      <c r="C592" s="428" t="s">
        <v>1630</v>
      </c>
      <c r="D592" s="428" t="s">
        <v>1003</v>
      </c>
      <c r="E592" s="428" t="s">
        <v>1655</v>
      </c>
      <c r="F592" s="428" t="s">
        <v>1656</v>
      </c>
      <c r="G592" s="433" t="s">
        <v>346</v>
      </c>
      <c r="H592" s="428" t="s">
        <v>1661</v>
      </c>
      <c r="I592" s="428" t="s">
        <v>1662</v>
      </c>
    </row>
    <row r="593" spans="1:9" hidden="1" x14ac:dyDescent="0.75">
      <c r="A593" s="428" t="s">
        <v>427</v>
      </c>
      <c r="B593" s="428" t="s">
        <v>428</v>
      </c>
      <c r="C593" s="428" t="s">
        <v>1630</v>
      </c>
      <c r="D593" s="428" t="s">
        <v>1003</v>
      </c>
      <c r="E593" s="428" t="s">
        <v>1655</v>
      </c>
      <c r="F593" s="428" t="s">
        <v>1656</v>
      </c>
      <c r="G593" s="433" t="s">
        <v>346</v>
      </c>
      <c r="H593" s="428" t="s">
        <v>1663</v>
      </c>
      <c r="I593" s="428" t="s">
        <v>1664</v>
      </c>
    </row>
    <row r="594" spans="1:9" hidden="1" x14ac:dyDescent="0.75">
      <c r="A594" s="428" t="s">
        <v>427</v>
      </c>
      <c r="B594" s="428" t="s">
        <v>428</v>
      </c>
      <c r="C594" s="428" t="s">
        <v>1630</v>
      </c>
      <c r="D594" s="428" t="s">
        <v>1003</v>
      </c>
      <c r="E594" s="428" t="s">
        <v>1655</v>
      </c>
      <c r="F594" s="428" t="s">
        <v>1656</v>
      </c>
      <c r="G594" s="433" t="s">
        <v>346</v>
      </c>
      <c r="H594" s="428" t="s">
        <v>1665</v>
      </c>
      <c r="I594" s="428" t="s">
        <v>1666</v>
      </c>
    </row>
    <row r="595" spans="1:9" hidden="1" x14ac:dyDescent="0.75">
      <c r="A595" s="428" t="s">
        <v>427</v>
      </c>
      <c r="B595" s="428" t="s">
        <v>428</v>
      </c>
      <c r="C595" s="428" t="s">
        <v>1630</v>
      </c>
      <c r="D595" s="428" t="s">
        <v>1003</v>
      </c>
      <c r="E595" s="428" t="s">
        <v>1655</v>
      </c>
      <c r="F595" s="428" t="s">
        <v>1656</v>
      </c>
      <c r="G595" s="433" t="s">
        <v>1927</v>
      </c>
      <c r="H595" s="428" t="s">
        <v>1667</v>
      </c>
      <c r="I595" s="428" t="s">
        <v>1668</v>
      </c>
    </row>
    <row r="596" spans="1:9" hidden="1" x14ac:dyDescent="0.75">
      <c r="A596" s="428" t="s">
        <v>427</v>
      </c>
      <c r="B596" s="428" t="s">
        <v>428</v>
      </c>
      <c r="C596" s="428" t="s">
        <v>1630</v>
      </c>
      <c r="D596" s="428" t="s">
        <v>1003</v>
      </c>
      <c r="E596" s="428" t="s">
        <v>1655</v>
      </c>
      <c r="F596" s="428" t="s">
        <v>1656</v>
      </c>
      <c r="G596" s="433" t="s">
        <v>346</v>
      </c>
      <c r="H596" s="428" t="s">
        <v>1669</v>
      </c>
      <c r="I596" s="428" t="s">
        <v>1670</v>
      </c>
    </row>
    <row r="597" spans="1:9" hidden="1" x14ac:dyDescent="0.75">
      <c r="A597" s="428" t="s">
        <v>427</v>
      </c>
      <c r="B597" s="428" t="s">
        <v>428</v>
      </c>
      <c r="C597" s="428" t="s">
        <v>1630</v>
      </c>
      <c r="D597" s="428" t="s">
        <v>1003</v>
      </c>
      <c r="E597" s="428" t="s">
        <v>1655</v>
      </c>
      <c r="F597" s="428" t="s">
        <v>1656</v>
      </c>
      <c r="G597" s="433" t="s">
        <v>346</v>
      </c>
      <c r="H597" s="428" t="s">
        <v>1671</v>
      </c>
      <c r="I597" s="428" t="s">
        <v>1672</v>
      </c>
    </row>
    <row r="598" spans="1:9" hidden="1" x14ac:dyDescent="0.75">
      <c r="A598" s="428" t="s">
        <v>427</v>
      </c>
      <c r="B598" s="428" t="s">
        <v>428</v>
      </c>
      <c r="C598" s="428" t="s">
        <v>1630</v>
      </c>
      <c r="D598" s="428" t="s">
        <v>1003</v>
      </c>
      <c r="E598" s="428" t="s">
        <v>1655</v>
      </c>
      <c r="F598" s="428" t="s">
        <v>1656</v>
      </c>
      <c r="G598" s="433" t="s">
        <v>1920</v>
      </c>
      <c r="H598" s="428" t="s">
        <v>1673</v>
      </c>
      <c r="I598" s="428" t="s">
        <v>1674</v>
      </c>
    </row>
    <row r="599" spans="1:9" hidden="1" x14ac:dyDescent="0.75">
      <c r="A599" s="428" t="s">
        <v>427</v>
      </c>
      <c r="B599" s="428" t="s">
        <v>428</v>
      </c>
      <c r="C599" s="428" t="s">
        <v>1630</v>
      </c>
      <c r="D599" s="428" t="s">
        <v>1003</v>
      </c>
      <c r="E599" s="428" t="s">
        <v>1655</v>
      </c>
      <c r="F599" s="428" t="s">
        <v>1656</v>
      </c>
      <c r="G599" s="433" t="s">
        <v>346</v>
      </c>
      <c r="H599" s="428" t="s">
        <v>1675</v>
      </c>
      <c r="I599" s="428" t="s">
        <v>1676</v>
      </c>
    </row>
    <row r="600" spans="1:9" hidden="1" x14ac:dyDescent="0.75">
      <c r="A600" s="428" t="s">
        <v>427</v>
      </c>
      <c r="B600" s="428" t="s">
        <v>428</v>
      </c>
      <c r="C600" s="428" t="s">
        <v>1630</v>
      </c>
      <c r="D600" s="428" t="s">
        <v>1003</v>
      </c>
      <c r="E600" s="428" t="s">
        <v>1655</v>
      </c>
      <c r="F600" s="428" t="s">
        <v>1656</v>
      </c>
      <c r="G600" s="433" t="s">
        <v>346</v>
      </c>
      <c r="H600" s="428" t="s">
        <v>1677</v>
      </c>
      <c r="I600" s="428" t="s">
        <v>1678</v>
      </c>
    </row>
    <row r="601" spans="1:9" hidden="1" x14ac:dyDescent="0.75">
      <c r="A601" s="428" t="s">
        <v>427</v>
      </c>
      <c r="B601" s="428" t="s">
        <v>428</v>
      </c>
      <c r="C601" s="428" t="s">
        <v>1630</v>
      </c>
      <c r="D601" s="428" t="s">
        <v>1003</v>
      </c>
      <c r="E601" s="428" t="s">
        <v>1655</v>
      </c>
      <c r="F601" s="428" t="s">
        <v>1656</v>
      </c>
      <c r="G601" s="433" t="s">
        <v>346</v>
      </c>
      <c r="H601" s="428" t="s">
        <v>1679</v>
      </c>
      <c r="I601" s="428" t="s">
        <v>1680</v>
      </c>
    </row>
    <row r="602" spans="1:9" hidden="1" x14ac:dyDescent="0.75">
      <c r="A602" s="428" t="s">
        <v>427</v>
      </c>
      <c r="B602" s="428" t="s">
        <v>428</v>
      </c>
      <c r="C602" s="428" t="s">
        <v>1630</v>
      </c>
      <c r="D602" s="428" t="s">
        <v>1003</v>
      </c>
      <c r="E602" s="428" t="s">
        <v>1655</v>
      </c>
      <c r="F602" s="428" t="s">
        <v>1656</v>
      </c>
      <c r="G602" s="433" t="s">
        <v>346</v>
      </c>
      <c r="H602" s="428" t="s">
        <v>1681</v>
      </c>
      <c r="I602" s="428" t="s">
        <v>1682</v>
      </c>
    </row>
    <row r="603" spans="1:9" hidden="1" x14ac:dyDescent="0.75">
      <c r="A603" s="428" t="s">
        <v>427</v>
      </c>
      <c r="B603" s="428" t="s">
        <v>428</v>
      </c>
      <c r="C603" s="428" t="s">
        <v>1630</v>
      </c>
      <c r="D603" s="428" t="s">
        <v>1003</v>
      </c>
      <c r="E603" s="428" t="s">
        <v>1655</v>
      </c>
      <c r="F603" s="428" t="s">
        <v>1656</v>
      </c>
      <c r="G603" s="433" t="s">
        <v>1920</v>
      </c>
      <c r="H603" s="428" t="s">
        <v>1683</v>
      </c>
      <c r="I603" s="428" t="s">
        <v>1684</v>
      </c>
    </row>
    <row r="604" spans="1:9" hidden="1" x14ac:dyDescent="0.75">
      <c r="A604" s="428" t="s">
        <v>427</v>
      </c>
      <c r="B604" s="428" t="s">
        <v>428</v>
      </c>
      <c r="C604" s="428" t="s">
        <v>1630</v>
      </c>
      <c r="D604" s="428" t="s">
        <v>1003</v>
      </c>
      <c r="E604" s="428" t="s">
        <v>1655</v>
      </c>
      <c r="F604" s="428" t="s">
        <v>1656</v>
      </c>
      <c r="G604" s="433" t="s">
        <v>1920</v>
      </c>
      <c r="H604" s="428" t="s">
        <v>1685</v>
      </c>
      <c r="I604" s="428" t="s">
        <v>1686</v>
      </c>
    </row>
    <row r="605" spans="1:9" hidden="1" x14ac:dyDescent="0.75">
      <c r="A605" s="428" t="s">
        <v>427</v>
      </c>
      <c r="B605" s="428" t="s">
        <v>428</v>
      </c>
      <c r="C605" s="428" t="s">
        <v>1630</v>
      </c>
      <c r="D605" s="428" t="s">
        <v>1003</v>
      </c>
      <c r="E605" s="428" t="s">
        <v>1655</v>
      </c>
      <c r="F605" s="428" t="s">
        <v>1656</v>
      </c>
      <c r="G605" s="433" t="s">
        <v>1920</v>
      </c>
      <c r="H605" s="428" t="s">
        <v>1687</v>
      </c>
      <c r="I605" s="428" t="s">
        <v>1688</v>
      </c>
    </row>
    <row r="606" spans="1:9" hidden="1" x14ac:dyDescent="0.75">
      <c r="A606" s="428" t="s">
        <v>427</v>
      </c>
      <c r="B606" s="428" t="s">
        <v>428</v>
      </c>
      <c r="C606" s="428" t="s">
        <v>1630</v>
      </c>
      <c r="D606" s="428" t="s">
        <v>1003</v>
      </c>
      <c r="E606" s="428" t="s">
        <v>1655</v>
      </c>
      <c r="F606" s="428" t="s">
        <v>1656</v>
      </c>
      <c r="G606" s="433" t="s">
        <v>1920</v>
      </c>
      <c r="H606" s="428" t="s">
        <v>1689</v>
      </c>
      <c r="I606" s="428" t="s">
        <v>1690</v>
      </c>
    </row>
    <row r="607" spans="1:9" hidden="1" x14ac:dyDescent="0.75">
      <c r="A607" s="428" t="s">
        <v>427</v>
      </c>
      <c r="B607" s="428" t="s">
        <v>428</v>
      </c>
      <c r="C607" s="428" t="s">
        <v>1630</v>
      </c>
      <c r="D607" s="428" t="s">
        <v>1003</v>
      </c>
      <c r="E607" s="428" t="s">
        <v>1655</v>
      </c>
      <c r="F607" s="428" t="s">
        <v>1656</v>
      </c>
      <c r="G607" s="433" t="s">
        <v>1920</v>
      </c>
      <c r="H607" s="428" t="s">
        <v>1691</v>
      </c>
      <c r="I607" s="428" t="s">
        <v>1692</v>
      </c>
    </row>
    <row r="608" spans="1:9" hidden="1" x14ac:dyDescent="0.75">
      <c r="A608" s="428" t="s">
        <v>427</v>
      </c>
      <c r="B608" s="428" t="s">
        <v>428</v>
      </c>
      <c r="C608" s="428" t="s">
        <v>1630</v>
      </c>
      <c r="D608" s="428" t="s">
        <v>1003</v>
      </c>
      <c r="E608" s="428" t="s">
        <v>1655</v>
      </c>
      <c r="F608" s="428" t="s">
        <v>1656</v>
      </c>
      <c r="G608" s="433" t="s">
        <v>1920</v>
      </c>
      <c r="H608" s="428" t="s">
        <v>1693</v>
      </c>
      <c r="I608" s="428" t="s">
        <v>1694</v>
      </c>
    </row>
    <row r="609" spans="1:9" hidden="1" x14ac:dyDescent="0.75">
      <c r="A609" s="428" t="s">
        <v>427</v>
      </c>
      <c r="B609" s="428" t="s">
        <v>428</v>
      </c>
      <c r="C609" s="428" t="s">
        <v>1630</v>
      </c>
      <c r="D609" s="428" t="s">
        <v>1003</v>
      </c>
      <c r="E609" s="428" t="s">
        <v>1655</v>
      </c>
      <c r="F609" s="428" t="s">
        <v>1656</v>
      </c>
      <c r="G609" s="433" t="s">
        <v>1920</v>
      </c>
      <c r="H609" s="428" t="s">
        <v>1695</v>
      </c>
      <c r="I609" s="428" t="s">
        <v>1696</v>
      </c>
    </row>
    <row r="610" spans="1:9" hidden="1" x14ac:dyDescent="0.75">
      <c r="A610" s="428" t="s">
        <v>427</v>
      </c>
      <c r="B610" s="428" t="s">
        <v>428</v>
      </c>
      <c r="C610" s="428" t="s">
        <v>1630</v>
      </c>
      <c r="D610" s="428" t="s">
        <v>1003</v>
      </c>
      <c r="E610" s="428" t="s">
        <v>1655</v>
      </c>
      <c r="F610" s="428" t="s">
        <v>1656</v>
      </c>
      <c r="G610" s="433" t="s">
        <v>1920</v>
      </c>
      <c r="H610" s="428" t="s">
        <v>1697</v>
      </c>
      <c r="I610" s="428" t="s">
        <v>1698</v>
      </c>
    </row>
    <row r="611" spans="1:9" hidden="1" x14ac:dyDescent="0.75">
      <c r="A611" s="428" t="s">
        <v>427</v>
      </c>
      <c r="B611" s="428" t="s">
        <v>428</v>
      </c>
      <c r="C611" s="428" t="s">
        <v>1630</v>
      </c>
      <c r="D611" s="428" t="s">
        <v>1003</v>
      </c>
      <c r="E611" s="428" t="s">
        <v>1655</v>
      </c>
      <c r="F611" s="428" t="s">
        <v>1656</v>
      </c>
      <c r="G611" s="433" t="s">
        <v>346</v>
      </c>
      <c r="H611" s="428" t="s">
        <v>1699</v>
      </c>
      <c r="I611" s="428" t="s">
        <v>1700</v>
      </c>
    </row>
    <row r="612" spans="1:9" hidden="1" x14ac:dyDescent="0.75">
      <c r="A612" s="428" t="s">
        <v>427</v>
      </c>
      <c r="B612" s="428" t="s">
        <v>428</v>
      </c>
      <c r="C612" s="428" t="s">
        <v>1630</v>
      </c>
      <c r="D612" s="428" t="s">
        <v>1003</v>
      </c>
      <c r="E612" s="428" t="s">
        <v>1655</v>
      </c>
      <c r="F612" s="428" t="s">
        <v>1656</v>
      </c>
      <c r="G612" s="433" t="s">
        <v>1920</v>
      </c>
      <c r="H612" s="428" t="s">
        <v>1701</v>
      </c>
      <c r="I612" s="428" t="s">
        <v>1702</v>
      </c>
    </row>
    <row r="613" spans="1:9" hidden="1" x14ac:dyDescent="0.75">
      <c r="A613" s="428" t="s">
        <v>427</v>
      </c>
      <c r="B613" s="428" t="s">
        <v>428</v>
      </c>
      <c r="C613" s="428" t="s">
        <v>1630</v>
      </c>
      <c r="D613" s="428" t="s">
        <v>1003</v>
      </c>
      <c r="E613" s="428" t="s">
        <v>1655</v>
      </c>
      <c r="F613" s="428" t="s">
        <v>1656</v>
      </c>
      <c r="G613" s="433" t="s">
        <v>1920</v>
      </c>
      <c r="H613" s="428" t="s">
        <v>1703</v>
      </c>
      <c r="I613" s="428" t="s">
        <v>1704</v>
      </c>
    </row>
    <row r="614" spans="1:9" hidden="1" x14ac:dyDescent="0.75">
      <c r="A614" s="428" t="s">
        <v>427</v>
      </c>
      <c r="B614" s="428" t="s">
        <v>428</v>
      </c>
      <c r="C614" s="428" t="s">
        <v>1630</v>
      </c>
      <c r="D614" s="428" t="s">
        <v>1003</v>
      </c>
      <c r="E614" s="428" t="s">
        <v>1655</v>
      </c>
      <c r="F614" s="428" t="s">
        <v>1656</v>
      </c>
      <c r="G614" s="433" t="s">
        <v>1920</v>
      </c>
      <c r="H614" s="428" t="s">
        <v>1705</v>
      </c>
      <c r="I614" s="428" t="s">
        <v>1706</v>
      </c>
    </row>
    <row r="615" spans="1:9" hidden="1" x14ac:dyDescent="0.75">
      <c r="A615" s="428" t="s">
        <v>427</v>
      </c>
      <c r="B615" s="428" t="s">
        <v>428</v>
      </c>
      <c r="C615" s="428" t="s">
        <v>1630</v>
      </c>
      <c r="D615" s="428" t="s">
        <v>1003</v>
      </c>
      <c r="E615" s="428" t="s">
        <v>1655</v>
      </c>
      <c r="F615" s="428" t="s">
        <v>1656</v>
      </c>
      <c r="G615" s="433" t="s">
        <v>1927</v>
      </c>
      <c r="H615" s="428" t="s">
        <v>1707</v>
      </c>
      <c r="I615" s="428" t="s">
        <v>1708</v>
      </c>
    </row>
    <row r="616" spans="1:9" hidden="1" x14ac:dyDescent="0.75">
      <c r="A616" s="428" t="s">
        <v>427</v>
      </c>
      <c r="B616" s="428" t="s">
        <v>428</v>
      </c>
      <c r="C616" s="428" t="s">
        <v>1630</v>
      </c>
      <c r="D616" s="428" t="s">
        <v>1003</v>
      </c>
      <c r="E616" s="428" t="s">
        <v>1655</v>
      </c>
      <c r="F616" s="428" t="s">
        <v>1656</v>
      </c>
      <c r="G616" s="433" t="s">
        <v>346</v>
      </c>
      <c r="H616" s="428" t="s">
        <v>1709</v>
      </c>
      <c r="I616" s="428" t="s">
        <v>1710</v>
      </c>
    </row>
    <row r="617" spans="1:9" hidden="1" x14ac:dyDescent="0.75">
      <c r="A617" s="428" t="s">
        <v>427</v>
      </c>
      <c r="B617" s="428" t="s">
        <v>428</v>
      </c>
      <c r="C617" s="428" t="s">
        <v>1630</v>
      </c>
      <c r="D617" s="428" t="s">
        <v>1003</v>
      </c>
      <c r="E617" s="428" t="s">
        <v>1711</v>
      </c>
      <c r="F617" s="428" t="s">
        <v>1712</v>
      </c>
    </row>
    <row r="618" spans="1:9" hidden="1" x14ac:dyDescent="0.75">
      <c r="A618" s="428" t="s">
        <v>427</v>
      </c>
      <c r="B618" s="428" t="s">
        <v>428</v>
      </c>
      <c r="C618" s="428" t="s">
        <v>1630</v>
      </c>
      <c r="D618" s="428" t="s">
        <v>1003</v>
      </c>
      <c r="E618" s="428" t="s">
        <v>1716</v>
      </c>
      <c r="F618" s="428" t="s">
        <v>1717</v>
      </c>
      <c r="G618" s="433" t="s">
        <v>1718</v>
      </c>
      <c r="H618" s="428" t="s">
        <v>1719</v>
      </c>
      <c r="I618" s="428" t="s">
        <v>1720</v>
      </c>
    </row>
    <row r="619" spans="1:9" hidden="1" x14ac:dyDescent="0.75">
      <c r="A619" s="428" t="s">
        <v>427</v>
      </c>
      <c r="B619" s="428" t="s">
        <v>428</v>
      </c>
      <c r="C619" s="428" t="s">
        <v>1630</v>
      </c>
      <c r="D619" s="428" t="s">
        <v>1003</v>
      </c>
      <c r="E619" s="428" t="s">
        <v>1716</v>
      </c>
      <c r="F619" s="428" t="s">
        <v>1717</v>
      </c>
      <c r="G619" s="433" t="s">
        <v>1718</v>
      </c>
      <c r="H619" s="428" t="s">
        <v>1721</v>
      </c>
      <c r="I619" s="428" t="s">
        <v>1722</v>
      </c>
    </row>
    <row r="620" spans="1:9" hidden="1" x14ac:dyDescent="0.75">
      <c r="A620" s="428" t="s">
        <v>427</v>
      </c>
      <c r="B620" s="428" t="s">
        <v>428</v>
      </c>
      <c r="C620" s="428" t="s">
        <v>1630</v>
      </c>
      <c r="D620" s="428" t="s">
        <v>1003</v>
      </c>
      <c r="E620" s="428" t="s">
        <v>1716</v>
      </c>
      <c r="F620" s="428" t="s">
        <v>1717</v>
      </c>
      <c r="G620" s="433" t="s">
        <v>1718</v>
      </c>
      <c r="H620" s="428" t="s">
        <v>1723</v>
      </c>
      <c r="I620" s="428" t="s">
        <v>1724</v>
      </c>
    </row>
    <row r="621" spans="1:9" hidden="1" x14ac:dyDescent="0.75">
      <c r="A621" s="428" t="s">
        <v>427</v>
      </c>
      <c r="B621" s="428" t="s">
        <v>428</v>
      </c>
      <c r="C621" s="428" t="s">
        <v>1630</v>
      </c>
      <c r="D621" s="428" t="s">
        <v>1003</v>
      </c>
      <c r="E621" s="428" t="s">
        <v>1716</v>
      </c>
      <c r="F621" s="428" t="s">
        <v>1717</v>
      </c>
      <c r="G621" s="433" t="s">
        <v>1718</v>
      </c>
      <c r="H621" s="428" t="s">
        <v>1725</v>
      </c>
      <c r="I621" s="428" t="s">
        <v>1726</v>
      </c>
    </row>
    <row r="622" spans="1:9" hidden="1" x14ac:dyDescent="0.75">
      <c r="A622" s="428" t="s">
        <v>427</v>
      </c>
      <c r="B622" s="428" t="s">
        <v>428</v>
      </c>
      <c r="C622" s="428" t="s">
        <v>1630</v>
      </c>
      <c r="D622" s="428" t="s">
        <v>1003</v>
      </c>
      <c r="E622" s="428" t="s">
        <v>1716</v>
      </c>
      <c r="F622" s="428" t="s">
        <v>1717</v>
      </c>
      <c r="G622" s="433" t="s">
        <v>1718</v>
      </c>
      <c r="H622" s="428" t="s">
        <v>1727</v>
      </c>
      <c r="I622" s="428" t="s">
        <v>1728</v>
      </c>
    </row>
    <row r="623" spans="1:9" hidden="1" x14ac:dyDescent="0.75">
      <c r="A623" s="428" t="s">
        <v>427</v>
      </c>
      <c r="B623" s="428" t="s">
        <v>428</v>
      </c>
      <c r="C623" s="428" t="s">
        <v>1630</v>
      </c>
      <c r="D623" s="428" t="s">
        <v>1003</v>
      </c>
      <c r="E623" s="428" t="s">
        <v>1716</v>
      </c>
      <c r="F623" s="428" t="s">
        <v>1717</v>
      </c>
      <c r="G623" s="433" t="s">
        <v>1718</v>
      </c>
      <c r="H623" s="428" t="s">
        <v>1729</v>
      </c>
      <c r="I623" s="428" t="s">
        <v>1730</v>
      </c>
    </row>
    <row r="624" spans="1:9" hidden="1" x14ac:dyDescent="0.75">
      <c r="A624" s="428" t="s">
        <v>427</v>
      </c>
      <c r="B624" s="428" t="s">
        <v>428</v>
      </c>
      <c r="C624" s="428" t="s">
        <v>1630</v>
      </c>
      <c r="D624" s="428" t="s">
        <v>1003</v>
      </c>
      <c r="E624" s="428" t="s">
        <v>1716</v>
      </c>
      <c r="F624" s="428" t="s">
        <v>1717</v>
      </c>
      <c r="G624" s="433" t="s">
        <v>1718</v>
      </c>
      <c r="H624" s="428" t="s">
        <v>1731</v>
      </c>
      <c r="I624" s="428" t="s">
        <v>1732</v>
      </c>
    </row>
    <row r="625" spans="1:9" hidden="1" x14ac:dyDescent="0.75">
      <c r="A625" s="428" t="s">
        <v>427</v>
      </c>
      <c r="B625" s="428" t="s">
        <v>428</v>
      </c>
      <c r="C625" s="428" t="s">
        <v>1630</v>
      </c>
      <c r="D625" s="428" t="s">
        <v>1003</v>
      </c>
      <c r="E625" s="428" t="s">
        <v>1716</v>
      </c>
      <c r="F625" s="428" t="s">
        <v>1717</v>
      </c>
      <c r="G625" s="433" t="s">
        <v>1718</v>
      </c>
      <c r="H625" s="428" t="s">
        <v>1733</v>
      </c>
      <c r="I625" s="428" t="s">
        <v>1734</v>
      </c>
    </row>
    <row r="626" spans="1:9" hidden="1" x14ac:dyDescent="0.75">
      <c r="A626" s="428" t="s">
        <v>427</v>
      </c>
      <c r="B626" s="428" t="s">
        <v>428</v>
      </c>
      <c r="C626" s="428" t="s">
        <v>1630</v>
      </c>
      <c r="D626" s="428" t="s">
        <v>1003</v>
      </c>
      <c r="E626" s="428" t="s">
        <v>1716</v>
      </c>
      <c r="F626" s="428" t="s">
        <v>1717</v>
      </c>
      <c r="G626" s="433" t="s">
        <v>1718</v>
      </c>
      <c r="H626" s="428" t="s">
        <v>1735</v>
      </c>
      <c r="I626" s="428" t="s">
        <v>1736</v>
      </c>
    </row>
    <row r="627" spans="1:9" hidden="1" x14ac:dyDescent="0.75">
      <c r="A627" s="428" t="s">
        <v>427</v>
      </c>
      <c r="B627" s="428" t="s">
        <v>428</v>
      </c>
      <c r="C627" s="428" t="s">
        <v>1630</v>
      </c>
      <c r="D627" s="428" t="s">
        <v>1003</v>
      </c>
      <c r="E627" s="428" t="s">
        <v>1716</v>
      </c>
      <c r="F627" s="428" t="s">
        <v>1717</v>
      </c>
      <c r="G627" s="433" t="s">
        <v>1718</v>
      </c>
      <c r="H627" s="428" t="s">
        <v>1737</v>
      </c>
      <c r="I627" s="428" t="s">
        <v>1738</v>
      </c>
    </row>
    <row r="628" spans="1:9" hidden="1" x14ac:dyDescent="0.75">
      <c r="A628" s="428" t="s">
        <v>427</v>
      </c>
      <c r="B628" s="428" t="s">
        <v>428</v>
      </c>
      <c r="C628" s="428" t="s">
        <v>1630</v>
      </c>
      <c r="D628" s="428" t="s">
        <v>1003</v>
      </c>
      <c r="E628" s="428" t="s">
        <v>1716</v>
      </c>
      <c r="F628" s="428" t="s">
        <v>1717</v>
      </c>
      <c r="G628" s="433" t="s">
        <v>1718</v>
      </c>
      <c r="H628" s="428" t="s">
        <v>1739</v>
      </c>
      <c r="I628" s="428" t="s">
        <v>1740</v>
      </c>
    </row>
    <row r="629" spans="1:9" hidden="1" x14ac:dyDescent="0.75">
      <c r="A629" s="428" t="s">
        <v>427</v>
      </c>
      <c r="B629" s="428" t="s">
        <v>428</v>
      </c>
      <c r="C629" s="428" t="s">
        <v>1630</v>
      </c>
      <c r="D629" s="428" t="s">
        <v>1003</v>
      </c>
      <c r="E629" s="428" t="s">
        <v>1741</v>
      </c>
      <c r="F629" s="428" t="s">
        <v>1742</v>
      </c>
      <c r="G629" s="431" t="s">
        <v>334</v>
      </c>
      <c r="H629" s="129" t="s">
        <v>1743</v>
      </c>
      <c r="I629" s="428" t="s">
        <v>1744</v>
      </c>
    </row>
    <row r="630" spans="1:9" hidden="1" x14ac:dyDescent="0.75">
      <c r="A630" s="428" t="s">
        <v>1745</v>
      </c>
      <c r="B630" s="428" t="s">
        <v>1515</v>
      </c>
      <c r="C630" s="428" t="s">
        <v>1746</v>
      </c>
      <c r="D630" s="428" t="s">
        <v>1747</v>
      </c>
      <c r="E630" s="428" t="s">
        <v>1748</v>
      </c>
      <c r="F630" s="428" t="s">
        <v>1749</v>
      </c>
      <c r="G630" s="426" t="s">
        <v>328</v>
      </c>
      <c r="H630" s="428" t="s">
        <v>1750</v>
      </c>
      <c r="I630" s="428" t="s">
        <v>1751</v>
      </c>
    </row>
    <row r="631" spans="1:9" hidden="1" x14ac:dyDescent="0.75">
      <c r="A631" s="428" t="s">
        <v>1752</v>
      </c>
      <c r="B631" s="428" t="s">
        <v>1515</v>
      </c>
      <c r="C631" s="428" t="s">
        <v>1753</v>
      </c>
      <c r="D631" s="428" t="s">
        <v>1747</v>
      </c>
      <c r="E631" s="428" t="s">
        <v>1754</v>
      </c>
      <c r="F631" s="428" t="s">
        <v>1749</v>
      </c>
      <c r="G631" s="426" t="s">
        <v>328</v>
      </c>
      <c r="H631" s="428" t="s">
        <v>1755</v>
      </c>
      <c r="I631" s="428" t="s">
        <v>1756</v>
      </c>
    </row>
    <row r="632" spans="1:9" hidden="1" x14ac:dyDescent="0.75">
      <c r="A632" s="428" t="s">
        <v>1757</v>
      </c>
      <c r="B632" s="428" t="s">
        <v>1515</v>
      </c>
      <c r="C632" s="428" t="s">
        <v>1758</v>
      </c>
      <c r="D632" s="428" t="s">
        <v>1747</v>
      </c>
      <c r="E632" s="428" t="s">
        <v>1759</v>
      </c>
      <c r="F632" s="428" t="s">
        <v>1749</v>
      </c>
      <c r="G632" s="426" t="s">
        <v>328</v>
      </c>
      <c r="H632" s="428" t="s">
        <v>1760</v>
      </c>
      <c r="I632" s="428" t="s">
        <v>1761</v>
      </c>
    </row>
    <row r="633" spans="1:9" hidden="1" x14ac:dyDescent="0.75">
      <c r="A633" s="428" t="s">
        <v>1762</v>
      </c>
      <c r="B633" s="428" t="s">
        <v>1515</v>
      </c>
      <c r="C633" s="428" t="s">
        <v>1763</v>
      </c>
      <c r="D633" s="428" t="s">
        <v>1747</v>
      </c>
      <c r="E633" s="428" t="s">
        <v>1764</v>
      </c>
      <c r="F633" s="428" t="s">
        <v>1749</v>
      </c>
      <c r="G633" s="426" t="s">
        <v>328</v>
      </c>
      <c r="H633" s="428" t="s">
        <v>1765</v>
      </c>
      <c r="I633" s="428" t="s">
        <v>1766</v>
      </c>
    </row>
    <row r="634" spans="1:9" hidden="1" x14ac:dyDescent="0.75">
      <c r="A634" s="428" t="s">
        <v>1767</v>
      </c>
      <c r="B634" s="428" t="s">
        <v>1515</v>
      </c>
      <c r="C634" s="428" t="s">
        <v>1768</v>
      </c>
      <c r="D634" s="428" t="s">
        <v>1747</v>
      </c>
      <c r="E634" s="428" t="s">
        <v>1769</v>
      </c>
      <c r="F634" s="428" t="s">
        <v>1749</v>
      </c>
      <c r="G634" s="426" t="s">
        <v>328</v>
      </c>
      <c r="H634" s="428" t="s">
        <v>1770</v>
      </c>
      <c r="I634" s="428" t="s">
        <v>1771</v>
      </c>
    </row>
    <row r="635" spans="1:9" hidden="1" x14ac:dyDescent="0.75">
      <c r="A635" s="428" t="s">
        <v>1772</v>
      </c>
      <c r="B635" s="428" t="s">
        <v>1515</v>
      </c>
      <c r="C635" s="428" t="s">
        <v>1773</v>
      </c>
      <c r="D635" s="428" t="s">
        <v>1747</v>
      </c>
      <c r="E635" s="428" t="s">
        <v>1774</v>
      </c>
      <c r="F635" s="428" t="s">
        <v>1749</v>
      </c>
      <c r="G635" s="426" t="s">
        <v>328</v>
      </c>
      <c r="H635" s="428" t="s">
        <v>1775</v>
      </c>
      <c r="I635" s="428" t="s">
        <v>1776</v>
      </c>
    </row>
    <row r="636" spans="1:9" hidden="1" x14ac:dyDescent="0.75">
      <c r="A636" s="428" t="s">
        <v>1777</v>
      </c>
      <c r="B636" s="428" t="s">
        <v>1515</v>
      </c>
      <c r="C636" s="428" t="s">
        <v>1778</v>
      </c>
      <c r="D636" s="428" t="s">
        <v>1747</v>
      </c>
      <c r="E636" s="428" t="s">
        <v>1779</v>
      </c>
      <c r="F636" s="428" t="s">
        <v>1749</v>
      </c>
      <c r="G636" s="426" t="s">
        <v>328</v>
      </c>
      <c r="H636" s="428" t="s">
        <v>1780</v>
      </c>
      <c r="I636" s="428" t="s">
        <v>1781</v>
      </c>
    </row>
    <row r="637" spans="1:9" hidden="1" x14ac:dyDescent="0.75">
      <c r="A637" s="428" t="s">
        <v>1782</v>
      </c>
      <c r="B637" s="428" t="s">
        <v>1515</v>
      </c>
      <c r="C637" s="428" t="s">
        <v>1783</v>
      </c>
      <c r="D637" s="428" t="s">
        <v>1747</v>
      </c>
      <c r="E637" s="428" t="s">
        <v>1784</v>
      </c>
      <c r="F637" s="428" t="s">
        <v>1749</v>
      </c>
      <c r="G637" s="426" t="s">
        <v>328</v>
      </c>
      <c r="H637" s="428" t="s">
        <v>1785</v>
      </c>
      <c r="I637" s="428" t="s">
        <v>1786</v>
      </c>
    </row>
    <row r="638" spans="1:9" hidden="1" x14ac:dyDescent="0.75">
      <c r="A638" s="428" t="s">
        <v>1787</v>
      </c>
      <c r="B638" s="428" t="s">
        <v>1515</v>
      </c>
      <c r="C638" s="428" t="s">
        <v>1788</v>
      </c>
      <c r="D638" s="428" t="s">
        <v>1747</v>
      </c>
      <c r="E638" s="428" t="s">
        <v>1789</v>
      </c>
      <c r="F638" s="428" t="s">
        <v>1749</v>
      </c>
      <c r="G638" s="426" t="s">
        <v>328</v>
      </c>
      <c r="H638" s="428" t="s">
        <v>1790</v>
      </c>
      <c r="I638" s="428" t="s">
        <v>1791</v>
      </c>
    </row>
    <row r="639" spans="1:9" hidden="1" x14ac:dyDescent="0.75">
      <c r="A639" s="428" t="s">
        <v>1792</v>
      </c>
      <c r="B639" s="428" t="s">
        <v>1515</v>
      </c>
      <c r="C639" s="428" t="s">
        <v>1793</v>
      </c>
      <c r="D639" s="428" t="s">
        <v>1747</v>
      </c>
      <c r="E639" s="428" t="s">
        <v>1794</v>
      </c>
      <c r="F639" s="428" t="s">
        <v>1749</v>
      </c>
      <c r="G639" s="426" t="s">
        <v>328</v>
      </c>
      <c r="H639" s="428" t="s">
        <v>1795</v>
      </c>
      <c r="I639" s="428" t="s">
        <v>1791</v>
      </c>
    </row>
    <row r="640" spans="1:9" hidden="1" x14ac:dyDescent="0.75">
      <c r="A640" s="428" t="s">
        <v>1796</v>
      </c>
      <c r="B640" s="428" t="s">
        <v>1515</v>
      </c>
      <c r="C640" s="428" t="s">
        <v>1797</v>
      </c>
      <c r="D640" s="428" t="s">
        <v>1747</v>
      </c>
      <c r="E640" s="428" t="s">
        <v>1798</v>
      </c>
      <c r="F640" s="428" t="s">
        <v>1749</v>
      </c>
      <c r="G640" s="426" t="s">
        <v>328</v>
      </c>
      <c r="H640" s="428" t="s">
        <v>1799</v>
      </c>
      <c r="I640" s="428" t="s">
        <v>1800</v>
      </c>
    </row>
    <row r="641" spans="1:9" hidden="1" x14ac:dyDescent="0.75">
      <c r="A641" s="428" t="s">
        <v>1801</v>
      </c>
      <c r="B641" s="428" t="s">
        <v>1515</v>
      </c>
      <c r="C641" s="428" t="s">
        <v>1802</v>
      </c>
      <c r="D641" s="428" t="s">
        <v>1747</v>
      </c>
      <c r="E641" s="428" t="s">
        <v>1803</v>
      </c>
      <c r="F641" s="428" t="s">
        <v>1749</v>
      </c>
      <c r="G641" s="426" t="s">
        <v>328</v>
      </c>
      <c r="H641" s="428" t="s">
        <v>1804</v>
      </c>
      <c r="I641" s="428" t="s">
        <v>1800</v>
      </c>
    </row>
    <row r="642" spans="1:9" hidden="1" x14ac:dyDescent="0.75">
      <c r="A642" s="428" t="s">
        <v>1805</v>
      </c>
      <c r="B642" s="428" t="s">
        <v>1515</v>
      </c>
      <c r="C642" s="428" t="s">
        <v>1806</v>
      </c>
      <c r="D642" s="428" t="s">
        <v>1747</v>
      </c>
      <c r="E642" s="428" t="s">
        <v>1807</v>
      </c>
      <c r="F642" s="428" t="s">
        <v>1749</v>
      </c>
      <c r="G642" s="426" t="s">
        <v>328</v>
      </c>
      <c r="H642" s="428" t="s">
        <v>1808</v>
      </c>
      <c r="I642" s="428" t="s">
        <v>1809</v>
      </c>
    </row>
    <row r="643" spans="1:9" hidden="1" x14ac:dyDescent="0.75">
      <c r="A643" s="428" t="s">
        <v>1810</v>
      </c>
      <c r="B643" s="428" t="s">
        <v>1515</v>
      </c>
      <c r="C643" s="428" t="s">
        <v>1811</v>
      </c>
      <c r="D643" s="428" t="s">
        <v>1747</v>
      </c>
      <c r="E643" s="428" t="s">
        <v>1812</v>
      </c>
      <c r="F643" s="428" t="s">
        <v>1749</v>
      </c>
      <c r="G643" s="426" t="s">
        <v>328</v>
      </c>
      <c r="H643" s="428" t="s">
        <v>1813</v>
      </c>
      <c r="I643" s="428" t="s">
        <v>1814</v>
      </c>
    </row>
    <row r="644" spans="1:9" hidden="1" x14ac:dyDescent="0.75">
      <c r="A644" s="428" t="s">
        <v>1815</v>
      </c>
      <c r="B644" s="428" t="s">
        <v>1515</v>
      </c>
      <c r="C644" s="428" t="s">
        <v>1816</v>
      </c>
      <c r="D644" s="428" t="s">
        <v>1747</v>
      </c>
      <c r="E644" s="428" t="s">
        <v>1817</v>
      </c>
      <c r="F644" s="428" t="s">
        <v>1749</v>
      </c>
      <c r="G644" s="426" t="s">
        <v>328</v>
      </c>
      <c r="H644" s="428" t="s">
        <v>1818</v>
      </c>
      <c r="I644" s="428" t="s">
        <v>1819</v>
      </c>
    </row>
    <row r="645" spans="1:9" hidden="1" x14ac:dyDescent="0.75">
      <c r="A645" s="428" t="s">
        <v>1820</v>
      </c>
      <c r="B645" s="428" t="s">
        <v>1515</v>
      </c>
      <c r="C645" s="428" t="s">
        <v>1821</v>
      </c>
      <c r="D645" s="428" t="s">
        <v>1747</v>
      </c>
      <c r="E645" s="428" t="s">
        <v>1822</v>
      </c>
      <c r="F645" s="428" t="s">
        <v>1749</v>
      </c>
      <c r="G645" s="426" t="s">
        <v>328</v>
      </c>
      <c r="H645" s="428" t="s">
        <v>1823</v>
      </c>
      <c r="I645" s="428" t="s">
        <v>1824</v>
      </c>
    </row>
    <row r="646" spans="1:9" hidden="1" x14ac:dyDescent="0.75">
      <c r="A646" s="428" t="s">
        <v>1825</v>
      </c>
      <c r="B646" s="428" t="s">
        <v>1515</v>
      </c>
      <c r="C646" s="428" t="s">
        <v>1826</v>
      </c>
      <c r="D646" s="428" t="s">
        <v>1747</v>
      </c>
      <c r="E646" s="428" t="s">
        <v>1827</v>
      </c>
      <c r="F646" s="428" t="s">
        <v>1749</v>
      </c>
      <c r="G646" s="426" t="s">
        <v>328</v>
      </c>
      <c r="H646" s="428" t="s">
        <v>1828</v>
      </c>
      <c r="I646" s="428" t="s">
        <v>1829</v>
      </c>
    </row>
    <row r="647" spans="1:9" hidden="1" x14ac:dyDescent="0.75">
      <c r="A647" s="428" t="s">
        <v>1830</v>
      </c>
      <c r="B647" s="428" t="s">
        <v>1515</v>
      </c>
      <c r="C647" s="428" t="s">
        <v>1831</v>
      </c>
      <c r="D647" s="428" t="s">
        <v>1747</v>
      </c>
      <c r="E647" s="428" t="s">
        <v>1832</v>
      </c>
      <c r="F647" s="428" t="s">
        <v>1749</v>
      </c>
      <c r="G647" s="426" t="s">
        <v>328</v>
      </c>
      <c r="H647" s="428" t="s">
        <v>1833</v>
      </c>
      <c r="I647" s="428" t="s">
        <v>1834</v>
      </c>
    </row>
    <row r="648" spans="1:9" hidden="1" x14ac:dyDescent="0.75">
      <c r="A648" s="428" t="s">
        <v>1835</v>
      </c>
      <c r="B648" s="428" t="s">
        <v>1515</v>
      </c>
      <c r="C648" s="428" t="s">
        <v>1836</v>
      </c>
      <c r="D648" s="428" t="s">
        <v>1747</v>
      </c>
      <c r="E648" s="428" t="s">
        <v>1837</v>
      </c>
      <c r="F648" s="428" t="s">
        <v>1749</v>
      </c>
      <c r="G648" s="426" t="s">
        <v>328</v>
      </c>
      <c r="H648" s="428" t="s">
        <v>1838</v>
      </c>
      <c r="I648" s="428" t="s">
        <v>1839</v>
      </c>
    </row>
    <row r="649" spans="1:9" hidden="1" x14ac:dyDescent="0.75">
      <c r="A649" s="428" t="s">
        <v>1840</v>
      </c>
      <c r="B649" s="428" t="s">
        <v>1515</v>
      </c>
      <c r="C649" s="428" t="s">
        <v>1841</v>
      </c>
      <c r="D649" s="428" t="s">
        <v>1747</v>
      </c>
      <c r="E649" s="428" t="s">
        <v>1842</v>
      </c>
      <c r="F649" s="428" t="s">
        <v>1749</v>
      </c>
      <c r="G649" s="426" t="s">
        <v>328</v>
      </c>
      <c r="H649" s="428" t="s">
        <v>1843</v>
      </c>
      <c r="I649" s="428" t="s">
        <v>1844</v>
      </c>
    </row>
    <row r="650" spans="1:9" hidden="1" x14ac:dyDescent="0.75">
      <c r="A650" s="428" t="s">
        <v>1845</v>
      </c>
      <c r="B650" s="428" t="s">
        <v>1515</v>
      </c>
      <c r="C650" s="428" t="s">
        <v>1846</v>
      </c>
      <c r="D650" s="428" t="s">
        <v>1747</v>
      </c>
      <c r="E650" s="428" t="s">
        <v>1847</v>
      </c>
      <c r="F650" s="428" t="s">
        <v>1749</v>
      </c>
      <c r="G650" s="426" t="s">
        <v>328</v>
      </c>
      <c r="H650" s="428" t="s">
        <v>1848</v>
      </c>
      <c r="I650" s="428" t="s">
        <v>1849</v>
      </c>
    </row>
    <row r="651" spans="1:9" hidden="1" x14ac:dyDescent="0.75">
      <c r="A651" s="428" t="s">
        <v>1850</v>
      </c>
      <c r="B651" s="428" t="s">
        <v>1515</v>
      </c>
      <c r="C651" s="428" t="s">
        <v>1851</v>
      </c>
      <c r="D651" s="428" t="s">
        <v>1747</v>
      </c>
      <c r="E651" s="428" t="s">
        <v>1852</v>
      </c>
      <c r="F651" s="428" t="s">
        <v>1749</v>
      </c>
      <c r="G651" s="426" t="s">
        <v>328</v>
      </c>
      <c r="H651" s="428" t="s">
        <v>1853</v>
      </c>
      <c r="I651" s="428" t="s">
        <v>1854</v>
      </c>
    </row>
    <row r="652" spans="1:9" hidden="1" x14ac:dyDescent="0.75">
      <c r="A652" s="428" t="s">
        <v>1855</v>
      </c>
      <c r="B652" s="428" t="s">
        <v>1515</v>
      </c>
      <c r="C652" s="428" t="s">
        <v>1856</v>
      </c>
      <c r="D652" s="428" t="s">
        <v>1747</v>
      </c>
      <c r="E652" s="428" t="s">
        <v>1857</v>
      </c>
      <c r="F652" s="428" t="s">
        <v>1749</v>
      </c>
      <c r="G652" s="426" t="s">
        <v>328</v>
      </c>
      <c r="H652" s="428" t="s">
        <v>1858</v>
      </c>
      <c r="I652" s="428" t="s">
        <v>1859</v>
      </c>
    </row>
    <row r="653" spans="1:9" hidden="1" x14ac:dyDescent="0.75">
      <c r="A653" s="428" t="s">
        <v>1860</v>
      </c>
      <c r="B653" s="428" t="s">
        <v>1515</v>
      </c>
      <c r="C653" s="428" t="s">
        <v>1861</v>
      </c>
      <c r="D653" s="428" t="s">
        <v>1747</v>
      </c>
      <c r="E653" s="428" t="s">
        <v>1862</v>
      </c>
      <c r="F653" s="428" t="s">
        <v>1749</v>
      </c>
      <c r="G653" s="426" t="s">
        <v>328</v>
      </c>
      <c r="H653" s="428" t="s">
        <v>1863</v>
      </c>
      <c r="I653" s="428" t="s">
        <v>1864</v>
      </c>
    </row>
    <row r="654" spans="1:9" hidden="1" x14ac:dyDescent="0.75">
      <c r="A654" s="428" t="s">
        <v>1865</v>
      </c>
      <c r="B654" s="428" t="s">
        <v>1515</v>
      </c>
      <c r="C654" s="428" t="s">
        <v>1866</v>
      </c>
      <c r="D654" s="428" t="s">
        <v>1747</v>
      </c>
      <c r="E654" s="428" t="s">
        <v>1867</v>
      </c>
      <c r="F654" s="428" t="s">
        <v>1749</v>
      </c>
      <c r="G654" s="426" t="s">
        <v>328</v>
      </c>
      <c r="H654" s="428" t="s">
        <v>1868</v>
      </c>
      <c r="I654" s="428" t="s">
        <v>1869</v>
      </c>
    </row>
    <row r="655" spans="1:9" hidden="1" x14ac:dyDescent="0.75">
      <c r="A655" s="428" t="s">
        <v>1870</v>
      </c>
      <c r="B655" s="428" t="s">
        <v>1515</v>
      </c>
      <c r="C655" s="428" t="s">
        <v>1871</v>
      </c>
      <c r="D655" s="428" t="s">
        <v>1747</v>
      </c>
      <c r="E655" s="428" t="s">
        <v>1872</v>
      </c>
      <c r="F655" s="428" t="s">
        <v>1749</v>
      </c>
      <c r="G655" s="426" t="s">
        <v>328</v>
      </c>
      <c r="H655" s="428" t="s">
        <v>1873</v>
      </c>
      <c r="I655" s="428" t="s">
        <v>1874</v>
      </c>
    </row>
    <row r="656" spans="1:9" hidden="1" x14ac:dyDescent="0.75">
      <c r="A656" s="428" t="s">
        <v>1875</v>
      </c>
      <c r="B656" s="428" t="s">
        <v>1515</v>
      </c>
      <c r="C656" s="428" t="s">
        <v>1876</v>
      </c>
      <c r="D656" s="428" t="s">
        <v>1747</v>
      </c>
      <c r="E656" s="428" t="s">
        <v>1877</v>
      </c>
      <c r="F656" s="428" t="s">
        <v>1749</v>
      </c>
      <c r="G656" s="426" t="s">
        <v>328</v>
      </c>
      <c r="H656" s="428" t="s">
        <v>1878</v>
      </c>
      <c r="I656" s="428" t="s">
        <v>1879</v>
      </c>
    </row>
    <row r="657" spans="1:9" hidden="1" x14ac:dyDescent="0.75">
      <c r="A657" s="428" t="s">
        <v>1880</v>
      </c>
      <c r="B657" s="428" t="s">
        <v>1515</v>
      </c>
      <c r="C657" s="428" t="s">
        <v>1881</v>
      </c>
      <c r="D657" s="428" t="s">
        <v>1747</v>
      </c>
      <c r="E657" s="428" t="s">
        <v>1882</v>
      </c>
      <c r="F657" s="428" t="s">
        <v>1749</v>
      </c>
      <c r="G657" s="426" t="s">
        <v>328</v>
      </c>
      <c r="H657" s="428" t="s">
        <v>1883</v>
      </c>
      <c r="I657" s="428" t="s">
        <v>1884</v>
      </c>
    </row>
    <row r="658" spans="1:9" hidden="1" x14ac:dyDescent="0.75">
      <c r="A658" s="428" t="s">
        <v>1885</v>
      </c>
      <c r="B658" s="428" t="s">
        <v>1515</v>
      </c>
      <c r="C658" s="428" t="s">
        <v>1886</v>
      </c>
      <c r="D658" s="428" t="s">
        <v>1747</v>
      </c>
      <c r="E658" s="428" t="s">
        <v>1887</v>
      </c>
      <c r="F658" s="428" t="s">
        <v>1749</v>
      </c>
      <c r="G658" s="426" t="s">
        <v>328</v>
      </c>
      <c r="H658" s="428" t="s">
        <v>1888</v>
      </c>
      <c r="I658" s="428" t="s">
        <v>1889</v>
      </c>
    </row>
    <row r="659" spans="1:9" hidden="1" x14ac:dyDescent="0.75">
      <c r="A659" s="428" t="s">
        <v>1890</v>
      </c>
      <c r="B659" s="428" t="s">
        <v>1515</v>
      </c>
      <c r="C659" s="428" t="s">
        <v>1891</v>
      </c>
      <c r="D659" s="428" t="s">
        <v>1747</v>
      </c>
      <c r="E659" s="428" t="s">
        <v>1892</v>
      </c>
      <c r="F659" s="428" t="s">
        <v>1749</v>
      </c>
      <c r="G659" s="426" t="s">
        <v>328</v>
      </c>
      <c r="H659" s="428" t="s">
        <v>1893</v>
      </c>
      <c r="I659" s="428" t="s">
        <v>1894</v>
      </c>
    </row>
    <row r="660" spans="1:9" hidden="1" x14ac:dyDescent="0.75">
      <c r="A660" s="428" t="s">
        <v>1895</v>
      </c>
      <c r="B660" s="428" t="s">
        <v>1515</v>
      </c>
      <c r="C660" s="428" t="s">
        <v>1896</v>
      </c>
      <c r="D660" s="428" t="s">
        <v>1747</v>
      </c>
      <c r="E660" s="428" t="s">
        <v>1897</v>
      </c>
      <c r="F660" s="428" t="s">
        <v>1749</v>
      </c>
      <c r="G660" s="426" t="s">
        <v>328</v>
      </c>
      <c r="H660" s="428" t="s">
        <v>1898</v>
      </c>
      <c r="I660" s="428" t="s">
        <v>1899</v>
      </c>
    </row>
  </sheetData>
  <autoFilter ref="A1:P660" xr:uid="{C0A2DF98-2962-444D-B7F5-2A2D6D931337}">
    <filterColumn colId="6">
      <filters>
        <filter val="Суперабсорбент"/>
      </filters>
    </filterColumn>
  </autoFilter>
  <pageMargins left="0.7" right="0.7" top="0.75" bottom="0.75" header="0.3" footer="0.3"/>
  <customProperties>
    <customPr name="Ibp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D491-56E6-49F8-A5BD-4A28593531AE}">
  <sheetPr codeName="Лист6"/>
  <dimension ref="A1:R1264"/>
  <sheetViews>
    <sheetView topLeftCell="C1" zoomScale="85" zoomScaleNormal="85" workbookViewId="0">
      <pane ySplit="1" topLeftCell="A954" activePane="bottomLeft" state="frozen"/>
      <selection pane="bottomLeft" activeCell="P810" sqref="P810"/>
    </sheetView>
  </sheetViews>
  <sheetFormatPr defaultRowHeight="14.75" x14ac:dyDescent="0.75"/>
  <cols>
    <col min="2" max="2" width="13.54296875" bestFit="1" customWidth="1"/>
    <col min="4" max="4" width="10.86328125" bestFit="1" customWidth="1"/>
    <col min="6" max="6" width="15.54296875" bestFit="1" customWidth="1"/>
    <col min="7" max="7" width="23.1328125" customWidth="1"/>
    <col min="8" max="8" width="15.26953125" customWidth="1"/>
    <col min="9" max="9" width="50.7265625" customWidth="1"/>
    <col min="10" max="10" width="53.7265625" style="33" bestFit="1" customWidth="1"/>
    <col min="11" max="11" width="14" style="422" customWidth="1"/>
    <col min="12" max="14" width="9.1328125" style="421"/>
    <col min="15" max="15" width="12.40625" style="421" bestFit="1" customWidth="1"/>
    <col min="16" max="16" width="9.1328125" style="421"/>
    <col min="17" max="17" width="9.1328125" style="422"/>
  </cols>
  <sheetData>
    <row r="1" spans="1:17" x14ac:dyDescent="0.75">
      <c r="A1" s="420"/>
      <c r="B1" s="420"/>
      <c r="C1" s="420"/>
      <c r="D1" s="420"/>
      <c r="E1" s="420"/>
      <c r="F1" s="420"/>
      <c r="G1" s="420"/>
      <c r="H1" s="420"/>
      <c r="I1" s="420"/>
      <c r="J1" s="419" t="s">
        <v>3835</v>
      </c>
      <c r="K1" s="422" t="s">
        <v>3677</v>
      </c>
      <c r="L1" s="452" t="s">
        <v>1958</v>
      </c>
      <c r="M1" s="452" t="s">
        <v>1956</v>
      </c>
      <c r="N1" s="452" t="s">
        <v>1957</v>
      </c>
      <c r="O1" s="451" t="s">
        <v>3820</v>
      </c>
      <c r="P1" s="451" t="s">
        <v>3821</v>
      </c>
      <c r="Q1" s="422" t="s">
        <v>3839</v>
      </c>
    </row>
    <row r="2" spans="1:17" x14ac:dyDescent="0.75">
      <c r="A2" s="420" t="s">
        <v>427</v>
      </c>
      <c r="B2" s="420" t="s">
        <v>428</v>
      </c>
      <c r="C2" s="420" t="s">
        <v>1630</v>
      </c>
      <c r="D2" s="420" t="s">
        <v>1003</v>
      </c>
      <c r="E2" s="420" t="s">
        <v>1649</v>
      </c>
      <c r="F2" s="420" t="s">
        <v>1650</v>
      </c>
      <c r="G2" s="420" t="s">
        <v>1963</v>
      </c>
      <c r="H2" s="420" t="s">
        <v>1964</v>
      </c>
      <c r="I2" s="420" t="s">
        <v>2257</v>
      </c>
      <c r="J2" s="419">
        <v>1</v>
      </c>
      <c r="K2" s="422" t="s">
        <v>3678</v>
      </c>
    </row>
    <row r="3" spans="1:17" x14ac:dyDescent="0.75">
      <c r="A3" s="420" t="s">
        <v>427</v>
      </c>
      <c r="B3" s="420" t="s">
        <v>428</v>
      </c>
      <c r="C3" s="420" t="s">
        <v>1630</v>
      </c>
      <c r="D3" s="420" t="s">
        <v>1003</v>
      </c>
      <c r="E3" s="420" t="s">
        <v>1649</v>
      </c>
      <c r="F3" s="420" t="s">
        <v>1650</v>
      </c>
      <c r="G3" s="420" t="s">
        <v>1963</v>
      </c>
      <c r="H3" s="420" t="s">
        <v>1965</v>
      </c>
      <c r="I3" s="420" t="s">
        <v>2258</v>
      </c>
      <c r="J3" s="419">
        <v>1</v>
      </c>
      <c r="K3" s="422" t="s">
        <v>3678</v>
      </c>
    </row>
    <row r="4" spans="1:17" x14ac:dyDescent="0.75">
      <c r="A4" s="420" t="s">
        <v>427</v>
      </c>
      <c r="B4" s="420" t="s">
        <v>428</v>
      </c>
      <c r="C4" s="420" t="s">
        <v>1630</v>
      </c>
      <c r="D4" s="420" t="s">
        <v>1003</v>
      </c>
      <c r="E4" s="420" t="s">
        <v>1649</v>
      </c>
      <c r="F4" s="420" t="s">
        <v>1650</v>
      </c>
      <c r="G4" s="420" t="s">
        <v>1963</v>
      </c>
      <c r="H4" s="420" t="s">
        <v>1966</v>
      </c>
      <c r="I4" s="420" t="s">
        <v>2259</v>
      </c>
      <c r="J4" s="419">
        <v>2</v>
      </c>
      <c r="K4" s="422" t="s">
        <v>3678</v>
      </c>
    </row>
    <row r="5" spans="1:17" x14ac:dyDescent="0.75">
      <c r="A5" s="420" t="s">
        <v>427</v>
      </c>
      <c r="B5" s="420" t="s">
        <v>428</v>
      </c>
      <c r="C5" s="420" t="s">
        <v>1630</v>
      </c>
      <c r="D5" s="420" t="s">
        <v>1003</v>
      </c>
      <c r="E5" s="420" t="s">
        <v>1649</v>
      </c>
      <c r="F5" s="420" t="s">
        <v>1650</v>
      </c>
      <c r="G5" s="420" t="s">
        <v>1963</v>
      </c>
      <c r="H5" s="420" t="s">
        <v>1967</v>
      </c>
      <c r="I5" s="420" t="s">
        <v>2260</v>
      </c>
      <c r="J5" s="419">
        <v>3</v>
      </c>
      <c r="K5" s="422" t="s">
        <v>3678</v>
      </c>
    </row>
    <row r="6" spans="1:17" x14ac:dyDescent="0.75">
      <c r="A6" s="420" t="s">
        <v>427</v>
      </c>
      <c r="B6" s="420" t="s">
        <v>428</v>
      </c>
      <c r="C6" s="420" t="s">
        <v>1630</v>
      </c>
      <c r="D6" s="420" t="s">
        <v>1003</v>
      </c>
      <c r="E6" s="420" t="s">
        <v>1649</v>
      </c>
      <c r="F6" s="420" t="s">
        <v>1650</v>
      </c>
      <c r="G6" s="420" t="s">
        <v>1963</v>
      </c>
      <c r="H6" s="420" t="s">
        <v>1968</v>
      </c>
      <c r="I6" s="420" t="s">
        <v>2261</v>
      </c>
      <c r="J6" s="419">
        <v>4</v>
      </c>
      <c r="K6" s="422" t="s">
        <v>3678</v>
      </c>
    </row>
    <row r="7" spans="1:17" x14ac:dyDescent="0.75">
      <c r="A7" s="420" t="s">
        <v>427</v>
      </c>
      <c r="B7" s="420" t="s">
        <v>428</v>
      </c>
      <c r="C7" s="420" t="s">
        <v>1630</v>
      </c>
      <c r="D7" s="420" t="s">
        <v>1003</v>
      </c>
      <c r="E7" s="420" t="s">
        <v>1649</v>
      </c>
      <c r="F7" s="420" t="s">
        <v>1650</v>
      </c>
      <c r="G7" s="420" t="s">
        <v>1963</v>
      </c>
      <c r="H7" s="420" t="s">
        <v>1969</v>
      </c>
      <c r="I7" s="420" t="s">
        <v>2262</v>
      </c>
      <c r="J7" s="419">
        <v>5</v>
      </c>
      <c r="K7" s="422" t="s">
        <v>3678</v>
      </c>
    </row>
    <row r="8" spans="1:17" x14ac:dyDescent="0.75">
      <c r="A8" s="420" t="s">
        <v>427</v>
      </c>
      <c r="B8" s="420" t="s">
        <v>428</v>
      </c>
      <c r="C8" s="420" t="s">
        <v>1630</v>
      </c>
      <c r="D8" s="420" t="s">
        <v>1003</v>
      </c>
      <c r="E8" s="420" t="s">
        <v>1649</v>
      </c>
      <c r="F8" s="420" t="s">
        <v>1650</v>
      </c>
      <c r="G8" s="420" t="s">
        <v>1963</v>
      </c>
      <c r="H8" s="420" t="s">
        <v>1970</v>
      </c>
      <c r="I8" s="420" t="s">
        <v>2263</v>
      </c>
      <c r="J8" s="419">
        <v>6</v>
      </c>
      <c r="K8" s="422" t="s">
        <v>3678</v>
      </c>
    </row>
    <row r="9" spans="1:17" x14ac:dyDescent="0.75">
      <c r="A9" s="420" t="s">
        <v>427</v>
      </c>
      <c r="B9" s="420" t="s">
        <v>428</v>
      </c>
      <c r="C9" s="420" t="s">
        <v>1630</v>
      </c>
      <c r="D9" s="420" t="s">
        <v>1003</v>
      </c>
      <c r="E9" s="420" t="s">
        <v>1649</v>
      </c>
      <c r="F9" s="420" t="s">
        <v>1650</v>
      </c>
      <c r="G9" s="420" t="s">
        <v>1963</v>
      </c>
      <c r="H9" s="420" t="s">
        <v>1971</v>
      </c>
      <c r="I9" s="420" t="s">
        <v>2264</v>
      </c>
      <c r="J9" s="419">
        <v>7</v>
      </c>
      <c r="K9" s="422" t="s">
        <v>3678</v>
      </c>
    </row>
    <row r="10" spans="1:17" x14ac:dyDescent="0.75">
      <c r="A10" s="420" t="s">
        <v>427</v>
      </c>
      <c r="B10" s="420" t="s">
        <v>428</v>
      </c>
      <c r="C10" s="420" t="s">
        <v>1630</v>
      </c>
      <c r="D10" s="420" t="s">
        <v>1003</v>
      </c>
      <c r="E10" s="420" t="s">
        <v>1649</v>
      </c>
      <c r="F10" s="420" t="s">
        <v>1650</v>
      </c>
      <c r="G10" s="420" t="s">
        <v>1963</v>
      </c>
      <c r="H10" s="420" t="s">
        <v>1972</v>
      </c>
      <c r="I10" s="420" t="s">
        <v>2265</v>
      </c>
      <c r="J10" s="419">
        <v>8</v>
      </c>
      <c r="K10" s="422" t="s">
        <v>3678</v>
      </c>
    </row>
    <row r="11" spans="1:17" x14ac:dyDescent="0.75">
      <c r="A11" s="420" t="s">
        <v>427</v>
      </c>
      <c r="B11" s="420" t="s">
        <v>428</v>
      </c>
      <c r="C11" s="420" t="s">
        <v>1630</v>
      </c>
      <c r="D11" s="420" t="s">
        <v>1003</v>
      </c>
      <c r="E11" s="420" t="s">
        <v>1649</v>
      </c>
      <c r="F11" s="420" t="s">
        <v>1650</v>
      </c>
      <c r="G11" s="420" t="s">
        <v>1963</v>
      </c>
      <c r="H11" s="420" t="s">
        <v>1973</v>
      </c>
      <c r="I11" s="420" t="s">
        <v>2266</v>
      </c>
      <c r="J11" s="419">
        <v>4</v>
      </c>
      <c r="K11" s="422" t="s">
        <v>3678</v>
      </c>
    </row>
    <row r="12" spans="1:17" x14ac:dyDescent="0.75">
      <c r="A12" s="420" t="s">
        <v>427</v>
      </c>
      <c r="B12" s="420" t="s">
        <v>428</v>
      </c>
      <c r="C12" s="420" t="s">
        <v>1630</v>
      </c>
      <c r="D12" s="420" t="s">
        <v>1003</v>
      </c>
      <c r="E12" s="420" t="s">
        <v>1649</v>
      </c>
      <c r="F12" s="420" t="s">
        <v>1650</v>
      </c>
      <c r="G12" s="420" t="s">
        <v>1963</v>
      </c>
      <c r="H12" s="420" t="s">
        <v>1974</v>
      </c>
      <c r="I12" s="420" t="s">
        <v>2267</v>
      </c>
      <c r="J12" s="419">
        <v>5</v>
      </c>
      <c r="K12" s="422" t="s">
        <v>3678</v>
      </c>
    </row>
    <row r="13" spans="1:17" x14ac:dyDescent="0.75">
      <c r="A13" s="420" t="s">
        <v>427</v>
      </c>
      <c r="B13" s="420" t="s">
        <v>428</v>
      </c>
      <c r="C13" s="420" t="s">
        <v>1630</v>
      </c>
      <c r="D13" s="420" t="s">
        <v>1003</v>
      </c>
      <c r="E13" s="420" t="s">
        <v>1649</v>
      </c>
      <c r="F13" s="420" t="s">
        <v>1650</v>
      </c>
      <c r="G13" s="420" t="s">
        <v>1963</v>
      </c>
      <c r="H13" s="420" t="s">
        <v>1975</v>
      </c>
      <c r="I13" s="420" t="s">
        <v>2268</v>
      </c>
      <c r="J13" s="419">
        <v>2</v>
      </c>
      <c r="K13" s="422" t="s">
        <v>3678</v>
      </c>
    </row>
    <row r="14" spans="1:17" x14ac:dyDescent="0.75">
      <c r="A14" s="420" t="s">
        <v>427</v>
      </c>
      <c r="B14" s="420" t="s">
        <v>428</v>
      </c>
      <c r="C14" s="420" t="s">
        <v>1630</v>
      </c>
      <c r="D14" s="420" t="s">
        <v>1003</v>
      </c>
      <c r="E14" s="420" t="s">
        <v>1649</v>
      </c>
      <c r="F14" s="420" t="s">
        <v>1650</v>
      </c>
      <c r="G14" s="420" t="s">
        <v>1963</v>
      </c>
      <c r="H14" s="420" t="s">
        <v>1976</v>
      </c>
      <c r="I14" s="420" t="s">
        <v>2269</v>
      </c>
      <c r="J14" s="419">
        <v>4</v>
      </c>
      <c r="K14" s="422" t="s">
        <v>3678</v>
      </c>
    </row>
    <row r="15" spans="1:17" ht="15" customHeight="1" x14ac:dyDescent="0.75">
      <c r="A15" s="420" t="s">
        <v>427</v>
      </c>
      <c r="B15" s="420" t="s">
        <v>428</v>
      </c>
      <c r="C15" s="420" t="s">
        <v>1630</v>
      </c>
      <c r="D15" s="420" t="s">
        <v>1003</v>
      </c>
      <c r="E15" s="420" t="s">
        <v>1649</v>
      </c>
      <c r="F15" s="420" t="s">
        <v>1650</v>
      </c>
      <c r="G15" s="420" t="s">
        <v>1963</v>
      </c>
      <c r="H15" s="420" t="s">
        <v>1977</v>
      </c>
      <c r="I15" s="420" t="s">
        <v>2270</v>
      </c>
      <c r="J15" s="419">
        <v>5</v>
      </c>
      <c r="K15" s="422" t="s">
        <v>3678</v>
      </c>
    </row>
    <row r="16" spans="1:17" x14ac:dyDescent="0.75">
      <c r="A16" s="420" t="s">
        <v>427</v>
      </c>
      <c r="B16" s="420" t="s">
        <v>428</v>
      </c>
      <c r="C16" s="420" t="s">
        <v>1630</v>
      </c>
      <c r="D16" s="420" t="s">
        <v>1003</v>
      </c>
      <c r="E16" s="420" t="s">
        <v>1649</v>
      </c>
      <c r="F16" s="420" t="s">
        <v>1650</v>
      </c>
      <c r="G16" s="420" t="s">
        <v>1963</v>
      </c>
      <c r="H16" s="420" t="s">
        <v>1978</v>
      </c>
      <c r="I16" s="420" t="s">
        <v>2271</v>
      </c>
      <c r="J16" s="419">
        <v>9</v>
      </c>
    </row>
    <row r="17" spans="1:10" x14ac:dyDescent="0.75">
      <c r="A17" s="420" t="s">
        <v>427</v>
      </c>
      <c r="B17" s="420" t="s">
        <v>428</v>
      </c>
      <c r="C17" s="420" t="s">
        <v>1630</v>
      </c>
      <c r="D17" s="420" t="s">
        <v>1003</v>
      </c>
      <c r="E17" s="420" t="s">
        <v>1649</v>
      </c>
      <c r="F17" s="420" t="s">
        <v>1650</v>
      </c>
      <c r="G17" s="420" t="s">
        <v>1963</v>
      </c>
      <c r="H17" s="420" t="s">
        <v>1979</v>
      </c>
      <c r="I17" s="420" t="s">
        <v>2272</v>
      </c>
      <c r="J17" s="419">
        <v>10</v>
      </c>
    </row>
    <row r="18" spans="1:10" x14ac:dyDescent="0.75">
      <c r="A18" s="420" t="s">
        <v>427</v>
      </c>
      <c r="B18" s="420" t="s">
        <v>428</v>
      </c>
      <c r="C18" s="420" t="s">
        <v>1630</v>
      </c>
      <c r="D18" s="420" t="s">
        <v>1003</v>
      </c>
      <c r="E18" s="420" t="s">
        <v>1649</v>
      </c>
      <c r="F18" s="420" t="s">
        <v>1650</v>
      </c>
      <c r="G18" s="420" t="s">
        <v>1963</v>
      </c>
      <c r="H18" s="420" t="s">
        <v>1980</v>
      </c>
      <c r="I18" s="420" t="s">
        <v>2273</v>
      </c>
      <c r="J18" s="419">
        <v>2</v>
      </c>
    </row>
    <row r="19" spans="1:10" x14ac:dyDescent="0.75">
      <c r="A19" s="420" t="s">
        <v>427</v>
      </c>
      <c r="B19" s="420" t="s">
        <v>428</v>
      </c>
      <c r="C19" s="420" t="s">
        <v>1630</v>
      </c>
      <c r="D19" s="420" t="s">
        <v>1003</v>
      </c>
      <c r="E19" s="420" t="s">
        <v>1649</v>
      </c>
      <c r="F19" s="420" t="s">
        <v>1650</v>
      </c>
      <c r="G19" s="420" t="s">
        <v>1963</v>
      </c>
      <c r="H19" s="420" t="s">
        <v>1981</v>
      </c>
      <c r="I19" s="420" t="s">
        <v>2259</v>
      </c>
      <c r="J19" s="419">
        <v>2</v>
      </c>
    </row>
    <row r="20" spans="1:10" x14ac:dyDescent="0.75">
      <c r="A20" s="420" t="s">
        <v>427</v>
      </c>
      <c r="B20" s="420" t="s">
        <v>428</v>
      </c>
      <c r="C20" s="420" t="s">
        <v>1630</v>
      </c>
      <c r="D20" s="420" t="s">
        <v>1003</v>
      </c>
      <c r="E20" s="420" t="s">
        <v>1649</v>
      </c>
      <c r="F20" s="420" t="s">
        <v>1650</v>
      </c>
      <c r="G20" s="420" t="s">
        <v>1963</v>
      </c>
      <c r="H20" s="420" t="s">
        <v>1982</v>
      </c>
      <c r="I20" s="420" t="s">
        <v>3689</v>
      </c>
      <c r="J20" s="419">
        <v>11</v>
      </c>
    </row>
    <row r="21" spans="1:10" x14ac:dyDescent="0.75">
      <c r="A21" s="420" t="s">
        <v>427</v>
      </c>
      <c r="B21" s="420" t="s">
        <v>428</v>
      </c>
      <c r="C21" s="420" t="s">
        <v>1630</v>
      </c>
      <c r="D21" s="420" t="s">
        <v>1003</v>
      </c>
      <c r="E21" s="420" t="s">
        <v>1649</v>
      </c>
      <c r="F21" s="420" t="s">
        <v>1650</v>
      </c>
      <c r="G21" s="420" t="s">
        <v>1963</v>
      </c>
      <c r="H21" s="420" t="s">
        <v>1983</v>
      </c>
      <c r="I21" s="420" t="s">
        <v>3691</v>
      </c>
      <c r="J21" s="419">
        <v>11</v>
      </c>
    </row>
    <row r="22" spans="1:10" x14ac:dyDescent="0.75">
      <c r="A22" s="420" t="s">
        <v>427</v>
      </c>
      <c r="B22" s="420" t="s">
        <v>428</v>
      </c>
      <c r="C22" s="420" t="s">
        <v>1630</v>
      </c>
      <c r="D22" s="420" t="s">
        <v>1003</v>
      </c>
      <c r="E22" s="420" t="s">
        <v>1649</v>
      </c>
      <c r="F22" s="420" t="s">
        <v>1650</v>
      </c>
      <c r="G22" s="420" t="s">
        <v>1963</v>
      </c>
      <c r="H22" s="420" t="s">
        <v>1984</v>
      </c>
      <c r="I22" s="420" t="s">
        <v>2274</v>
      </c>
      <c r="J22" s="419">
        <v>2</v>
      </c>
    </row>
    <row r="23" spans="1:10" x14ac:dyDescent="0.75">
      <c r="A23" s="420" t="s">
        <v>427</v>
      </c>
      <c r="B23" s="420" t="s">
        <v>428</v>
      </c>
      <c r="C23" s="420" t="s">
        <v>1630</v>
      </c>
      <c r="D23" s="420" t="s">
        <v>1003</v>
      </c>
      <c r="E23" s="420" t="s">
        <v>1649</v>
      </c>
      <c r="F23" s="420" t="s">
        <v>1650</v>
      </c>
      <c r="G23" s="420" t="s">
        <v>1963</v>
      </c>
      <c r="H23" s="420" t="s">
        <v>1985</v>
      </c>
      <c r="I23" s="420" t="s">
        <v>2275</v>
      </c>
      <c r="J23" s="419">
        <v>2</v>
      </c>
    </row>
    <row r="24" spans="1:10" x14ac:dyDescent="0.75">
      <c r="A24" s="420" t="s">
        <v>427</v>
      </c>
      <c r="B24" s="420" t="s">
        <v>428</v>
      </c>
      <c r="C24" s="420" t="s">
        <v>1630</v>
      </c>
      <c r="D24" s="420" t="s">
        <v>1003</v>
      </c>
      <c r="E24" s="420" t="s">
        <v>1649</v>
      </c>
      <c r="F24" s="420" t="s">
        <v>1650</v>
      </c>
      <c r="G24" s="420" t="s">
        <v>1963</v>
      </c>
      <c r="H24" s="420" t="s">
        <v>1986</v>
      </c>
      <c r="I24" s="420" t="s">
        <v>2276</v>
      </c>
      <c r="J24" s="419">
        <v>12</v>
      </c>
    </row>
    <row r="25" spans="1:10" x14ac:dyDescent="0.75">
      <c r="A25" s="420" t="s">
        <v>427</v>
      </c>
      <c r="B25" s="420" t="s">
        <v>428</v>
      </c>
      <c r="C25" s="420" t="s">
        <v>1630</v>
      </c>
      <c r="D25" s="420" t="s">
        <v>1003</v>
      </c>
      <c r="E25" s="420" t="s">
        <v>1649</v>
      </c>
      <c r="F25" s="420" t="s">
        <v>1650</v>
      </c>
      <c r="G25" s="420" t="s">
        <v>1963</v>
      </c>
      <c r="H25" s="420" t="s">
        <v>1987</v>
      </c>
      <c r="I25" s="420" t="s">
        <v>2277</v>
      </c>
      <c r="J25" s="419">
        <v>8</v>
      </c>
    </row>
    <row r="26" spans="1:10" x14ac:dyDescent="0.75">
      <c r="A26" s="420" t="s">
        <v>427</v>
      </c>
      <c r="B26" s="420" t="s">
        <v>428</v>
      </c>
      <c r="C26" s="420" t="s">
        <v>1630</v>
      </c>
      <c r="D26" s="420" t="s">
        <v>1003</v>
      </c>
      <c r="E26" s="420" t="s">
        <v>1649</v>
      </c>
      <c r="F26" s="420" t="s">
        <v>1650</v>
      </c>
      <c r="G26" s="420" t="s">
        <v>1963</v>
      </c>
      <c r="H26" s="420" t="s">
        <v>1988</v>
      </c>
      <c r="I26" s="420" t="s">
        <v>2277</v>
      </c>
      <c r="J26" s="419">
        <v>8</v>
      </c>
    </row>
    <row r="27" spans="1:10" x14ac:dyDescent="0.75">
      <c r="A27" s="420" t="s">
        <v>427</v>
      </c>
      <c r="B27" s="420" t="s">
        <v>428</v>
      </c>
      <c r="C27" s="420" t="s">
        <v>1630</v>
      </c>
      <c r="D27" s="420" t="s">
        <v>1003</v>
      </c>
      <c r="E27" s="420" t="s">
        <v>1649</v>
      </c>
      <c r="F27" s="420" t="s">
        <v>1650</v>
      </c>
      <c r="G27" s="420" t="s">
        <v>1963</v>
      </c>
      <c r="H27" s="420" t="s">
        <v>1989</v>
      </c>
      <c r="I27" s="420" t="s">
        <v>2278</v>
      </c>
      <c r="J27" s="419">
        <v>13</v>
      </c>
    </row>
    <row r="28" spans="1:10" x14ac:dyDescent="0.75">
      <c r="A28" s="420" t="s">
        <v>427</v>
      </c>
      <c r="B28" s="420" t="s">
        <v>428</v>
      </c>
      <c r="C28" s="420" t="s">
        <v>1630</v>
      </c>
      <c r="D28" s="420" t="s">
        <v>1003</v>
      </c>
      <c r="E28" s="420" t="s">
        <v>1649</v>
      </c>
      <c r="F28" s="420" t="s">
        <v>1650</v>
      </c>
      <c r="G28" s="420" t="s">
        <v>1963</v>
      </c>
      <c r="H28" s="420" t="s">
        <v>1990</v>
      </c>
      <c r="I28" s="420" t="s">
        <v>2279</v>
      </c>
      <c r="J28" s="419">
        <v>2</v>
      </c>
    </row>
    <row r="29" spans="1:10" x14ac:dyDescent="0.75">
      <c r="A29" s="420" t="s">
        <v>427</v>
      </c>
      <c r="B29" s="420" t="s">
        <v>428</v>
      </c>
      <c r="C29" s="420" t="s">
        <v>1630</v>
      </c>
      <c r="D29" s="420" t="s">
        <v>1003</v>
      </c>
      <c r="E29" s="420" t="s">
        <v>1649</v>
      </c>
      <c r="F29" s="420" t="s">
        <v>1650</v>
      </c>
      <c r="G29" s="420" t="s">
        <v>1963</v>
      </c>
      <c r="H29" s="420" t="s">
        <v>1991</v>
      </c>
      <c r="I29" s="420" t="s">
        <v>2280</v>
      </c>
      <c r="J29" s="419">
        <v>2</v>
      </c>
    </row>
    <row r="30" spans="1:10" x14ac:dyDescent="0.75">
      <c r="A30" s="420" t="s">
        <v>427</v>
      </c>
      <c r="B30" s="420" t="s">
        <v>428</v>
      </c>
      <c r="C30" s="420" t="s">
        <v>1630</v>
      </c>
      <c r="D30" s="420" t="s">
        <v>1003</v>
      </c>
      <c r="E30" s="420" t="s">
        <v>1649</v>
      </c>
      <c r="F30" s="420" t="s">
        <v>1650</v>
      </c>
      <c r="G30" s="420" t="s">
        <v>1963</v>
      </c>
      <c r="H30" s="420" t="s">
        <v>1992</v>
      </c>
      <c r="I30" s="420" t="s">
        <v>2281</v>
      </c>
      <c r="J30" s="419">
        <v>5</v>
      </c>
    </row>
    <row r="31" spans="1:10" x14ac:dyDescent="0.75">
      <c r="A31" s="420" t="s">
        <v>427</v>
      </c>
      <c r="B31" s="420" t="s">
        <v>428</v>
      </c>
      <c r="C31" s="420" t="s">
        <v>1630</v>
      </c>
      <c r="D31" s="420" t="s">
        <v>1003</v>
      </c>
      <c r="E31" s="420" t="s">
        <v>1649</v>
      </c>
      <c r="F31" s="420" t="s">
        <v>1650</v>
      </c>
      <c r="G31" s="420" t="s">
        <v>1963</v>
      </c>
      <c r="H31" s="420" t="s">
        <v>1993</v>
      </c>
      <c r="I31" s="420" t="s">
        <v>2282</v>
      </c>
      <c r="J31" s="419">
        <v>9</v>
      </c>
    </row>
    <row r="32" spans="1:10" x14ac:dyDescent="0.75">
      <c r="A32" s="420" t="s">
        <v>427</v>
      </c>
      <c r="B32" s="420" t="s">
        <v>428</v>
      </c>
      <c r="C32" s="420" t="s">
        <v>1630</v>
      </c>
      <c r="D32" s="420" t="s">
        <v>1003</v>
      </c>
      <c r="E32" s="420" t="s">
        <v>1649</v>
      </c>
      <c r="F32" s="420" t="s">
        <v>1650</v>
      </c>
      <c r="G32" s="420" t="s">
        <v>1963</v>
      </c>
      <c r="H32" s="420" t="s">
        <v>1994</v>
      </c>
      <c r="I32" s="420" t="s">
        <v>2283</v>
      </c>
      <c r="J32" s="419">
        <v>8</v>
      </c>
    </row>
    <row r="33" spans="1:10" x14ac:dyDescent="0.75">
      <c r="A33" s="420" t="s">
        <v>427</v>
      </c>
      <c r="B33" s="420" t="s">
        <v>428</v>
      </c>
      <c r="C33" s="420" t="s">
        <v>1630</v>
      </c>
      <c r="D33" s="420" t="s">
        <v>1003</v>
      </c>
      <c r="E33" s="420" t="s">
        <v>1649</v>
      </c>
      <c r="F33" s="420" t="s">
        <v>1650</v>
      </c>
      <c r="G33" s="420" t="s">
        <v>1963</v>
      </c>
      <c r="H33" s="420" t="s">
        <v>1995</v>
      </c>
      <c r="I33" s="420" t="s">
        <v>2284</v>
      </c>
      <c r="J33" s="419">
        <v>14</v>
      </c>
    </row>
    <row r="34" spans="1:10" x14ac:dyDescent="0.75">
      <c r="A34" s="420" t="s">
        <v>427</v>
      </c>
      <c r="B34" s="420" t="s">
        <v>428</v>
      </c>
      <c r="C34" s="420" t="s">
        <v>1630</v>
      </c>
      <c r="D34" s="420" t="s">
        <v>1003</v>
      </c>
      <c r="E34" s="420" t="s">
        <v>1649</v>
      </c>
      <c r="F34" s="420" t="s">
        <v>1650</v>
      </c>
      <c r="G34" s="420" t="s">
        <v>1963</v>
      </c>
      <c r="H34" s="420" t="s">
        <v>1996</v>
      </c>
      <c r="I34" s="420" t="s">
        <v>2284</v>
      </c>
      <c r="J34" s="419">
        <v>14</v>
      </c>
    </row>
    <row r="35" spans="1:10" x14ac:dyDescent="0.75">
      <c r="A35" s="420" t="s">
        <v>427</v>
      </c>
      <c r="B35" s="420" t="s">
        <v>428</v>
      </c>
      <c r="C35" s="420" t="s">
        <v>1630</v>
      </c>
      <c r="D35" s="420" t="s">
        <v>1003</v>
      </c>
      <c r="E35" s="420" t="s">
        <v>1649</v>
      </c>
      <c r="F35" s="420" t="s">
        <v>1650</v>
      </c>
      <c r="G35" s="420" t="s">
        <v>1963</v>
      </c>
      <c r="H35" s="420" t="s">
        <v>1997</v>
      </c>
      <c r="I35" s="420" t="s">
        <v>2285</v>
      </c>
      <c r="J35" s="419">
        <v>6</v>
      </c>
    </row>
    <row r="36" spans="1:10" x14ac:dyDescent="0.75">
      <c r="A36" s="420" t="s">
        <v>427</v>
      </c>
      <c r="B36" s="420" t="s">
        <v>428</v>
      </c>
      <c r="C36" s="420" t="s">
        <v>1630</v>
      </c>
      <c r="D36" s="420" t="s">
        <v>1003</v>
      </c>
      <c r="E36" s="420" t="s">
        <v>1649</v>
      </c>
      <c r="F36" s="420" t="s">
        <v>1650</v>
      </c>
      <c r="G36" s="420" t="s">
        <v>1963</v>
      </c>
      <c r="H36" s="420" t="s">
        <v>1998</v>
      </c>
      <c r="I36" s="420" t="s">
        <v>2286</v>
      </c>
      <c r="J36" s="419">
        <v>7</v>
      </c>
    </row>
    <row r="37" spans="1:10" x14ac:dyDescent="0.75">
      <c r="A37" s="420" t="s">
        <v>427</v>
      </c>
      <c r="B37" s="420" t="s">
        <v>428</v>
      </c>
      <c r="C37" s="420" t="s">
        <v>1630</v>
      </c>
      <c r="D37" s="420" t="s">
        <v>1003</v>
      </c>
      <c r="E37" s="420" t="s">
        <v>1649</v>
      </c>
      <c r="F37" s="420" t="s">
        <v>1650</v>
      </c>
      <c r="G37" s="420" t="s">
        <v>1963</v>
      </c>
      <c r="H37" s="420" t="s">
        <v>1999</v>
      </c>
      <c r="I37" s="420" t="s">
        <v>2287</v>
      </c>
      <c r="J37" s="419">
        <v>13</v>
      </c>
    </row>
    <row r="38" spans="1:10" x14ac:dyDescent="0.75">
      <c r="A38" s="420" t="s">
        <v>427</v>
      </c>
      <c r="B38" s="420" t="s">
        <v>428</v>
      </c>
      <c r="C38" s="420" t="s">
        <v>1630</v>
      </c>
      <c r="D38" s="420" t="s">
        <v>1003</v>
      </c>
      <c r="E38" s="420" t="s">
        <v>1649</v>
      </c>
      <c r="F38" s="420" t="s">
        <v>1650</v>
      </c>
      <c r="G38" s="420" t="s">
        <v>1963</v>
      </c>
      <c r="H38" s="420" t="s">
        <v>2000</v>
      </c>
      <c r="I38" s="420" t="s">
        <v>2288</v>
      </c>
      <c r="J38" s="419">
        <v>8</v>
      </c>
    </row>
    <row r="39" spans="1:10" x14ac:dyDescent="0.75">
      <c r="A39" s="420" t="s">
        <v>427</v>
      </c>
      <c r="B39" s="420" t="s">
        <v>428</v>
      </c>
      <c r="C39" s="420" t="s">
        <v>1630</v>
      </c>
      <c r="D39" s="420" t="s">
        <v>1003</v>
      </c>
      <c r="E39" s="420" t="s">
        <v>1649</v>
      </c>
      <c r="F39" s="420" t="s">
        <v>1650</v>
      </c>
      <c r="G39" s="420" t="s">
        <v>1963</v>
      </c>
      <c r="H39" s="420" t="s">
        <v>2001</v>
      </c>
      <c r="I39" s="420" t="s">
        <v>2289</v>
      </c>
      <c r="J39" s="419">
        <v>6</v>
      </c>
    </row>
    <row r="40" spans="1:10" x14ac:dyDescent="0.75">
      <c r="A40" s="420" t="s">
        <v>427</v>
      </c>
      <c r="B40" s="420" t="s">
        <v>428</v>
      </c>
      <c r="C40" s="420" t="s">
        <v>1630</v>
      </c>
      <c r="D40" s="420" t="s">
        <v>1003</v>
      </c>
      <c r="E40" s="420" t="s">
        <v>1649</v>
      </c>
      <c r="F40" s="420" t="s">
        <v>1650</v>
      </c>
      <c r="G40" s="420" t="s">
        <v>1963</v>
      </c>
      <c r="H40" s="420" t="s">
        <v>2002</v>
      </c>
      <c r="I40" s="420" t="s">
        <v>2290</v>
      </c>
      <c r="J40" s="419">
        <v>4</v>
      </c>
    </row>
    <row r="41" spans="1:10" x14ac:dyDescent="0.75">
      <c r="A41" s="420" t="s">
        <v>427</v>
      </c>
      <c r="B41" s="420" t="s">
        <v>428</v>
      </c>
      <c r="C41" s="420" t="s">
        <v>1630</v>
      </c>
      <c r="D41" s="420" t="s">
        <v>1003</v>
      </c>
      <c r="E41" s="420" t="s">
        <v>1649</v>
      </c>
      <c r="F41" s="420" t="s">
        <v>1650</v>
      </c>
      <c r="G41" s="420" t="s">
        <v>1963</v>
      </c>
      <c r="H41" s="420" t="s">
        <v>2003</v>
      </c>
      <c r="I41" s="420" t="s">
        <v>2291</v>
      </c>
      <c r="J41" s="419">
        <v>14</v>
      </c>
    </row>
    <row r="42" spans="1:10" x14ac:dyDescent="0.75">
      <c r="A42" s="420" t="s">
        <v>427</v>
      </c>
      <c r="B42" s="420" t="s">
        <v>428</v>
      </c>
      <c r="C42" s="420" t="s">
        <v>1630</v>
      </c>
      <c r="D42" s="420" t="s">
        <v>1003</v>
      </c>
      <c r="E42" s="420" t="s">
        <v>1649</v>
      </c>
      <c r="F42" s="420" t="s">
        <v>1650</v>
      </c>
      <c r="G42" s="420" t="s">
        <v>1963</v>
      </c>
      <c r="H42" s="420" t="s">
        <v>2004</v>
      </c>
      <c r="I42" s="420" t="s">
        <v>2292</v>
      </c>
      <c r="J42" s="419">
        <v>13</v>
      </c>
    </row>
    <row r="43" spans="1:10" x14ac:dyDescent="0.75">
      <c r="A43" s="420" t="s">
        <v>427</v>
      </c>
      <c r="B43" s="420" t="s">
        <v>428</v>
      </c>
      <c r="C43" s="420" t="s">
        <v>1630</v>
      </c>
      <c r="D43" s="420" t="s">
        <v>1003</v>
      </c>
      <c r="E43" s="420" t="s">
        <v>1649</v>
      </c>
      <c r="F43" s="420" t="s">
        <v>1650</v>
      </c>
      <c r="G43" s="420" t="s">
        <v>1963</v>
      </c>
      <c r="H43" s="420" t="s">
        <v>2005</v>
      </c>
      <c r="I43" s="420" t="s">
        <v>2293</v>
      </c>
      <c r="J43" s="419">
        <v>11</v>
      </c>
    </row>
    <row r="44" spans="1:10" x14ac:dyDescent="0.75">
      <c r="A44" s="420" t="s">
        <v>427</v>
      </c>
      <c r="B44" s="420" t="s">
        <v>428</v>
      </c>
      <c r="C44" s="420" t="s">
        <v>1630</v>
      </c>
      <c r="D44" s="420" t="s">
        <v>1003</v>
      </c>
      <c r="E44" s="420" t="s">
        <v>1649</v>
      </c>
      <c r="F44" s="420" t="s">
        <v>1650</v>
      </c>
      <c r="G44" s="420" t="s">
        <v>1963</v>
      </c>
      <c r="H44" s="420" t="s">
        <v>2006</v>
      </c>
      <c r="I44" s="420" t="s">
        <v>2294</v>
      </c>
      <c r="J44" s="419">
        <v>15</v>
      </c>
    </row>
    <row r="45" spans="1:10" x14ac:dyDescent="0.75">
      <c r="A45" s="420" t="s">
        <v>427</v>
      </c>
      <c r="B45" s="420" t="s">
        <v>428</v>
      </c>
      <c r="C45" s="420" t="s">
        <v>1630</v>
      </c>
      <c r="D45" s="420" t="s">
        <v>1003</v>
      </c>
      <c r="E45" s="420" t="s">
        <v>1649</v>
      </c>
      <c r="F45" s="420" t="s">
        <v>1650</v>
      </c>
      <c r="G45" s="420" t="s">
        <v>1963</v>
      </c>
      <c r="H45" s="420" t="s">
        <v>2007</v>
      </c>
      <c r="I45" s="420" t="s">
        <v>2295</v>
      </c>
      <c r="J45" s="419">
        <v>2</v>
      </c>
    </row>
    <row r="46" spans="1:10" x14ac:dyDescent="0.75">
      <c r="A46" s="420" t="s">
        <v>427</v>
      </c>
      <c r="B46" s="420" t="s">
        <v>428</v>
      </c>
      <c r="C46" s="420" t="s">
        <v>1630</v>
      </c>
      <c r="D46" s="420" t="s">
        <v>1003</v>
      </c>
      <c r="E46" s="420" t="s">
        <v>1649</v>
      </c>
      <c r="F46" s="420" t="s">
        <v>1650</v>
      </c>
      <c r="G46" s="420" t="s">
        <v>1963</v>
      </c>
      <c r="H46" s="420" t="s">
        <v>2008</v>
      </c>
      <c r="I46" s="420" t="s">
        <v>2296</v>
      </c>
      <c r="J46" s="419">
        <v>2</v>
      </c>
    </row>
    <row r="47" spans="1:10" x14ac:dyDescent="0.75">
      <c r="A47" s="420" t="s">
        <v>427</v>
      </c>
      <c r="B47" s="420" t="s">
        <v>428</v>
      </c>
      <c r="C47" s="420" t="s">
        <v>1630</v>
      </c>
      <c r="D47" s="420" t="s">
        <v>1003</v>
      </c>
      <c r="E47" s="420" t="s">
        <v>1649</v>
      </c>
      <c r="F47" s="420" t="s">
        <v>1650</v>
      </c>
      <c r="G47" s="420" t="s">
        <v>1963</v>
      </c>
      <c r="H47" s="420" t="s">
        <v>2009</v>
      </c>
      <c r="I47" s="420" t="s">
        <v>2297</v>
      </c>
      <c r="J47" s="419">
        <v>9</v>
      </c>
    </row>
    <row r="48" spans="1:10" x14ac:dyDescent="0.75">
      <c r="A48" s="420" t="s">
        <v>427</v>
      </c>
      <c r="B48" s="420" t="s">
        <v>428</v>
      </c>
      <c r="C48" s="420" t="s">
        <v>1630</v>
      </c>
      <c r="D48" s="420" t="s">
        <v>1003</v>
      </c>
      <c r="E48" s="420" t="s">
        <v>1649</v>
      </c>
      <c r="F48" s="420" t="s">
        <v>1650</v>
      </c>
      <c r="G48" s="420" t="s">
        <v>1963</v>
      </c>
      <c r="H48" s="420" t="s">
        <v>2010</v>
      </c>
      <c r="I48" s="420" t="s">
        <v>2298</v>
      </c>
      <c r="J48" s="419">
        <v>12</v>
      </c>
    </row>
    <row r="49" spans="1:10" x14ac:dyDescent="0.75">
      <c r="A49" s="420" t="s">
        <v>427</v>
      </c>
      <c r="B49" s="420" t="s">
        <v>428</v>
      </c>
      <c r="C49" s="420" t="s">
        <v>1630</v>
      </c>
      <c r="D49" s="420" t="s">
        <v>1003</v>
      </c>
      <c r="E49" s="420" t="s">
        <v>1649</v>
      </c>
      <c r="F49" s="420" t="s">
        <v>1650</v>
      </c>
      <c r="G49" s="420" t="s">
        <v>1963</v>
      </c>
      <c r="H49" s="420" t="s">
        <v>2011</v>
      </c>
      <c r="I49" s="420" t="s">
        <v>2299</v>
      </c>
      <c r="J49" s="419">
        <v>13</v>
      </c>
    </row>
    <row r="50" spans="1:10" x14ac:dyDescent="0.75">
      <c r="A50" s="420" t="s">
        <v>427</v>
      </c>
      <c r="B50" s="420" t="s">
        <v>428</v>
      </c>
      <c r="C50" s="420" t="s">
        <v>1630</v>
      </c>
      <c r="D50" s="420" t="s">
        <v>1003</v>
      </c>
      <c r="E50" s="420" t="s">
        <v>1649</v>
      </c>
      <c r="F50" s="420" t="s">
        <v>1650</v>
      </c>
      <c r="G50" s="420" t="s">
        <v>1963</v>
      </c>
      <c r="H50" s="420" t="s">
        <v>2012</v>
      </c>
      <c r="I50" s="420" t="s">
        <v>2300</v>
      </c>
      <c r="J50" s="419">
        <v>8</v>
      </c>
    </row>
    <row r="51" spans="1:10" x14ac:dyDescent="0.75">
      <c r="A51" s="420" t="s">
        <v>427</v>
      </c>
      <c r="B51" s="420" t="s">
        <v>428</v>
      </c>
      <c r="C51" s="420" t="s">
        <v>1630</v>
      </c>
      <c r="D51" s="420" t="s">
        <v>1003</v>
      </c>
      <c r="E51" s="420" t="s">
        <v>1649</v>
      </c>
      <c r="F51" s="420" t="s">
        <v>1650</v>
      </c>
      <c r="G51" s="420" t="s">
        <v>1963</v>
      </c>
      <c r="H51" s="420" t="s">
        <v>2013</v>
      </c>
      <c r="I51" s="420" t="s">
        <v>2301</v>
      </c>
      <c r="J51" s="419">
        <v>16</v>
      </c>
    </row>
    <row r="52" spans="1:10" x14ac:dyDescent="0.75">
      <c r="A52" s="420" t="s">
        <v>427</v>
      </c>
      <c r="B52" s="420" t="s">
        <v>428</v>
      </c>
      <c r="C52" s="420" t="s">
        <v>1630</v>
      </c>
      <c r="D52" s="420" t="s">
        <v>1003</v>
      </c>
      <c r="E52" s="420" t="s">
        <v>1649</v>
      </c>
      <c r="F52" s="420" t="s">
        <v>1650</v>
      </c>
      <c r="G52" s="420" t="s">
        <v>1963</v>
      </c>
      <c r="H52" s="420" t="s">
        <v>2014</v>
      </c>
      <c r="I52" s="420" t="s">
        <v>2302</v>
      </c>
      <c r="J52" s="419">
        <v>17</v>
      </c>
    </row>
    <row r="53" spans="1:10" x14ac:dyDescent="0.75">
      <c r="A53" s="420" t="s">
        <v>427</v>
      </c>
      <c r="B53" s="420" t="s">
        <v>428</v>
      </c>
      <c r="C53" s="420" t="s">
        <v>1630</v>
      </c>
      <c r="D53" s="420" t="s">
        <v>1003</v>
      </c>
      <c r="E53" s="420" t="s">
        <v>1649</v>
      </c>
      <c r="F53" s="420" t="s">
        <v>1650</v>
      </c>
      <c r="G53" s="420" t="s">
        <v>1963</v>
      </c>
      <c r="H53" s="420" t="s">
        <v>2015</v>
      </c>
      <c r="I53" s="420" t="s">
        <v>2303</v>
      </c>
      <c r="J53" s="419">
        <v>2</v>
      </c>
    </row>
    <row r="54" spans="1:10" x14ac:dyDescent="0.75">
      <c r="A54" s="420" t="s">
        <v>427</v>
      </c>
      <c r="B54" s="420" t="s">
        <v>428</v>
      </c>
      <c r="C54" s="420" t="s">
        <v>1630</v>
      </c>
      <c r="D54" s="420" t="s">
        <v>1003</v>
      </c>
      <c r="E54" s="420" t="s">
        <v>1649</v>
      </c>
      <c r="F54" s="420" t="s">
        <v>1650</v>
      </c>
      <c r="G54" s="420" t="s">
        <v>1963</v>
      </c>
      <c r="H54" s="420" t="s">
        <v>2016</v>
      </c>
      <c r="I54" s="420" t="s">
        <v>3692</v>
      </c>
      <c r="J54" s="419">
        <v>11</v>
      </c>
    </row>
    <row r="55" spans="1:10" x14ac:dyDescent="0.75">
      <c r="A55" s="420" t="s">
        <v>427</v>
      </c>
      <c r="B55" s="420" t="s">
        <v>428</v>
      </c>
      <c r="C55" s="420" t="s">
        <v>1630</v>
      </c>
      <c r="D55" s="420" t="s">
        <v>1003</v>
      </c>
      <c r="E55" s="420" t="s">
        <v>1649</v>
      </c>
      <c r="F55" s="420" t="s">
        <v>1650</v>
      </c>
      <c r="G55" s="420" t="s">
        <v>1963</v>
      </c>
      <c r="H55" s="420" t="s">
        <v>2017</v>
      </c>
      <c r="I55" s="420" t="s">
        <v>2304</v>
      </c>
      <c r="J55" s="419">
        <v>11</v>
      </c>
    </row>
    <row r="56" spans="1:10" x14ac:dyDescent="0.75">
      <c r="A56" s="420" t="s">
        <v>427</v>
      </c>
      <c r="B56" s="420" t="s">
        <v>428</v>
      </c>
      <c r="C56" s="420" t="s">
        <v>1630</v>
      </c>
      <c r="D56" s="420" t="s">
        <v>1003</v>
      </c>
      <c r="E56" s="420" t="s">
        <v>1649</v>
      </c>
      <c r="F56" s="420" t="s">
        <v>1650</v>
      </c>
      <c r="G56" s="420" t="s">
        <v>1963</v>
      </c>
      <c r="H56" s="420" t="s">
        <v>2018</v>
      </c>
      <c r="I56" s="420" t="s">
        <v>2305</v>
      </c>
      <c r="J56" s="419">
        <v>15</v>
      </c>
    </row>
    <row r="57" spans="1:10" x14ac:dyDescent="0.75">
      <c r="A57" s="420" t="s">
        <v>427</v>
      </c>
      <c r="B57" s="420" t="s">
        <v>428</v>
      </c>
      <c r="C57" s="420" t="s">
        <v>1630</v>
      </c>
      <c r="D57" s="420" t="s">
        <v>1003</v>
      </c>
      <c r="E57" s="420" t="s">
        <v>1649</v>
      </c>
      <c r="F57" s="420" t="s">
        <v>1650</v>
      </c>
      <c r="G57" s="420" t="s">
        <v>1963</v>
      </c>
      <c r="H57" s="420" t="s">
        <v>2019</v>
      </c>
      <c r="I57" s="420" t="s">
        <v>2306</v>
      </c>
      <c r="J57" s="419">
        <v>18</v>
      </c>
    </row>
    <row r="58" spans="1:10" x14ac:dyDescent="0.75">
      <c r="A58" s="420" t="s">
        <v>427</v>
      </c>
      <c r="B58" s="420" t="s">
        <v>428</v>
      </c>
      <c r="C58" s="420" t="s">
        <v>1630</v>
      </c>
      <c r="D58" s="420" t="s">
        <v>1003</v>
      </c>
      <c r="E58" s="420" t="s">
        <v>1649</v>
      </c>
      <c r="F58" s="420" t="s">
        <v>1650</v>
      </c>
      <c r="G58" s="420" t="s">
        <v>1963</v>
      </c>
      <c r="H58" s="420" t="s">
        <v>2020</v>
      </c>
      <c r="I58" s="420" t="s">
        <v>2306</v>
      </c>
      <c r="J58" s="419">
        <v>19</v>
      </c>
    </row>
    <row r="59" spans="1:10" x14ac:dyDescent="0.75">
      <c r="A59" s="420" t="s">
        <v>427</v>
      </c>
      <c r="B59" s="420" t="s">
        <v>428</v>
      </c>
      <c r="C59" s="420" t="s">
        <v>1630</v>
      </c>
      <c r="D59" s="420" t="s">
        <v>1003</v>
      </c>
      <c r="E59" s="420" t="s">
        <v>1649</v>
      </c>
      <c r="F59" s="420" t="s">
        <v>1650</v>
      </c>
      <c r="G59" s="420" t="s">
        <v>1963</v>
      </c>
      <c r="H59" s="420" t="s">
        <v>2021</v>
      </c>
      <c r="I59" s="420" t="s">
        <v>2307</v>
      </c>
      <c r="J59" s="419">
        <v>9</v>
      </c>
    </row>
    <row r="60" spans="1:10" x14ac:dyDescent="0.75">
      <c r="A60" s="420" t="s">
        <v>427</v>
      </c>
      <c r="B60" s="420" t="s">
        <v>428</v>
      </c>
      <c r="C60" s="420" t="s">
        <v>1630</v>
      </c>
      <c r="D60" s="420" t="s">
        <v>1003</v>
      </c>
      <c r="E60" s="420" t="s">
        <v>1649</v>
      </c>
      <c r="F60" s="420" t="s">
        <v>1650</v>
      </c>
      <c r="G60" s="420" t="s">
        <v>1963</v>
      </c>
      <c r="H60" s="420" t="s">
        <v>2022</v>
      </c>
      <c r="I60" s="420" t="s">
        <v>2308</v>
      </c>
      <c r="J60" s="419">
        <v>16</v>
      </c>
    </row>
    <row r="61" spans="1:10" x14ac:dyDescent="0.75">
      <c r="A61" s="420" t="s">
        <v>427</v>
      </c>
      <c r="B61" s="420" t="s">
        <v>428</v>
      </c>
      <c r="C61" s="420" t="s">
        <v>1630</v>
      </c>
      <c r="D61" s="420" t="s">
        <v>1003</v>
      </c>
      <c r="E61" s="420" t="s">
        <v>1649</v>
      </c>
      <c r="F61" s="420" t="s">
        <v>1650</v>
      </c>
      <c r="G61" s="420" t="s">
        <v>1963</v>
      </c>
      <c r="H61" s="420" t="s">
        <v>2023</v>
      </c>
      <c r="I61" s="420" t="s">
        <v>2309</v>
      </c>
      <c r="J61" s="419">
        <v>9</v>
      </c>
    </row>
    <row r="62" spans="1:10" x14ac:dyDescent="0.75">
      <c r="A62" s="420" t="s">
        <v>427</v>
      </c>
      <c r="B62" s="420" t="s">
        <v>428</v>
      </c>
      <c r="C62" s="420" t="s">
        <v>1630</v>
      </c>
      <c r="D62" s="420" t="s">
        <v>1003</v>
      </c>
      <c r="E62" s="420" t="s">
        <v>1649</v>
      </c>
      <c r="F62" s="420" t="s">
        <v>1650</v>
      </c>
      <c r="G62" s="420" t="s">
        <v>1963</v>
      </c>
      <c r="H62" s="420" t="s">
        <v>2024</v>
      </c>
      <c r="I62" s="420" t="s">
        <v>2309</v>
      </c>
      <c r="J62" s="419">
        <v>9</v>
      </c>
    </row>
    <row r="63" spans="1:10" x14ac:dyDescent="0.75">
      <c r="A63" s="420" t="s">
        <v>427</v>
      </c>
      <c r="B63" s="420" t="s">
        <v>428</v>
      </c>
      <c r="C63" s="420" t="s">
        <v>1630</v>
      </c>
      <c r="D63" s="420" t="s">
        <v>1003</v>
      </c>
      <c r="E63" s="420" t="s">
        <v>1649</v>
      </c>
      <c r="F63" s="420" t="s">
        <v>1650</v>
      </c>
      <c r="G63" s="420" t="s">
        <v>1963</v>
      </c>
      <c r="H63" s="420" t="s">
        <v>2025</v>
      </c>
      <c r="I63" s="420" t="s">
        <v>2310</v>
      </c>
      <c r="J63" s="419">
        <v>9</v>
      </c>
    </row>
    <row r="64" spans="1:10" x14ac:dyDescent="0.75">
      <c r="A64" s="420" t="s">
        <v>427</v>
      </c>
      <c r="B64" s="420" t="s">
        <v>428</v>
      </c>
      <c r="C64" s="420" t="s">
        <v>1630</v>
      </c>
      <c r="D64" s="420" t="s">
        <v>1003</v>
      </c>
      <c r="E64" s="420" t="s">
        <v>1649</v>
      </c>
      <c r="F64" s="420" t="s">
        <v>1650</v>
      </c>
      <c r="G64" s="420" t="s">
        <v>1963</v>
      </c>
      <c r="H64" s="420" t="s">
        <v>2026</v>
      </c>
      <c r="I64" s="420" t="s">
        <v>2311</v>
      </c>
      <c r="J64" s="419">
        <v>15</v>
      </c>
    </row>
    <row r="65" spans="1:10" x14ac:dyDescent="0.75">
      <c r="A65" s="420" t="s">
        <v>427</v>
      </c>
      <c r="B65" s="420" t="s">
        <v>428</v>
      </c>
      <c r="C65" s="420" t="s">
        <v>1630</v>
      </c>
      <c r="D65" s="420" t="s">
        <v>1003</v>
      </c>
      <c r="E65" s="420" t="s">
        <v>1649</v>
      </c>
      <c r="F65" s="420" t="s">
        <v>1650</v>
      </c>
      <c r="G65" s="420" t="s">
        <v>1963</v>
      </c>
      <c r="H65" s="420" t="s">
        <v>2027</v>
      </c>
      <c r="I65" s="420" t="s">
        <v>2312</v>
      </c>
      <c r="J65" s="419">
        <v>11</v>
      </c>
    </row>
    <row r="66" spans="1:10" x14ac:dyDescent="0.75">
      <c r="A66" s="420" t="s">
        <v>427</v>
      </c>
      <c r="B66" s="420" t="s">
        <v>428</v>
      </c>
      <c r="C66" s="420" t="s">
        <v>1630</v>
      </c>
      <c r="D66" s="420" t="s">
        <v>1003</v>
      </c>
      <c r="E66" s="420" t="s">
        <v>1649</v>
      </c>
      <c r="F66" s="420" t="s">
        <v>1650</v>
      </c>
      <c r="G66" s="420" t="s">
        <v>1963</v>
      </c>
      <c r="H66" s="420" t="s">
        <v>2028</v>
      </c>
      <c r="I66" s="420" t="s">
        <v>2313</v>
      </c>
      <c r="J66" s="419">
        <v>15</v>
      </c>
    </row>
    <row r="67" spans="1:10" x14ac:dyDescent="0.75">
      <c r="A67" s="420" t="s">
        <v>427</v>
      </c>
      <c r="B67" s="420" t="s">
        <v>428</v>
      </c>
      <c r="C67" s="420" t="s">
        <v>1630</v>
      </c>
      <c r="D67" s="420" t="s">
        <v>1003</v>
      </c>
      <c r="E67" s="420" t="s">
        <v>1649</v>
      </c>
      <c r="F67" s="420" t="s">
        <v>1650</v>
      </c>
      <c r="G67" s="420" t="s">
        <v>1963</v>
      </c>
      <c r="H67" s="420" t="s">
        <v>2029</v>
      </c>
      <c r="I67" s="420" t="s">
        <v>2314</v>
      </c>
      <c r="J67" s="419">
        <v>11</v>
      </c>
    </row>
    <row r="68" spans="1:10" x14ac:dyDescent="0.75">
      <c r="A68" s="420" t="s">
        <v>427</v>
      </c>
      <c r="B68" s="420" t="s">
        <v>428</v>
      </c>
      <c r="C68" s="420" t="s">
        <v>1630</v>
      </c>
      <c r="D68" s="420" t="s">
        <v>1003</v>
      </c>
      <c r="E68" s="420" t="s">
        <v>1649</v>
      </c>
      <c r="F68" s="420" t="s">
        <v>1650</v>
      </c>
      <c r="G68" s="420" t="s">
        <v>1963</v>
      </c>
      <c r="H68" s="420" t="s">
        <v>2030</v>
      </c>
      <c r="I68" s="420" t="s">
        <v>2315</v>
      </c>
      <c r="J68" s="419">
        <v>20</v>
      </c>
    </row>
    <row r="69" spans="1:10" x14ac:dyDescent="0.75">
      <c r="A69" s="420" t="s">
        <v>427</v>
      </c>
      <c r="B69" s="420" t="s">
        <v>428</v>
      </c>
      <c r="C69" s="420" t="s">
        <v>1630</v>
      </c>
      <c r="D69" s="420" t="s">
        <v>1003</v>
      </c>
      <c r="E69" s="420" t="s">
        <v>1649</v>
      </c>
      <c r="F69" s="420" t="s">
        <v>1650</v>
      </c>
      <c r="G69" s="420" t="s">
        <v>1963</v>
      </c>
      <c r="H69" s="420" t="s">
        <v>2031</v>
      </c>
      <c r="I69" s="420" t="s">
        <v>2315</v>
      </c>
      <c r="J69" s="419">
        <v>20</v>
      </c>
    </row>
    <row r="70" spans="1:10" x14ac:dyDescent="0.75">
      <c r="A70" s="420" t="s">
        <v>427</v>
      </c>
      <c r="B70" s="420" t="s">
        <v>428</v>
      </c>
      <c r="C70" s="420" t="s">
        <v>1630</v>
      </c>
      <c r="D70" s="420" t="s">
        <v>1003</v>
      </c>
      <c r="E70" s="420" t="s">
        <v>1649</v>
      </c>
      <c r="F70" s="420" t="s">
        <v>1650</v>
      </c>
      <c r="G70" s="420" t="s">
        <v>1963</v>
      </c>
      <c r="H70" s="420" t="s">
        <v>2032</v>
      </c>
      <c r="I70" s="420" t="s">
        <v>3693</v>
      </c>
      <c r="J70" s="419">
        <v>11</v>
      </c>
    </row>
    <row r="71" spans="1:10" x14ac:dyDescent="0.75">
      <c r="A71" s="420" t="s">
        <v>427</v>
      </c>
      <c r="B71" s="420" t="s">
        <v>428</v>
      </c>
      <c r="C71" s="420" t="s">
        <v>1630</v>
      </c>
      <c r="D71" s="420" t="s">
        <v>1003</v>
      </c>
      <c r="E71" s="420" t="s">
        <v>1649</v>
      </c>
      <c r="F71" s="420" t="s">
        <v>1650</v>
      </c>
      <c r="G71" s="420" t="s">
        <v>1963</v>
      </c>
      <c r="H71" s="420" t="s">
        <v>2033</v>
      </c>
      <c r="I71" s="420" t="s">
        <v>3694</v>
      </c>
      <c r="J71" s="419">
        <v>15</v>
      </c>
    </row>
    <row r="72" spans="1:10" x14ac:dyDescent="0.75">
      <c r="A72" s="420" t="s">
        <v>427</v>
      </c>
      <c r="B72" s="420" t="s">
        <v>428</v>
      </c>
      <c r="C72" s="420" t="s">
        <v>1630</v>
      </c>
      <c r="D72" s="420" t="s">
        <v>1003</v>
      </c>
      <c r="E72" s="420" t="s">
        <v>1649</v>
      </c>
      <c r="F72" s="420" t="s">
        <v>1650</v>
      </c>
      <c r="G72" s="420" t="s">
        <v>1963</v>
      </c>
      <c r="H72" s="420" t="s">
        <v>2034</v>
      </c>
      <c r="I72" s="420" t="s">
        <v>2316</v>
      </c>
      <c r="J72" s="419">
        <v>16</v>
      </c>
    </row>
    <row r="73" spans="1:10" x14ac:dyDescent="0.75">
      <c r="A73" s="420" t="s">
        <v>427</v>
      </c>
      <c r="B73" s="420" t="s">
        <v>428</v>
      </c>
      <c r="C73" s="420" t="s">
        <v>1630</v>
      </c>
      <c r="D73" s="420" t="s">
        <v>1003</v>
      </c>
      <c r="E73" s="420" t="s">
        <v>1649</v>
      </c>
      <c r="F73" s="420" t="s">
        <v>1650</v>
      </c>
      <c r="G73" s="420" t="s">
        <v>1963</v>
      </c>
      <c r="H73" s="420" t="s">
        <v>2035</v>
      </c>
      <c r="I73" s="420" t="s">
        <v>2317</v>
      </c>
      <c r="J73" s="419">
        <v>17</v>
      </c>
    </row>
    <row r="74" spans="1:10" x14ac:dyDescent="0.75">
      <c r="A74" s="420" t="s">
        <v>427</v>
      </c>
      <c r="B74" s="420" t="s">
        <v>428</v>
      </c>
      <c r="C74" s="420" t="s">
        <v>1630</v>
      </c>
      <c r="D74" s="420" t="s">
        <v>1003</v>
      </c>
      <c r="E74" s="420" t="s">
        <v>1649</v>
      </c>
      <c r="F74" s="420" t="s">
        <v>1650</v>
      </c>
      <c r="G74" s="420" t="s">
        <v>1963</v>
      </c>
      <c r="H74" s="420" t="s">
        <v>2036</v>
      </c>
      <c r="I74" s="420" t="s">
        <v>2318</v>
      </c>
      <c r="J74" s="419">
        <v>11</v>
      </c>
    </row>
    <row r="75" spans="1:10" x14ac:dyDescent="0.75">
      <c r="A75" s="420" t="s">
        <v>427</v>
      </c>
      <c r="B75" s="420" t="s">
        <v>428</v>
      </c>
      <c r="C75" s="420" t="s">
        <v>1630</v>
      </c>
      <c r="D75" s="420" t="s">
        <v>1003</v>
      </c>
      <c r="E75" s="420" t="s">
        <v>1649</v>
      </c>
      <c r="F75" s="420" t="s">
        <v>1650</v>
      </c>
      <c r="G75" s="420" t="s">
        <v>1963</v>
      </c>
      <c r="H75" s="420" t="s">
        <v>2037</v>
      </c>
      <c r="I75" s="420" t="s">
        <v>3695</v>
      </c>
      <c r="J75" s="419">
        <v>11</v>
      </c>
    </row>
    <row r="76" spans="1:10" x14ac:dyDescent="0.75">
      <c r="A76" s="420" t="s">
        <v>427</v>
      </c>
      <c r="B76" s="420" t="s">
        <v>428</v>
      </c>
      <c r="C76" s="420" t="s">
        <v>1630</v>
      </c>
      <c r="D76" s="420" t="s">
        <v>1003</v>
      </c>
      <c r="E76" s="420" t="s">
        <v>1649</v>
      </c>
      <c r="F76" s="420" t="s">
        <v>1650</v>
      </c>
      <c r="G76" s="420" t="s">
        <v>1963</v>
      </c>
      <c r="H76" s="420" t="s">
        <v>2038</v>
      </c>
      <c r="I76" s="420" t="s">
        <v>3695</v>
      </c>
      <c r="J76" s="419">
        <v>11</v>
      </c>
    </row>
    <row r="77" spans="1:10" x14ac:dyDescent="0.75">
      <c r="A77" s="420" t="s">
        <v>427</v>
      </c>
      <c r="B77" s="420" t="s">
        <v>428</v>
      </c>
      <c r="C77" s="420" t="s">
        <v>1630</v>
      </c>
      <c r="D77" s="420" t="s">
        <v>1003</v>
      </c>
      <c r="E77" s="420" t="s">
        <v>1649</v>
      </c>
      <c r="F77" s="420" t="s">
        <v>1650</v>
      </c>
      <c r="G77" s="420" t="s">
        <v>1963</v>
      </c>
      <c r="H77" s="420" t="s">
        <v>2039</v>
      </c>
      <c r="I77" s="420" t="s">
        <v>2319</v>
      </c>
      <c r="J77" s="419">
        <v>11</v>
      </c>
    </row>
    <row r="78" spans="1:10" x14ac:dyDescent="0.75">
      <c r="A78" s="420" t="s">
        <v>427</v>
      </c>
      <c r="B78" s="420" t="s">
        <v>428</v>
      </c>
      <c r="C78" s="420" t="s">
        <v>1630</v>
      </c>
      <c r="D78" s="420" t="s">
        <v>1003</v>
      </c>
      <c r="E78" s="420" t="s">
        <v>1649</v>
      </c>
      <c r="F78" s="420" t="s">
        <v>1650</v>
      </c>
      <c r="G78" s="420" t="s">
        <v>1963</v>
      </c>
      <c r="H78" s="420" t="s">
        <v>2040</v>
      </c>
      <c r="I78" s="420" t="s">
        <v>2320</v>
      </c>
      <c r="J78" s="419">
        <v>15</v>
      </c>
    </row>
    <row r="79" spans="1:10" x14ac:dyDescent="0.75">
      <c r="A79" s="420" t="s">
        <v>427</v>
      </c>
      <c r="B79" s="420" t="s">
        <v>428</v>
      </c>
      <c r="C79" s="420" t="s">
        <v>1630</v>
      </c>
      <c r="D79" s="420" t="s">
        <v>1003</v>
      </c>
      <c r="E79" s="420" t="s">
        <v>1649</v>
      </c>
      <c r="F79" s="420" t="s">
        <v>1650</v>
      </c>
      <c r="G79" s="420" t="s">
        <v>1963</v>
      </c>
      <c r="H79" s="420" t="s">
        <v>2041</v>
      </c>
      <c r="I79" s="420" t="s">
        <v>2320</v>
      </c>
      <c r="J79" s="419">
        <v>15</v>
      </c>
    </row>
    <row r="80" spans="1:10" x14ac:dyDescent="0.75">
      <c r="A80" s="420" t="s">
        <v>427</v>
      </c>
      <c r="B80" s="420" t="s">
        <v>428</v>
      </c>
      <c r="C80" s="420" t="s">
        <v>1630</v>
      </c>
      <c r="D80" s="420" t="s">
        <v>1003</v>
      </c>
      <c r="E80" s="420" t="s">
        <v>1649</v>
      </c>
      <c r="F80" s="420" t="s">
        <v>1650</v>
      </c>
      <c r="G80" s="420" t="s">
        <v>1963</v>
      </c>
      <c r="H80" s="420" t="s">
        <v>2042</v>
      </c>
      <c r="I80" s="420" t="s">
        <v>2306</v>
      </c>
      <c r="J80" s="419">
        <v>18</v>
      </c>
    </row>
    <row r="81" spans="1:10" x14ac:dyDescent="0.75">
      <c r="A81" s="420" t="s">
        <v>427</v>
      </c>
      <c r="B81" s="420" t="s">
        <v>428</v>
      </c>
      <c r="C81" s="420" t="s">
        <v>1630</v>
      </c>
      <c r="D81" s="420" t="s">
        <v>1003</v>
      </c>
      <c r="E81" s="420" t="s">
        <v>1649</v>
      </c>
      <c r="F81" s="420" t="s">
        <v>1650</v>
      </c>
      <c r="G81" s="420" t="s">
        <v>1963</v>
      </c>
      <c r="H81" s="420" t="s">
        <v>2043</v>
      </c>
      <c r="I81" s="420" t="s">
        <v>2321</v>
      </c>
      <c r="J81" s="419">
        <v>11</v>
      </c>
    </row>
    <row r="82" spans="1:10" x14ac:dyDescent="0.75">
      <c r="A82" s="420" t="s">
        <v>427</v>
      </c>
      <c r="B82" s="420" t="s">
        <v>428</v>
      </c>
      <c r="C82" s="420" t="s">
        <v>1630</v>
      </c>
      <c r="D82" s="420" t="s">
        <v>1003</v>
      </c>
      <c r="E82" s="420" t="s">
        <v>1649</v>
      </c>
      <c r="F82" s="420" t="s">
        <v>1650</v>
      </c>
      <c r="G82" s="420" t="s">
        <v>1963</v>
      </c>
      <c r="H82" s="420" t="s">
        <v>2044</v>
      </c>
      <c r="I82" s="420" t="s">
        <v>2322</v>
      </c>
      <c r="J82" s="419">
        <v>15</v>
      </c>
    </row>
    <row r="83" spans="1:10" x14ac:dyDescent="0.75">
      <c r="A83" s="420" t="s">
        <v>427</v>
      </c>
      <c r="B83" s="420" t="s">
        <v>428</v>
      </c>
      <c r="C83" s="420" t="s">
        <v>1630</v>
      </c>
      <c r="D83" s="420" t="s">
        <v>1003</v>
      </c>
      <c r="E83" s="420" t="s">
        <v>1649</v>
      </c>
      <c r="F83" s="420" t="s">
        <v>1650</v>
      </c>
      <c r="G83" s="420" t="s">
        <v>1963</v>
      </c>
      <c r="H83" s="420" t="s">
        <v>2045</v>
      </c>
      <c r="I83" s="420" t="s">
        <v>2323</v>
      </c>
      <c r="J83" s="419">
        <v>9</v>
      </c>
    </row>
    <row r="84" spans="1:10" x14ac:dyDescent="0.75">
      <c r="A84" s="420" t="s">
        <v>427</v>
      </c>
      <c r="B84" s="420" t="s">
        <v>428</v>
      </c>
      <c r="C84" s="420" t="s">
        <v>1630</v>
      </c>
      <c r="D84" s="420" t="s">
        <v>1003</v>
      </c>
      <c r="E84" s="420" t="s">
        <v>1649</v>
      </c>
      <c r="F84" s="420" t="s">
        <v>1650</v>
      </c>
      <c r="G84" s="420" t="s">
        <v>1963</v>
      </c>
      <c r="H84" s="420" t="s">
        <v>2046</v>
      </c>
      <c r="I84" s="420" t="s">
        <v>2324</v>
      </c>
      <c r="J84" s="419">
        <v>2</v>
      </c>
    </row>
    <row r="85" spans="1:10" x14ac:dyDescent="0.75">
      <c r="A85" s="420" t="s">
        <v>427</v>
      </c>
      <c r="B85" s="420" t="s">
        <v>428</v>
      </c>
      <c r="C85" s="420" t="s">
        <v>1630</v>
      </c>
      <c r="D85" s="420" t="s">
        <v>1003</v>
      </c>
      <c r="E85" s="420" t="s">
        <v>1649</v>
      </c>
      <c r="F85" s="420" t="s">
        <v>1650</v>
      </c>
      <c r="G85" s="420" t="s">
        <v>1963</v>
      </c>
      <c r="H85" s="420" t="s">
        <v>2047</v>
      </c>
      <c r="I85" s="420" t="s">
        <v>2325</v>
      </c>
      <c r="J85" s="419">
        <v>2</v>
      </c>
    </row>
    <row r="86" spans="1:10" x14ac:dyDescent="0.75">
      <c r="A86" s="420" t="s">
        <v>427</v>
      </c>
      <c r="B86" s="420" t="s">
        <v>428</v>
      </c>
      <c r="C86" s="420" t="s">
        <v>1630</v>
      </c>
      <c r="D86" s="420" t="s">
        <v>1003</v>
      </c>
      <c r="E86" s="420" t="s">
        <v>1649</v>
      </c>
      <c r="F86" s="420" t="s">
        <v>1650</v>
      </c>
      <c r="G86" s="420" t="s">
        <v>1963</v>
      </c>
      <c r="H86" s="420" t="s">
        <v>2048</v>
      </c>
      <c r="I86" s="420" t="s">
        <v>2326</v>
      </c>
      <c r="J86" s="419">
        <v>10</v>
      </c>
    </row>
    <row r="87" spans="1:10" x14ac:dyDescent="0.75">
      <c r="A87" s="420" t="s">
        <v>427</v>
      </c>
      <c r="B87" s="420" t="s">
        <v>428</v>
      </c>
      <c r="C87" s="420" t="s">
        <v>1630</v>
      </c>
      <c r="D87" s="420" t="s">
        <v>1003</v>
      </c>
      <c r="E87" s="420" t="s">
        <v>1649</v>
      </c>
      <c r="F87" s="420" t="s">
        <v>1650</v>
      </c>
      <c r="G87" s="420" t="s">
        <v>1963</v>
      </c>
      <c r="H87" s="420" t="s">
        <v>2049</v>
      </c>
      <c r="I87" s="420" t="s">
        <v>2327</v>
      </c>
      <c r="J87" s="419">
        <v>10</v>
      </c>
    </row>
    <row r="88" spans="1:10" x14ac:dyDescent="0.75">
      <c r="A88" s="420" t="s">
        <v>427</v>
      </c>
      <c r="B88" s="420" t="s">
        <v>428</v>
      </c>
      <c r="C88" s="420" t="s">
        <v>1630</v>
      </c>
      <c r="D88" s="420" t="s">
        <v>1003</v>
      </c>
      <c r="E88" s="420" t="s">
        <v>1649</v>
      </c>
      <c r="F88" s="420" t="s">
        <v>1650</v>
      </c>
      <c r="G88" s="420" t="s">
        <v>1963</v>
      </c>
      <c r="H88" s="420" t="s">
        <v>2050</v>
      </c>
      <c r="I88" s="420" t="s">
        <v>2327</v>
      </c>
      <c r="J88" s="419">
        <v>12</v>
      </c>
    </row>
    <row r="89" spans="1:10" x14ac:dyDescent="0.75">
      <c r="A89" s="420" t="s">
        <v>427</v>
      </c>
      <c r="B89" s="420" t="s">
        <v>428</v>
      </c>
      <c r="C89" s="420" t="s">
        <v>1630</v>
      </c>
      <c r="D89" s="420" t="s">
        <v>1003</v>
      </c>
      <c r="E89" s="420" t="s">
        <v>1649</v>
      </c>
      <c r="F89" s="420" t="s">
        <v>1650</v>
      </c>
      <c r="G89" s="420" t="s">
        <v>1963</v>
      </c>
      <c r="H89" s="420" t="s">
        <v>2051</v>
      </c>
      <c r="I89" s="420" t="s">
        <v>3697</v>
      </c>
      <c r="J89" s="419">
        <v>11</v>
      </c>
    </row>
    <row r="90" spans="1:10" x14ac:dyDescent="0.75">
      <c r="A90" s="420" t="s">
        <v>427</v>
      </c>
      <c r="B90" s="420" t="s">
        <v>428</v>
      </c>
      <c r="C90" s="420" t="s">
        <v>1630</v>
      </c>
      <c r="D90" s="420" t="s">
        <v>1003</v>
      </c>
      <c r="E90" s="420" t="s">
        <v>1649</v>
      </c>
      <c r="F90" s="420" t="s">
        <v>1650</v>
      </c>
      <c r="G90" s="420" t="s">
        <v>1963</v>
      </c>
      <c r="H90" s="420" t="s">
        <v>2052</v>
      </c>
      <c r="I90" s="420" t="s">
        <v>3698</v>
      </c>
      <c r="J90" s="419">
        <v>11</v>
      </c>
    </row>
    <row r="91" spans="1:10" x14ac:dyDescent="0.75">
      <c r="A91" s="420" t="s">
        <v>427</v>
      </c>
      <c r="B91" s="420" t="s">
        <v>428</v>
      </c>
      <c r="C91" s="420" t="s">
        <v>1630</v>
      </c>
      <c r="D91" s="420" t="s">
        <v>1003</v>
      </c>
      <c r="E91" s="420" t="s">
        <v>1649</v>
      </c>
      <c r="F91" s="420" t="s">
        <v>1650</v>
      </c>
      <c r="G91" s="420" t="s">
        <v>1963</v>
      </c>
      <c r="H91" s="420" t="s">
        <v>2053</v>
      </c>
      <c r="I91" s="420" t="s">
        <v>2328</v>
      </c>
      <c r="J91" s="419">
        <v>21</v>
      </c>
    </row>
    <row r="92" spans="1:10" x14ac:dyDescent="0.75">
      <c r="A92" s="420" t="s">
        <v>427</v>
      </c>
      <c r="B92" s="420" t="s">
        <v>428</v>
      </c>
      <c r="C92" s="420" t="s">
        <v>1630</v>
      </c>
      <c r="D92" s="420" t="s">
        <v>1003</v>
      </c>
      <c r="E92" s="420" t="s">
        <v>1649</v>
      </c>
      <c r="F92" s="420" t="s">
        <v>1650</v>
      </c>
      <c r="G92" s="420" t="s">
        <v>1963</v>
      </c>
      <c r="H92" s="420" t="s">
        <v>2054</v>
      </c>
      <c r="I92" s="420" t="s">
        <v>2329</v>
      </c>
      <c r="J92" s="419">
        <v>21</v>
      </c>
    </row>
    <row r="93" spans="1:10" x14ac:dyDescent="0.75">
      <c r="A93" s="420" t="s">
        <v>427</v>
      </c>
      <c r="B93" s="420" t="s">
        <v>428</v>
      </c>
      <c r="C93" s="420" t="s">
        <v>1630</v>
      </c>
      <c r="D93" s="420" t="s">
        <v>1003</v>
      </c>
      <c r="E93" s="420" t="s">
        <v>1649</v>
      </c>
      <c r="F93" s="420" t="s">
        <v>1650</v>
      </c>
      <c r="G93" s="420" t="s">
        <v>1963</v>
      </c>
      <c r="H93" s="420" t="s">
        <v>2055</v>
      </c>
      <c r="I93" s="420" t="s">
        <v>2330</v>
      </c>
      <c r="J93" s="419">
        <v>21</v>
      </c>
    </row>
    <row r="94" spans="1:10" x14ac:dyDescent="0.75">
      <c r="A94" s="420" t="s">
        <v>427</v>
      </c>
      <c r="B94" s="420" t="s">
        <v>428</v>
      </c>
      <c r="C94" s="420" t="s">
        <v>1630</v>
      </c>
      <c r="D94" s="420" t="s">
        <v>1003</v>
      </c>
      <c r="E94" s="420" t="s">
        <v>1649</v>
      </c>
      <c r="F94" s="420" t="s">
        <v>1650</v>
      </c>
      <c r="G94" s="420" t="s">
        <v>1963</v>
      </c>
      <c r="H94" s="420" t="s">
        <v>2056</v>
      </c>
      <c r="I94" s="420" t="s">
        <v>3699</v>
      </c>
      <c r="J94" s="419">
        <v>11</v>
      </c>
    </row>
    <row r="95" spans="1:10" x14ac:dyDescent="0.75">
      <c r="A95" s="420" t="s">
        <v>427</v>
      </c>
      <c r="B95" s="420" t="s">
        <v>428</v>
      </c>
      <c r="C95" s="420" t="s">
        <v>1630</v>
      </c>
      <c r="D95" s="420" t="s">
        <v>1003</v>
      </c>
      <c r="E95" s="420" t="s">
        <v>1649</v>
      </c>
      <c r="F95" s="420" t="s">
        <v>1650</v>
      </c>
      <c r="G95" s="420" t="s">
        <v>1963</v>
      </c>
      <c r="H95" s="420" t="s">
        <v>2057</v>
      </c>
      <c r="I95" s="420" t="s">
        <v>3700</v>
      </c>
      <c r="J95" s="419">
        <v>15</v>
      </c>
    </row>
    <row r="96" spans="1:10" x14ac:dyDescent="0.75">
      <c r="A96" s="420" t="s">
        <v>427</v>
      </c>
      <c r="B96" s="420" t="s">
        <v>428</v>
      </c>
      <c r="C96" s="420" t="s">
        <v>1630</v>
      </c>
      <c r="D96" s="420" t="s">
        <v>1003</v>
      </c>
      <c r="E96" s="420" t="s">
        <v>1649</v>
      </c>
      <c r="F96" s="420" t="s">
        <v>1650</v>
      </c>
      <c r="G96" s="420" t="s">
        <v>1963</v>
      </c>
      <c r="H96" s="420" t="s">
        <v>2058</v>
      </c>
      <c r="I96" s="420" t="s">
        <v>3701</v>
      </c>
      <c r="J96" s="419">
        <v>11</v>
      </c>
    </row>
    <row r="97" spans="1:10" x14ac:dyDescent="0.75">
      <c r="A97" s="420" t="s">
        <v>427</v>
      </c>
      <c r="B97" s="420" t="s">
        <v>428</v>
      </c>
      <c r="C97" s="420" t="s">
        <v>1630</v>
      </c>
      <c r="D97" s="420" t="s">
        <v>1003</v>
      </c>
      <c r="E97" s="420" t="s">
        <v>1649</v>
      </c>
      <c r="F97" s="420" t="s">
        <v>1650</v>
      </c>
      <c r="G97" s="420" t="s">
        <v>1963</v>
      </c>
      <c r="H97" s="420" t="s">
        <v>2059</v>
      </c>
      <c r="I97" s="420" t="s">
        <v>2331</v>
      </c>
      <c r="J97" s="419">
        <v>11</v>
      </c>
    </row>
    <row r="98" spans="1:10" x14ac:dyDescent="0.75">
      <c r="A98" s="420" t="s">
        <v>427</v>
      </c>
      <c r="B98" s="420" t="s">
        <v>428</v>
      </c>
      <c r="C98" s="420" t="s">
        <v>1630</v>
      </c>
      <c r="D98" s="420" t="s">
        <v>1003</v>
      </c>
      <c r="E98" s="420" t="s">
        <v>1649</v>
      </c>
      <c r="F98" s="420" t="s">
        <v>1650</v>
      </c>
      <c r="G98" s="420" t="s">
        <v>1963</v>
      </c>
      <c r="H98" s="420" t="s">
        <v>2060</v>
      </c>
      <c r="I98" s="420" t="s">
        <v>2332</v>
      </c>
      <c r="J98" s="419">
        <v>17</v>
      </c>
    </row>
    <row r="99" spans="1:10" x14ac:dyDescent="0.75">
      <c r="A99" s="420" t="s">
        <v>427</v>
      </c>
      <c r="B99" s="420" t="s">
        <v>428</v>
      </c>
      <c r="C99" s="420" t="s">
        <v>1630</v>
      </c>
      <c r="D99" s="420" t="s">
        <v>1003</v>
      </c>
      <c r="E99" s="420" t="s">
        <v>1649</v>
      </c>
      <c r="F99" s="420" t="s">
        <v>1650</v>
      </c>
      <c r="G99" s="420" t="s">
        <v>1963</v>
      </c>
      <c r="H99" s="420" t="s">
        <v>2061</v>
      </c>
      <c r="I99" s="420" t="s">
        <v>2333</v>
      </c>
      <c r="J99" s="419">
        <v>9</v>
      </c>
    </row>
    <row r="100" spans="1:10" x14ac:dyDescent="0.75">
      <c r="A100" s="420" t="s">
        <v>427</v>
      </c>
      <c r="B100" s="420" t="s">
        <v>428</v>
      </c>
      <c r="C100" s="420" t="s">
        <v>1630</v>
      </c>
      <c r="D100" s="420" t="s">
        <v>1003</v>
      </c>
      <c r="E100" s="420" t="s">
        <v>1649</v>
      </c>
      <c r="F100" s="420" t="s">
        <v>1650</v>
      </c>
      <c r="G100" s="420" t="s">
        <v>1963</v>
      </c>
      <c r="H100" s="420" t="s">
        <v>2062</v>
      </c>
      <c r="I100" s="420" t="s">
        <v>2334</v>
      </c>
      <c r="J100" s="419">
        <v>11</v>
      </c>
    </row>
    <row r="101" spans="1:10" x14ac:dyDescent="0.75">
      <c r="A101" s="420" t="s">
        <v>427</v>
      </c>
      <c r="B101" s="420" t="s">
        <v>428</v>
      </c>
      <c r="C101" s="420" t="s">
        <v>1630</v>
      </c>
      <c r="D101" s="420" t="s">
        <v>1003</v>
      </c>
      <c r="E101" s="420" t="s">
        <v>1649</v>
      </c>
      <c r="F101" s="420" t="s">
        <v>1650</v>
      </c>
      <c r="G101" s="420" t="s">
        <v>1963</v>
      </c>
      <c r="H101" s="420" t="s">
        <v>2063</v>
      </c>
      <c r="I101" s="420" t="s">
        <v>2335</v>
      </c>
      <c r="J101" s="419">
        <v>9</v>
      </c>
    </row>
    <row r="102" spans="1:10" x14ac:dyDescent="0.75">
      <c r="A102" s="420" t="s">
        <v>427</v>
      </c>
      <c r="B102" s="420" t="s">
        <v>428</v>
      </c>
      <c r="C102" s="420" t="s">
        <v>1630</v>
      </c>
      <c r="D102" s="420" t="s">
        <v>1003</v>
      </c>
      <c r="E102" s="420" t="s">
        <v>1649</v>
      </c>
      <c r="F102" s="420" t="s">
        <v>1650</v>
      </c>
      <c r="G102" s="420" t="s">
        <v>1963</v>
      </c>
      <c r="H102" s="420" t="s">
        <v>2064</v>
      </c>
      <c r="I102" s="420" t="s">
        <v>2336</v>
      </c>
      <c r="J102" s="419">
        <v>13</v>
      </c>
    </row>
    <row r="103" spans="1:10" x14ac:dyDescent="0.75">
      <c r="A103" s="420" t="s">
        <v>427</v>
      </c>
      <c r="B103" s="420" t="s">
        <v>428</v>
      </c>
      <c r="C103" s="420" t="s">
        <v>1630</v>
      </c>
      <c r="D103" s="420" t="s">
        <v>1003</v>
      </c>
      <c r="E103" s="420" t="s">
        <v>1649</v>
      </c>
      <c r="F103" s="420" t="s">
        <v>1650</v>
      </c>
      <c r="G103" s="420" t="s">
        <v>1963</v>
      </c>
      <c r="H103" s="420" t="s">
        <v>2065</v>
      </c>
      <c r="I103" s="420" t="s">
        <v>2337</v>
      </c>
      <c r="J103" s="419">
        <v>13</v>
      </c>
    </row>
    <row r="104" spans="1:10" x14ac:dyDescent="0.75">
      <c r="A104" s="420" t="s">
        <v>427</v>
      </c>
      <c r="B104" s="420" t="s">
        <v>428</v>
      </c>
      <c r="C104" s="420" t="s">
        <v>1630</v>
      </c>
      <c r="D104" s="420" t="s">
        <v>1003</v>
      </c>
      <c r="E104" s="420" t="s">
        <v>1649</v>
      </c>
      <c r="F104" s="420" t="s">
        <v>1650</v>
      </c>
      <c r="G104" s="420" t="s">
        <v>1963</v>
      </c>
      <c r="H104" s="420" t="s">
        <v>2066</v>
      </c>
      <c r="I104" s="420" t="s">
        <v>2338</v>
      </c>
      <c r="J104" s="419">
        <v>4</v>
      </c>
    </row>
    <row r="105" spans="1:10" x14ac:dyDescent="0.75">
      <c r="A105" s="420" t="s">
        <v>427</v>
      </c>
      <c r="B105" s="420" t="s">
        <v>428</v>
      </c>
      <c r="C105" s="420" t="s">
        <v>1630</v>
      </c>
      <c r="D105" s="420" t="s">
        <v>1003</v>
      </c>
      <c r="E105" s="420" t="s">
        <v>1649</v>
      </c>
      <c r="F105" s="420" t="s">
        <v>1650</v>
      </c>
      <c r="G105" s="420" t="s">
        <v>1963</v>
      </c>
      <c r="H105" s="420" t="s">
        <v>2067</v>
      </c>
      <c r="I105" s="420" t="s">
        <v>2339</v>
      </c>
      <c r="J105" s="419">
        <v>5</v>
      </c>
    </row>
    <row r="106" spans="1:10" x14ac:dyDescent="0.75">
      <c r="A106" s="420" t="s">
        <v>427</v>
      </c>
      <c r="B106" s="420" t="s">
        <v>428</v>
      </c>
      <c r="C106" s="420" t="s">
        <v>1630</v>
      </c>
      <c r="D106" s="420" t="s">
        <v>1003</v>
      </c>
      <c r="E106" s="420" t="s">
        <v>1649</v>
      </c>
      <c r="F106" s="420" t="s">
        <v>1650</v>
      </c>
      <c r="G106" s="420" t="s">
        <v>1963</v>
      </c>
      <c r="H106" s="420" t="s">
        <v>2068</v>
      </c>
      <c r="I106" s="420" t="s">
        <v>2340</v>
      </c>
      <c r="J106" s="419">
        <v>14</v>
      </c>
    </row>
    <row r="107" spans="1:10" x14ac:dyDescent="0.75">
      <c r="A107" s="420" t="s">
        <v>427</v>
      </c>
      <c r="B107" s="420" t="s">
        <v>428</v>
      </c>
      <c r="C107" s="420" t="s">
        <v>1630</v>
      </c>
      <c r="D107" s="420" t="s">
        <v>1003</v>
      </c>
      <c r="E107" s="420" t="s">
        <v>1649</v>
      </c>
      <c r="F107" s="420" t="s">
        <v>1650</v>
      </c>
      <c r="G107" s="420" t="s">
        <v>1963</v>
      </c>
      <c r="H107" s="420" t="s">
        <v>2069</v>
      </c>
      <c r="I107" s="420" t="s">
        <v>3702</v>
      </c>
      <c r="J107" s="419">
        <v>15</v>
      </c>
    </row>
    <row r="108" spans="1:10" x14ac:dyDescent="0.75">
      <c r="A108" s="420" t="s">
        <v>427</v>
      </c>
      <c r="B108" s="420" t="s">
        <v>428</v>
      </c>
      <c r="C108" s="420" t="s">
        <v>1630</v>
      </c>
      <c r="D108" s="420" t="s">
        <v>1003</v>
      </c>
      <c r="E108" s="420" t="s">
        <v>1649</v>
      </c>
      <c r="F108" s="420" t="s">
        <v>1650</v>
      </c>
      <c r="G108" s="420" t="s">
        <v>1963</v>
      </c>
      <c r="H108" s="420" t="s">
        <v>2070</v>
      </c>
      <c r="I108" s="420" t="s">
        <v>2341</v>
      </c>
      <c r="J108" s="419">
        <v>22</v>
      </c>
    </row>
    <row r="109" spans="1:10" x14ac:dyDescent="0.75">
      <c r="A109" s="420" t="s">
        <v>427</v>
      </c>
      <c r="B109" s="420" t="s">
        <v>428</v>
      </c>
      <c r="C109" s="420" t="s">
        <v>1630</v>
      </c>
      <c r="D109" s="420" t="s">
        <v>1003</v>
      </c>
      <c r="E109" s="420" t="s">
        <v>1649</v>
      </c>
      <c r="F109" s="420" t="s">
        <v>1650</v>
      </c>
      <c r="G109" s="420" t="s">
        <v>1963</v>
      </c>
      <c r="H109" s="420" t="s">
        <v>2071</v>
      </c>
      <c r="I109" s="420" t="s">
        <v>2342</v>
      </c>
      <c r="J109" s="419">
        <v>22</v>
      </c>
    </row>
    <row r="110" spans="1:10" x14ac:dyDescent="0.75">
      <c r="A110" s="420" t="s">
        <v>427</v>
      </c>
      <c r="B110" s="420" t="s">
        <v>428</v>
      </c>
      <c r="C110" s="420" t="s">
        <v>1630</v>
      </c>
      <c r="D110" s="420" t="s">
        <v>1003</v>
      </c>
      <c r="E110" s="420" t="s">
        <v>1649</v>
      </c>
      <c r="F110" s="420" t="s">
        <v>1650</v>
      </c>
      <c r="G110" s="420" t="s">
        <v>1963</v>
      </c>
      <c r="H110" s="420" t="s">
        <v>2072</v>
      </c>
      <c r="I110" s="420" t="s">
        <v>2343</v>
      </c>
      <c r="J110" s="419">
        <v>23</v>
      </c>
    </row>
    <row r="111" spans="1:10" x14ac:dyDescent="0.75">
      <c r="A111" s="420" t="s">
        <v>427</v>
      </c>
      <c r="B111" s="420" t="s">
        <v>428</v>
      </c>
      <c r="C111" s="420" t="s">
        <v>1630</v>
      </c>
      <c r="D111" s="420" t="s">
        <v>1003</v>
      </c>
      <c r="E111" s="420" t="s">
        <v>1649</v>
      </c>
      <c r="F111" s="420" t="s">
        <v>1650</v>
      </c>
      <c r="G111" s="420" t="s">
        <v>1963</v>
      </c>
      <c r="H111" s="420" t="s">
        <v>2073</v>
      </c>
      <c r="I111" s="420" t="s">
        <v>2344</v>
      </c>
      <c r="J111" s="419">
        <v>21</v>
      </c>
    </row>
    <row r="112" spans="1:10" x14ac:dyDescent="0.75">
      <c r="A112" s="420" t="s">
        <v>427</v>
      </c>
      <c r="B112" s="420" t="s">
        <v>428</v>
      </c>
      <c r="C112" s="420" t="s">
        <v>1630</v>
      </c>
      <c r="D112" s="420" t="s">
        <v>1003</v>
      </c>
      <c r="E112" s="420" t="s">
        <v>1649</v>
      </c>
      <c r="F112" s="420" t="s">
        <v>1650</v>
      </c>
      <c r="G112" s="420" t="s">
        <v>1963</v>
      </c>
      <c r="H112" s="420" t="s">
        <v>2074</v>
      </c>
      <c r="I112" s="420" t="s">
        <v>2345</v>
      </c>
      <c r="J112" s="419">
        <v>21</v>
      </c>
    </row>
    <row r="113" spans="1:10" x14ac:dyDescent="0.75">
      <c r="A113" s="420" t="s">
        <v>427</v>
      </c>
      <c r="B113" s="420" t="s">
        <v>428</v>
      </c>
      <c r="C113" s="420" t="s">
        <v>1630</v>
      </c>
      <c r="D113" s="420" t="s">
        <v>1003</v>
      </c>
      <c r="E113" s="420" t="s">
        <v>1649</v>
      </c>
      <c r="F113" s="420" t="s">
        <v>1650</v>
      </c>
      <c r="G113" s="420" t="s">
        <v>1963</v>
      </c>
      <c r="H113" s="420" t="s">
        <v>2075</v>
      </c>
      <c r="I113" s="420" t="s">
        <v>2346</v>
      </c>
      <c r="J113" s="419">
        <v>21</v>
      </c>
    </row>
    <row r="114" spans="1:10" x14ac:dyDescent="0.75">
      <c r="A114" s="420" t="s">
        <v>427</v>
      </c>
      <c r="B114" s="420" t="s">
        <v>428</v>
      </c>
      <c r="C114" s="420" t="s">
        <v>1630</v>
      </c>
      <c r="D114" s="420" t="s">
        <v>1003</v>
      </c>
      <c r="E114" s="420" t="s">
        <v>1649</v>
      </c>
      <c r="F114" s="420" t="s">
        <v>1650</v>
      </c>
      <c r="G114" s="420" t="s">
        <v>1963</v>
      </c>
      <c r="H114" s="420" t="s">
        <v>2076</v>
      </c>
      <c r="I114" s="420" t="s">
        <v>2347</v>
      </c>
      <c r="J114" s="419">
        <v>21</v>
      </c>
    </row>
    <row r="115" spans="1:10" x14ac:dyDescent="0.75">
      <c r="A115" s="420" t="s">
        <v>427</v>
      </c>
      <c r="B115" s="420" t="s">
        <v>428</v>
      </c>
      <c r="C115" s="420" t="s">
        <v>1630</v>
      </c>
      <c r="D115" s="420" t="s">
        <v>1003</v>
      </c>
      <c r="E115" s="420" t="s">
        <v>1649</v>
      </c>
      <c r="F115" s="420" t="s">
        <v>1650</v>
      </c>
      <c r="G115" s="420" t="s">
        <v>1963</v>
      </c>
      <c r="H115" s="420" t="s">
        <v>2077</v>
      </c>
      <c r="I115" s="420" t="s">
        <v>2348</v>
      </c>
      <c r="J115" s="419">
        <v>21</v>
      </c>
    </row>
    <row r="116" spans="1:10" x14ac:dyDescent="0.75">
      <c r="A116" s="420" t="s">
        <v>427</v>
      </c>
      <c r="B116" s="420" t="s">
        <v>428</v>
      </c>
      <c r="C116" s="420" t="s">
        <v>1630</v>
      </c>
      <c r="D116" s="420" t="s">
        <v>1003</v>
      </c>
      <c r="E116" s="420" t="s">
        <v>1649</v>
      </c>
      <c r="F116" s="420" t="s">
        <v>1650</v>
      </c>
      <c r="G116" s="420" t="s">
        <v>1963</v>
      </c>
      <c r="H116" s="420" t="s">
        <v>2078</v>
      </c>
      <c r="I116" s="420" t="s">
        <v>2349</v>
      </c>
      <c r="J116" s="419">
        <v>21</v>
      </c>
    </row>
    <row r="117" spans="1:10" x14ac:dyDescent="0.75">
      <c r="A117" s="420" t="s">
        <v>427</v>
      </c>
      <c r="B117" s="420" t="s">
        <v>428</v>
      </c>
      <c r="C117" s="420" t="s">
        <v>1630</v>
      </c>
      <c r="D117" s="420" t="s">
        <v>1003</v>
      </c>
      <c r="E117" s="420" t="s">
        <v>1649</v>
      </c>
      <c r="F117" s="420" t="s">
        <v>1650</v>
      </c>
      <c r="G117" s="420" t="s">
        <v>1963</v>
      </c>
      <c r="H117" s="420" t="s">
        <v>2079</v>
      </c>
      <c r="I117" s="420" t="s">
        <v>3703</v>
      </c>
      <c r="J117" s="419">
        <v>24</v>
      </c>
    </row>
    <row r="118" spans="1:10" x14ac:dyDescent="0.75">
      <c r="A118" s="420" t="s">
        <v>427</v>
      </c>
      <c r="B118" s="420" t="s">
        <v>428</v>
      </c>
      <c r="C118" s="420" t="s">
        <v>1630</v>
      </c>
      <c r="D118" s="420" t="s">
        <v>1003</v>
      </c>
      <c r="E118" s="420" t="s">
        <v>1649</v>
      </c>
      <c r="F118" s="420" t="s">
        <v>1650</v>
      </c>
      <c r="G118" s="420" t="s">
        <v>1963</v>
      </c>
      <c r="H118" s="420" t="s">
        <v>2080</v>
      </c>
      <c r="I118" s="420" t="s">
        <v>2350</v>
      </c>
      <c r="J118" s="419">
        <v>9</v>
      </c>
    </row>
    <row r="119" spans="1:10" x14ac:dyDescent="0.75">
      <c r="A119" s="420" t="s">
        <v>427</v>
      </c>
      <c r="B119" s="420" t="s">
        <v>428</v>
      </c>
      <c r="C119" s="420" t="s">
        <v>1630</v>
      </c>
      <c r="D119" s="420" t="s">
        <v>1003</v>
      </c>
      <c r="E119" s="420" t="s">
        <v>1649</v>
      </c>
      <c r="F119" s="420" t="s">
        <v>1650</v>
      </c>
      <c r="G119" s="420" t="s">
        <v>1963</v>
      </c>
      <c r="H119" s="420" t="s">
        <v>2081</v>
      </c>
      <c r="I119" s="420" t="s">
        <v>2351</v>
      </c>
      <c r="J119" s="419">
        <v>4</v>
      </c>
    </row>
    <row r="120" spans="1:10" x14ac:dyDescent="0.75">
      <c r="A120" s="420" t="s">
        <v>427</v>
      </c>
      <c r="B120" s="420" t="s">
        <v>428</v>
      </c>
      <c r="C120" s="420" t="s">
        <v>1630</v>
      </c>
      <c r="D120" s="420" t="s">
        <v>1003</v>
      </c>
      <c r="E120" s="420" t="s">
        <v>1649</v>
      </c>
      <c r="F120" s="420" t="s">
        <v>1650</v>
      </c>
      <c r="G120" s="420" t="s">
        <v>1963</v>
      </c>
      <c r="H120" s="420" t="s">
        <v>2082</v>
      </c>
      <c r="I120" s="420" t="s">
        <v>2352</v>
      </c>
      <c r="J120" s="419">
        <v>14</v>
      </c>
    </row>
    <row r="121" spans="1:10" x14ac:dyDescent="0.75">
      <c r="A121" s="420" t="s">
        <v>427</v>
      </c>
      <c r="B121" s="420" t="s">
        <v>428</v>
      </c>
      <c r="C121" s="420" t="s">
        <v>1630</v>
      </c>
      <c r="D121" s="420" t="s">
        <v>1003</v>
      </c>
      <c r="E121" s="420" t="s">
        <v>1649</v>
      </c>
      <c r="F121" s="420" t="s">
        <v>1650</v>
      </c>
      <c r="G121" s="420" t="s">
        <v>1963</v>
      </c>
      <c r="H121" s="420" t="s">
        <v>2083</v>
      </c>
      <c r="I121" s="420" t="s">
        <v>2353</v>
      </c>
      <c r="J121" s="419">
        <v>16</v>
      </c>
    </row>
    <row r="122" spans="1:10" x14ac:dyDescent="0.75">
      <c r="A122" s="420" t="s">
        <v>427</v>
      </c>
      <c r="B122" s="420" t="s">
        <v>428</v>
      </c>
      <c r="C122" s="420" t="s">
        <v>1630</v>
      </c>
      <c r="D122" s="420" t="s">
        <v>1003</v>
      </c>
      <c r="E122" s="420" t="s">
        <v>1649</v>
      </c>
      <c r="F122" s="420" t="s">
        <v>1650</v>
      </c>
      <c r="G122" s="420" t="s">
        <v>1963</v>
      </c>
      <c r="H122" s="420" t="s">
        <v>2084</v>
      </c>
      <c r="I122" s="420" t="s">
        <v>2354</v>
      </c>
      <c r="J122" s="419">
        <v>25</v>
      </c>
    </row>
    <row r="123" spans="1:10" x14ac:dyDescent="0.75">
      <c r="A123" s="420" t="s">
        <v>427</v>
      </c>
      <c r="B123" s="420" t="s">
        <v>428</v>
      </c>
      <c r="C123" s="420" t="s">
        <v>1630</v>
      </c>
      <c r="D123" s="420" t="s">
        <v>1003</v>
      </c>
      <c r="E123" s="420" t="s">
        <v>1649</v>
      </c>
      <c r="F123" s="420" t="s">
        <v>1650</v>
      </c>
      <c r="G123" s="420" t="s">
        <v>1963</v>
      </c>
      <c r="H123" s="420" t="s">
        <v>2085</v>
      </c>
      <c r="I123" s="420" t="s">
        <v>2355</v>
      </c>
      <c r="J123" s="419">
        <v>4</v>
      </c>
    </row>
    <row r="124" spans="1:10" x14ac:dyDescent="0.75">
      <c r="A124" s="420" t="s">
        <v>427</v>
      </c>
      <c r="B124" s="420" t="s">
        <v>428</v>
      </c>
      <c r="C124" s="420" t="s">
        <v>1630</v>
      </c>
      <c r="D124" s="420" t="s">
        <v>1003</v>
      </c>
      <c r="E124" s="420" t="s">
        <v>1649</v>
      </c>
      <c r="F124" s="420" t="s">
        <v>1650</v>
      </c>
      <c r="G124" s="420" t="s">
        <v>1963</v>
      </c>
      <c r="H124" s="420" t="s">
        <v>2086</v>
      </c>
      <c r="I124" s="420" t="s">
        <v>2356</v>
      </c>
      <c r="J124" s="419">
        <v>8</v>
      </c>
    </row>
    <row r="125" spans="1:10" x14ac:dyDescent="0.75">
      <c r="A125" s="420" t="s">
        <v>427</v>
      </c>
      <c r="B125" s="420" t="s">
        <v>428</v>
      </c>
      <c r="C125" s="420" t="s">
        <v>1630</v>
      </c>
      <c r="D125" s="420" t="s">
        <v>1003</v>
      </c>
      <c r="E125" s="420" t="s">
        <v>1649</v>
      </c>
      <c r="F125" s="420" t="s">
        <v>1650</v>
      </c>
      <c r="G125" s="420" t="s">
        <v>1963</v>
      </c>
      <c r="H125" s="420" t="s">
        <v>2087</v>
      </c>
      <c r="I125" s="420" t="s">
        <v>2357</v>
      </c>
      <c r="J125" s="419">
        <v>13</v>
      </c>
    </row>
    <row r="126" spans="1:10" x14ac:dyDescent="0.75">
      <c r="A126" s="420" t="s">
        <v>427</v>
      </c>
      <c r="B126" s="420" t="s">
        <v>428</v>
      </c>
      <c r="C126" s="420" t="s">
        <v>1630</v>
      </c>
      <c r="D126" s="420" t="s">
        <v>1003</v>
      </c>
      <c r="E126" s="420" t="s">
        <v>1649</v>
      </c>
      <c r="F126" s="420" t="s">
        <v>1650</v>
      </c>
      <c r="G126" s="420" t="s">
        <v>1963</v>
      </c>
      <c r="H126" s="420" t="s">
        <v>2088</v>
      </c>
      <c r="I126" s="420" t="s">
        <v>2358</v>
      </c>
      <c r="J126" s="419">
        <v>4</v>
      </c>
    </row>
    <row r="127" spans="1:10" x14ac:dyDescent="0.75">
      <c r="A127" s="420" t="s">
        <v>427</v>
      </c>
      <c r="B127" s="420" t="s">
        <v>428</v>
      </c>
      <c r="C127" s="420" t="s">
        <v>1630</v>
      </c>
      <c r="D127" s="420" t="s">
        <v>1003</v>
      </c>
      <c r="E127" s="420" t="s">
        <v>1649</v>
      </c>
      <c r="F127" s="420" t="s">
        <v>1650</v>
      </c>
      <c r="G127" s="420" t="s">
        <v>1963</v>
      </c>
      <c r="H127" s="420" t="s">
        <v>2089</v>
      </c>
      <c r="I127" s="420" t="s">
        <v>2359</v>
      </c>
      <c r="J127" s="419">
        <v>5</v>
      </c>
    </row>
    <row r="128" spans="1:10" x14ac:dyDescent="0.75">
      <c r="A128" s="420" t="s">
        <v>427</v>
      </c>
      <c r="B128" s="420" t="s">
        <v>428</v>
      </c>
      <c r="C128" s="420" t="s">
        <v>1630</v>
      </c>
      <c r="D128" s="420" t="s">
        <v>1003</v>
      </c>
      <c r="E128" s="420" t="s">
        <v>1649</v>
      </c>
      <c r="F128" s="420" t="s">
        <v>1650</v>
      </c>
      <c r="G128" s="420" t="s">
        <v>1963</v>
      </c>
      <c r="H128" s="420" t="s">
        <v>2090</v>
      </c>
      <c r="I128" s="420" t="s">
        <v>2360</v>
      </c>
      <c r="J128" s="419">
        <v>8</v>
      </c>
    </row>
    <row r="129" spans="1:10" x14ac:dyDescent="0.75">
      <c r="A129" s="420" t="s">
        <v>427</v>
      </c>
      <c r="B129" s="420" t="s">
        <v>428</v>
      </c>
      <c r="C129" s="420" t="s">
        <v>1630</v>
      </c>
      <c r="D129" s="420" t="s">
        <v>1003</v>
      </c>
      <c r="E129" s="420" t="s">
        <v>1649</v>
      </c>
      <c r="F129" s="420" t="s">
        <v>1650</v>
      </c>
      <c r="G129" s="420" t="s">
        <v>1963</v>
      </c>
      <c r="H129" s="420" t="s">
        <v>2091</v>
      </c>
      <c r="I129" s="420" t="s">
        <v>2361</v>
      </c>
      <c r="J129" s="419">
        <v>13</v>
      </c>
    </row>
    <row r="130" spans="1:10" x14ac:dyDescent="0.75">
      <c r="A130" s="420" t="s">
        <v>427</v>
      </c>
      <c r="B130" s="420" t="s">
        <v>428</v>
      </c>
      <c r="C130" s="420" t="s">
        <v>1630</v>
      </c>
      <c r="D130" s="420" t="s">
        <v>1003</v>
      </c>
      <c r="E130" s="420" t="s">
        <v>1649</v>
      </c>
      <c r="F130" s="420" t="s">
        <v>1650</v>
      </c>
      <c r="G130" s="420" t="s">
        <v>1963</v>
      </c>
      <c r="H130" s="420" t="s">
        <v>2092</v>
      </c>
      <c r="I130" s="420" t="s">
        <v>2362</v>
      </c>
      <c r="J130" s="419">
        <v>9</v>
      </c>
    </row>
    <row r="131" spans="1:10" x14ac:dyDescent="0.75">
      <c r="A131" s="420" t="s">
        <v>427</v>
      </c>
      <c r="B131" s="420" t="s">
        <v>428</v>
      </c>
      <c r="C131" s="420" t="s">
        <v>1630</v>
      </c>
      <c r="D131" s="420" t="s">
        <v>1003</v>
      </c>
      <c r="E131" s="420" t="s">
        <v>1649</v>
      </c>
      <c r="F131" s="420" t="s">
        <v>1650</v>
      </c>
      <c r="G131" s="420" t="s">
        <v>1963</v>
      </c>
      <c r="H131" s="420" t="s">
        <v>2093</v>
      </c>
      <c r="I131" s="420" t="s">
        <v>2363</v>
      </c>
      <c r="J131" s="419">
        <v>11</v>
      </c>
    </row>
    <row r="132" spans="1:10" x14ac:dyDescent="0.75">
      <c r="A132" s="420" t="s">
        <v>427</v>
      </c>
      <c r="B132" s="420" t="s">
        <v>428</v>
      </c>
      <c r="C132" s="420" t="s">
        <v>1630</v>
      </c>
      <c r="D132" s="420" t="s">
        <v>1003</v>
      </c>
      <c r="E132" s="420" t="s">
        <v>1649</v>
      </c>
      <c r="F132" s="420" t="s">
        <v>1650</v>
      </c>
      <c r="G132" s="420" t="s">
        <v>1963</v>
      </c>
      <c r="H132" s="420" t="s">
        <v>2094</v>
      </c>
      <c r="I132" s="420" t="s">
        <v>2364</v>
      </c>
      <c r="J132" s="419">
        <v>11</v>
      </c>
    </row>
    <row r="133" spans="1:10" x14ac:dyDescent="0.75">
      <c r="A133" s="420" t="s">
        <v>427</v>
      </c>
      <c r="B133" s="420" t="s">
        <v>428</v>
      </c>
      <c r="C133" s="420" t="s">
        <v>1630</v>
      </c>
      <c r="D133" s="420" t="s">
        <v>1003</v>
      </c>
      <c r="E133" s="420" t="s">
        <v>1649</v>
      </c>
      <c r="F133" s="420" t="s">
        <v>1650</v>
      </c>
      <c r="G133" s="420" t="s">
        <v>1963</v>
      </c>
      <c r="H133" s="420" t="s">
        <v>2095</v>
      </c>
      <c r="I133" s="420" t="s">
        <v>2365</v>
      </c>
      <c r="J133" s="419">
        <v>9</v>
      </c>
    </row>
    <row r="134" spans="1:10" x14ac:dyDescent="0.75">
      <c r="A134" s="420" t="s">
        <v>427</v>
      </c>
      <c r="B134" s="420" t="s">
        <v>428</v>
      </c>
      <c r="C134" s="420" t="s">
        <v>1630</v>
      </c>
      <c r="D134" s="420" t="s">
        <v>1003</v>
      </c>
      <c r="E134" s="420" t="s">
        <v>1649</v>
      </c>
      <c r="F134" s="420" t="s">
        <v>1650</v>
      </c>
      <c r="G134" s="420" t="s">
        <v>1963</v>
      </c>
      <c r="H134" s="420" t="s">
        <v>2096</v>
      </c>
      <c r="I134" s="420" t="s">
        <v>2366</v>
      </c>
      <c r="J134" s="419">
        <v>22</v>
      </c>
    </row>
    <row r="135" spans="1:10" x14ac:dyDescent="0.75">
      <c r="A135" s="420" t="s">
        <v>427</v>
      </c>
      <c r="B135" s="420" t="s">
        <v>428</v>
      </c>
      <c r="C135" s="420" t="s">
        <v>1630</v>
      </c>
      <c r="D135" s="420" t="s">
        <v>1003</v>
      </c>
      <c r="E135" s="420" t="s">
        <v>1649</v>
      </c>
      <c r="F135" s="420" t="s">
        <v>1650</v>
      </c>
      <c r="G135" s="420" t="s">
        <v>1963</v>
      </c>
      <c r="H135" s="420" t="s">
        <v>2097</v>
      </c>
      <c r="I135" s="420" t="s">
        <v>2367</v>
      </c>
      <c r="J135" s="419">
        <v>27</v>
      </c>
    </row>
    <row r="136" spans="1:10" x14ac:dyDescent="0.75">
      <c r="A136" s="420" t="s">
        <v>427</v>
      </c>
      <c r="B136" s="420" t="s">
        <v>428</v>
      </c>
      <c r="C136" s="420" t="s">
        <v>1630</v>
      </c>
      <c r="D136" s="420" t="s">
        <v>1003</v>
      </c>
      <c r="E136" s="420" t="s">
        <v>1649</v>
      </c>
      <c r="F136" s="420" t="s">
        <v>1650</v>
      </c>
      <c r="G136" s="420" t="s">
        <v>1963</v>
      </c>
      <c r="H136" s="420" t="s">
        <v>2098</v>
      </c>
      <c r="I136" s="420" t="s">
        <v>2368</v>
      </c>
      <c r="J136" s="419">
        <v>23</v>
      </c>
    </row>
    <row r="137" spans="1:10" x14ac:dyDescent="0.75">
      <c r="A137" s="420" t="s">
        <v>427</v>
      </c>
      <c r="B137" s="420" t="s">
        <v>428</v>
      </c>
      <c r="C137" s="420" t="s">
        <v>1630</v>
      </c>
      <c r="D137" s="420" t="s">
        <v>1003</v>
      </c>
      <c r="E137" s="420" t="s">
        <v>1649</v>
      </c>
      <c r="F137" s="420" t="s">
        <v>1650</v>
      </c>
      <c r="G137" s="420" t="s">
        <v>1963</v>
      </c>
      <c r="H137" s="420" t="s">
        <v>2099</v>
      </c>
      <c r="I137" s="420" t="s">
        <v>2369</v>
      </c>
      <c r="J137" s="419">
        <v>11</v>
      </c>
    </row>
    <row r="138" spans="1:10" x14ac:dyDescent="0.75">
      <c r="A138" s="420" t="s">
        <v>427</v>
      </c>
      <c r="B138" s="420" t="s">
        <v>428</v>
      </c>
      <c r="C138" s="420" t="s">
        <v>1630</v>
      </c>
      <c r="D138" s="420" t="s">
        <v>1003</v>
      </c>
      <c r="E138" s="420" t="s">
        <v>1649</v>
      </c>
      <c r="F138" s="420" t="s">
        <v>1650</v>
      </c>
      <c r="G138" s="420" t="s">
        <v>1963</v>
      </c>
      <c r="H138" s="420" t="s">
        <v>2100</v>
      </c>
      <c r="I138" s="420" t="s">
        <v>2370</v>
      </c>
      <c r="J138" s="419">
        <v>15</v>
      </c>
    </row>
    <row r="139" spans="1:10" x14ac:dyDescent="0.75">
      <c r="A139" s="420" t="s">
        <v>427</v>
      </c>
      <c r="B139" s="420" t="s">
        <v>428</v>
      </c>
      <c r="C139" s="420" t="s">
        <v>1630</v>
      </c>
      <c r="D139" s="420" t="s">
        <v>1003</v>
      </c>
      <c r="E139" s="420" t="s">
        <v>1649</v>
      </c>
      <c r="F139" s="420" t="s">
        <v>1650</v>
      </c>
      <c r="G139" s="420" t="s">
        <v>1963</v>
      </c>
      <c r="H139" s="420" t="s">
        <v>2101</v>
      </c>
      <c r="I139" s="420" t="s">
        <v>2371</v>
      </c>
      <c r="J139" s="419">
        <v>10</v>
      </c>
    </row>
    <row r="140" spans="1:10" x14ac:dyDescent="0.75">
      <c r="A140" s="420" t="s">
        <v>427</v>
      </c>
      <c r="B140" s="420" t="s">
        <v>428</v>
      </c>
      <c r="C140" s="420" t="s">
        <v>1630</v>
      </c>
      <c r="D140" s="420" t="s">
        <v>1003</v>
      </c>
      <c r="E140" s="420" t="s">
        <v>1649</v>
      </c>
      <c r="F140" s="420" t="s">
        <v>1650</v>
      </c>
      <c r="G140" s="420" t="s">
        <v>1963</v>
      </c>
      <c r="H140" s="420" t="s">
        <v>2102</v>
      </c>
      <c r="I140" s="420" t="s">
        <v>2372</v>
      </c>
      <c r="J140" s="419">
        <v>4</v>
      </c>
    </row>
    <row r="141" spans="1:10" x14ac:dyDescent="0.75">
      <c r="A141" s="420" t="s">
        <v>427</v>
      </c>
      <c r="B141" s="420" t="s">
        <v>428</v>
      </c>
      <c r="C141" s="420" t="s">
        <v>1630</v>
      </c>
      <c r="D141" s="420" t="s">
        <v>1003</v>
      </c>
      <c r="E141" s="420" t="s">
        <v>1649</v>
      </c>
      <c r="F141" s="420" t="s">
        <v>1650</v>
      </c>
      <c r="G141" s="420" t="s">
        <v>1963</v>
      </c>
      <c r="H141" s="420" t="s">
        <v>2103</v>
      </c>
      <c r="I141" s="420" t="s">
        <v>2373</v>
      </c>
      <c r="J141" s="419">
        <v>13</v>
      </c>
    </row>
    <row r="142" spans="1:10" x14ac:dyDescent="0.75">
      <c r="A142" s="420" t="s">
        <v>427</v>
      </c>
      <c r="B142" s="420" t="s">
        <v>428</v>
      </c>
      <c r="C142" s="420" t="s">
        <v>1630</v>
      </c>
      <c r="D142" s="420" t="s">
        <v>1003</v>
      </c>
      <c r="E142" s="420" t="s">
        <v>1649</v>
      </c>
      <c r="F142" s="420" t="s">
        <v>1650</v>
      </c>
      <c r="G142" s="420" t="s">
        <v>1963</v>
      </c>
      <c r="H142" s="420" t="s">
        <v>2104</v>
      </c>
      <c r="I142" s="420" t="s">
        <v>2374</v>
      </c>
      <c r="J142" s="419">
        <v>28</v>
      </c>
    </row>
    <row r="143" spans="1:10" x14ac:dyDescent="0.75">
      <c r="A143" s="420" t="s">
        <v>427</v>
      </c>
      <c r="B143" s="420" t="s">
        <v>428</v>
      </c>
      <c r="C143" s="420" t="s">
        <v>1630</v>
      </c>
      <c r="D143" s="420" t="s">
        <v>1003</v>
      </c>
      <c r="E143" s="420" t="s">
        <v>1649</v>
      </c>
      <c r="F143" s="420" t="s">
        <v>1650</v>
      </c>
      <c r="G143" s="420" t="s">
        <v>1963</v>
      </c>
      <c r="H143" s="420" t="s">
        <v>2105</v>
      </c>
      <c r="I143" s="420" t="s">
        <v>2375</v>
      </c>
      <c r="J143" s="419">
        <v>16</v>
      </c>
    </row>
    <row r="144" spans="1:10" x14ac:dyDescent="0.75">
      <c r="A144" s="420" t="s">
        <v>427</v>
      </c>
      <c r="B144" s="420" t="s">
        <v>428</v>
      </c>
      <c r="C144" s="420" t="s">
        <v>1630</v>
      </c>
      <c r="D144" s="420" t="s">
        <v>1003</v>
      </c>
      <c r="E144" s="420" t="s">
        <v>1649</v>
      </c>
      <c r="F144" s="420" t="s">
        <v>1650</v>
      </c>
      <c r="G144" s="420" t="s">
        <v>1963</v>
      </c>
      <c r="H144" s="420" t="s">
        <v>2106</v>
      </c>
      <c r="I144" s="420" t="s">
        <v>2376</v>
      </c>
      <c r="J144" s="419">
        <v>9</v>
      </c>
    </row>
    <row r="145" spans="1:10" x14ac:dyDescent="0.75">
      <c r="A145" s="420" t="s">
        <v>427</v>
      </c>
      <c r="B145" s="420" t="s">
        <v>428</v>
      </c>
      <c r="C145" s="420" t="s">
        <v>1630</v>
      </c>
      <c r="D145" s="420" t="s">
        <v>1003</v>
      </c>
      <c r="E145" s="420" t="s">
        <v>1649</v>
      </c>
      <c r="F145" s="420" t="s">
        <v>1650</v>
      </c>
      <c r="G145" s="420" t="s">
        <v>1963</v>
      </c>
      <c r="H145" s="420" t="s">
        <v>2107</v>
      </c>
      <c r="I145" s="420" t="s">
        <v>3704</v>
      </c>
      <c r="J145" s="419">
        <v>11</v>
      </c>
    </row>
    <row r="146" spans="1:10" x14ac:dyDescent="0.75">
      <c r="A146" s="420" t="s">
        <v>427</v>
      </c>
      <c r="B146" s="420" t="s">
        <v>428</v>
      </c>
      <c r="C146" s="420" t="s">
        <v>1630</v>
      </c>
      <c r="D146" s="420" t="s">
        <v>1003</v>
      </c>
      <c r="E146" s="420" t="s">
        <v>1649</v>
      </c>
      <c r="F146" s="420" t="s">
        <v>1650</v>
      </c>
      <c r="G146" s="420" t="s">
        <v>1963</v>
      </c>
      <c r="H146" s="420" t="s">
        <v>2108</v>
      </c>
      <c r="I146" s="420" t="s">
        <v>2377</v>
      </c>
      <c r="J146" s="419">
        <v>2</v>
      </c>
    </row>
    <row r="147" spans="1:10" x14ac:dyDescent="0.75">
      <c r="A147" s="420" t="s">
        <v>427</v>
      </c>
      <c r="B147" s="420" t="s">
        <v>428</v>
      </c>
      <c r="C147" s="420" t="s">
        <v>1630</v>
      </c>
      <c r="D147" s="420" t="s">
        <v>1003</v>
      </c>
      <c r="E147" s="420" t="s">
        <v>1649</v>
      </c>
      <c r="F147" s="420" t="s">
        <v>1650</v>
      </c>
      <c r="G147" s="420" t="s">
        <v>1963</v>
      </c>
      <c r="H147" s="420" t="s">
        <v>2109</v>
      </c>
      <c r="I147" s="420" t="s">
        <v>2378</v>
      </c>
      <c r="J147" s="419">
        <v>11</v>
      </c>
    </row>
    <row r="148" spans="1:10" x14ac:dyDescent="0.75">
      <c r="A148" s="420" t="s">
        <v>427</v>
      </c>
      <c r="B148" s="420" t="s">
        <v>428</v>
      </c>
      <c r="C148" s="420" t="s">
        <v>1630</v>
      </c>
      <c r="D148" s="420" t="s">
        <v>1003</v>
      </c>
      <c r="E148" s="420" t="s">
        <v>1649</v>
      </c>
      <c r="F148" s="420" t="s">
        <v>1650</v>
      </c>
      <c r="G148" s="420" t="s">
        <v>1963</v>
      </c>
      <c r="H148" s="420" t="s">
        <v>2110</v>
      </c>
      <c r="I148" s="420" t="s">
        <v>2379</v>
      </c>
      <c r="J148" s="419">
        <v>11</v>
      </c>
    </row>
    <row r="149" spans="1:10" x14ac:dyDescent="0.75">
      <c r="A149" s="420" t="s">
        <v>427</v>
      </c>
      <c r="B149" s="420" t="s">
        <v>428</v>
      </c>
      <c r="C149" s="420" t="s">
        <v>1630</v>
      </c>
      <c r="D149" s="420" t="s">
        <v>1003</v>
      </c>
      <c r="E149" s="420" t="s">
        <v>1649</v>
      </c>
      <c r="F149" s="420" t="s">
        <v>1650</v>
      </c>
      <c r="G149" s="420" t="s">
        <v>1963</v>
      </c>
      <c r="H149" s="420" t="s">
        <v>2111</v>
      </c>
      <c r="I149" s="420" t="s">
        <v>2380</v>
      </c>
      <c r="J149" s="419">
        <v>9</v>
      </c>
    </row>
    <row r="150" spans="1:10" x14ac:dyDescent="0.75">
      <c r="A150" s="420" t="s">
        <v>427</v>
      </c>
      <c r="B150" s="420" t="s">
        <v>428</v>
      </c>
      <c r="C150" s="420" t="s">
        <v>1630</v>
      </c>
      <c r="D150" s="420" t="s">
        <v>1003</v>
      </c>
      <c r="E150" s="420" t="s">
        <v>1649</v>
      </c>
      <c r="F150" s="420" t="s">
        <v>1650</v>
      </c>
      <c r="G150" s="420" t="s">
        <v>1963</v>
      </c>
      <c r="H150" s="420" t="s">
        <v>2112</v>
      </c>
      <c r="I150" s="420" t="s">
        <v>2381</v>
      </c>
      <c r="J150" s="419">
        <v>2</v>
      </c>
    </row>
    <row r="151" spans="1:10" x14ac:dyDescent="0.75">
      <c r="A151" s="420" t="s">
        <v>427</v>
      </c>
      <c r="B151" s="420" t="s">
        <v>428</v>
      </c>
      <c r="C151" s="420" t="s">
        <v>1630</v>
      </c>
      <c r="D151" s="420" t="s">
        <v>1003</v>
      </c>
      <c r="E151" s="420" t="s">
        <v>1649</v>
      </c>
      <c r="F151" s="420" t="s">
        <v>1650</v>
      </c>
      <c r="G151" s="420" t="s">
        <v>1963</v>
      </c>
      <c r="H151" s="420" t="s">
        <v>2113</v>
      </c>
      <c r="I151" s="420" t="s">
        <v>2382</v>
      </c>
      <c r="J151" s="419">
        <v>20</v>
      </c>
    </row>
    <row r="152" spans="1:10" x14ac:dyDescent="0.75">
      <c r="A152" s="420" t="s">
        <v>427</v>
      </c>
      <c r="B152" s="420" t="s">
        <v>428</v>
      </c>
      <c r="C152" s="420" t="s">
        <v>1630</v>
      </c>
      <c r="D152" s="420" t="s">
        <v>1003</v>
      </c>
      <c r="E152" s="420" t="s">
        <v>1649</v>
      </c>
      <c r="F152" s="420" t="s">
        <v>1650</v>
      </c>
      <c r="G152" s="420" t="s">
        <v>1963</v>
      </c>
      <c r="H152" s="420" t="s">
        <v>2114</v>
      </c>
      <c r="I152" s="420" t="s">
        <v>2383</v>
      </c>
      <c r="J152" s="419">
        <v>3</v>
      </c>
    </row>
    <row r="153" spans="1:10" x14ac:dyDescent="0.75">
      <c r="A153" s="420" t="s">
        <v>427</v>
      </c>
      <c r="B153" s="420" t="s">
        <v>428</v>
      </c>
      <c r="C153" s="420" t="s">
        <v>1630</v>
      </c>
      <c r="D153" s="420" t="s">
        <v>1003</v>
      </c>
      <c r="E153" s="420" t="s">
        <v>1649</v>
      </c>
      <c r="F153" s="420" t="s">
        <v>1650</v>
      </c>
      <c r="G153" s="420" t="s">
        <v>1963</v>
      </c>
      <c r="H153" s="420" t="s">
        <v>2115</v>
      </c>
      <c r="I153" s="420" t="s">
        <v>2384</v>
      </c>
      <c r="J153" s="419">
        <v>2</v>
      </c>
    </row>
    <row r="154" spans="1:10" x14ac:dyDescent="0.75">
      <c r="A154" s="420" t="s">
        <v>427</v>
      </c>
      <c r="B154" s="420" t="s">
        <v>428</v>
      </c>
      <c r="C154" s="420" t="s">
        <v>1630</v>
      </c>
      <c r="D154" s="420" t="s">
        <v>1003</v>
      </c>
      <c r="E154" s="420" t="s">
        <v>1649</v>
      </c>
      <c r="F154" s="420" t="s">
        <v>1650</v>
      </c>
      <c r="G154" s="420" t="s">
        <v>1963</v>
      </c>
      <c r="H154" s="420" t="s">
        <v>2116</v>
      </c>
      <c r="I154" s="420" t="s">
        <v>2385</v>
      </c>
      <c r="J154" s="419">
        <v>9</v>
      </c>
    </row>
    <row r="155" spans="1:10" x14ac:dyDescent="0.75">
      <c r="A155" s="420" t="s">
        <v>427</v>
      </c>
      <c r="B155" s="420" t="s">
        <v>428</v>
      </c>
      <c r="C155" s="420" t="s">
        <v>1630</v>
      </c>
      <c r="D155" s="420" t="s">
        <v>1003</v>
      </c>
      <c r="E155" s="420" t="s">
        <v>1649</v>
      </c>
      <c r="F155" s="420" t="s">
        <v>1650</v>
      </c>
      <c r="G155" s="420" t="s">
        <v>1963</v>
      </c>
      <c r="H155" s="420" t="s">
        <v>2117</v>
      </c>
      <c r="I155" s="420" t="s">
        <v>2386</v>
      </c>
      <c r="J155" s="419">
        <v>9</v>
      </c>
    </row>
    <row r="156" spans="1:10" x14ac:dyDescent="0.75">
      <c r="A156" s="420" t="s">
        <v>427</v>
      </c>
      <c r="B156" s="420" t="s">
        <v>428</v>
      </c>
      <c r="C156" s="420" t="s">
        <v>1630</v>
      </c>
      <c r="D156" s="420" t="s">
        <v>1003</v>
      </c>
      <c r="E156" s="420" t="s">
        <v>1649</v>
      </c>
      <c r="F156" s="420" t="s">
        <v>1650</v>
      </c>
      <c r="G156" s="420" t="s">
        <v>1963</v>
      </c>
      <c r="H156" s="420" t="s">
        <v>2118</v>
      </c>
      <c r="I156" s="420" t="s">
        <v>3705</v>
      </c>
      <c r="J156" s="419">
        <v>11</v>
      </c>
    </row>
    <row r="157" spans="1:10" x14ac:dyDescent="0.75">
      <c r="A157" s="420" t="s">
        <v>427</v>
      </c>
      <c r="B157" s="420" t="s">
        <v>428</v>
      </c>
      <c r="C157" s="420" t="s">
        <v>1630</v>
      </c>
      <c r="D157" s="420" t="s">
        <v>1003</v>
      </c>
      <c r="E157" s="420" t="s">
        <v>1649</v>
      </c>
      <c r="F157" s="420" t="s">
        <v>1650</v>
      </c>
      <c r="G157" s="420" t="s">
        <v>1963</v>
      </c>
      <c r="H157" s="420" t="s">
        <v>2119</v>
      </c>
      <c r="I157" s="420" t="s">
        <v>2387</v>
      </c>
      <c r="J157" s="419">
        <v>11</v>
      </c>
    </row>
    <row r="158" spans="1:10" x14ac:dyDescent="0.75">
      <c r="A158" s="420" t="s">
        <v>427</v>
      </c>
      <c r="B158" s="420" t="s">
        <v>428</v>
      </c>
      <c r="C158" s="420" t="s">
        <v>1630</v>
      </c>
      <c r="D158" s="420" t="s">
        <v>1003</v>
      </c>
      <c r="E158" s="420" t="s">
        <v>1649</v>
      </c>
      <c r="F158" s="420" t="s">
        <v>1650</v>
      </c>
      <c r="G158" s="420" t="s">
        <v>1963</v>
      </c>
      <c r="H158" s="420" t="s">
        <v>2120</v>
      </c>
      <c r="I158" s="420" t="s">
        <v>2388</v>
      </c>
      <c r="J158" s="419">
        <v>11</v>
      </c>
    </row>
    <row r="159" spans="1:10" x14ac:dyDescent="0.75">
      <c r="A159" s="420" t="s">
        <v>427</v>
      </c>
      <c r="B159" s="420" t="s">
        <v>428</v>
      </c>
      <c r="C159" s="420" t="s">
        <v>1630</v>
      </c>
      <c r="D159" s="420" t="s">
        <v>1003</v>
      </c>
      <c r="E159" s="420" t="s">
        <v>1649</v>
      </c>
      <c r="F159" s="420" t="s">
        <v>1650</v>
      </c>
      <c r="G159" s="420" t="s">
        <v>1963</v>
      </c>
      <c r="H159" s="420" t="s">
        <v>2121</v>
      </c>
      <c r="I159" s="420" t="s">
        <v>2389</v>
      </c>
      <c r="J159" s="419">
        <v>29</v>
      </c>
    </row>
    <row r="160" spans="1:10" x14ac:dyDescent="0.75">
      <c r="A160" s="420" t="s">
        <v>427</v>
      </c>
      <c r="B160" s="420" t="s">
        <v>428</v>
      </c>
      <c r="C160" s="420" t="s">
        <v>1630</v>
      </c>
      <c r="D160" s="420" t="s">
        <v>1003</v>
      </c>
      <c r="E160" s="420" t="s">
        <v>1649</v>
      </c>
      <c r="F160" s="420" t="s">
        <v>1650</v>
      </c>
      <c r="G160" s="420" t="s">
        <v>1963</v>
      </c>
      <c r="H160" s="420" t="s">
        <v>2122</v>
      </c>
      <c r="I160" s="420" t="s">
        <v>2390</v>
      </c>
      <c r="J160" s="419">
        <v>23</v>
      </c>
    </row>
    <row r="161" spans="1:10" x14ac:dyDescent="0.75">
      <c r="A161" s="420" t="s">
        <v>427</v>
      </c>
      <c r="B161" s="420" t="s">
        <v>428</v>
      </c>
      <c r="C161" s="420" t="s">
        <v>1630</v>
      </c>
      <c r="D161" s="420" t="s">
        <v>1003</v>
      </c>
      <c r="E161" s="420" t="s">
        <v>1649</v>
      </c>
      <c r="F161" s="420" t="s">
        <v>1650</v>
      </c>
      <c r="G161" s="420" t="s">
        <v>1963</v>
      </c>
      <c r="H161" s="420" t="s">
        <v>2123</v>
      </c>
      <c r="I161" s="420" t="s">
        <v>2391</v>
      </c>
      <c r="J161" s="419">
        <v>11</v>
      </c>
    </row>
    <row r="162" spans="1:10" x14ac:dyDescent="0.75">
      <c r="A162" s="420" t="s">
        <v>427</v>
      </c>
      <c r="B162" s="420" t="s">
        <v>428</v>
      </c>
      <c r="C162" s="420" t="s">
        <v>1630</v>
      </c>
      <c r="D162" s="420" t="s">
        <v>1003</v>
      </c>
      <c r="E162" s="420" t="s">
        <v>1649</v>
      </c>
      <c r="F162" s="420" t="s">
        <v>1650</v>
      </c>
      <c r="G162" s="420" t="s">
        <v>1963</v>
      </c>
      <c r="H162" s="420" t="s">
        <v>2124</v>
      </c>
      <c r="I162" s="420" t="s">
        <v>2392</v>
      </c>
      <c r="J162" s="419">
        <v>30</v>
      </c>
    </row>
    <row r="163" spans="1:10" x14ac:dyDescent="0.75">
      <c r="A163" s="420" t="s">
        <v>427</v>
      </c>
      <c r="B163" s="420" t="s">
        <v>428</v>
      </c>
      <c r="C163" s="420" t="s">
        <v>1630</v>
      </c>
      <c r="D163" s="420" t="s">
        <v>1003</v>
      </c>
      <c r="E163" s="420" t="s">
        <v>1649</v>
      </c>
      <c r="F163" s="420" t="s">
        <v>1650</v>
      </c>
      <c r="G163" s="420" t="s">
        <v>1963</v>
      </c>
      <c r="H163" s="420" t="s">
        <v>2125</v>
      </c>
      <c r="I163" s="420" t="s">
        <v>2338</v>
      </c>
      <c r="J163" s="419">
        <v>4</v>
      </c>
    </row>
    <row r="164" spans="1:10" x14ac:dyDescent="0.75">
      <c r="A164" s="420" t="s">
        <v>427</v>
      </c>
      <c r="B164" s="420" t="s">
        <v>428</v>
      </c>
      <c r="C164" s="420" t="s">
        <v>1630</v>
      </c>
      <c r="D164" s="420" t="s">
        <v>1003</v>
      </c>
      <c r="E164" s="420" t="s">
        <v>1649</v>
      </c>
      <c r="F164" s="420" t="s">
        <v>1650</v>
      </c>
      <c r="G164" s="420" t="s">
        <v>1963</v>
      </c>
      <c r="H164" s="420" t="s">
        <v>2126</v>
      </c>
      <c r="I164" s="420" t="s">
        <v>2393</v>
      </c>
      <c r="J164" s="419">
        <v>10</v>
      </c>
    </row>
    <row r="165" spans="1:10" x14ac:dyDescent="0.75">
      <c r="A165" s="420" t="s">
        <v>427</v>
      </c>
      <c r="B165" s="420" t="s">
        <v>428</v>
      </c>
      <c r="C165" s="420" t="s">
        <v>1630</v>
      </c>
      <c r="D165" s="420" t="s">
        <v>1003</v>
      </c>
      <c r="E165" s="420" t="s">
        <v>1649</v>
      </c>
      <c r="F165" s="420" t="s">
        <v>1650</v>
      </c>
      <c r="G165" s="420" t="s">
        <v>1963</v>
      </c>
      <c r="H165" s="420" t="s">
        <v>2127</v>
      </c>
      <c r="I165" s="420" t="s">
        <v>2319</v>
      </c>
      <c r="J165" s="419">
        <v>11</v>
      </c>
    </row>
    <row r="166" spans="1:10" x14ac:dyDescent="0.75">
      <c r="A166" s="420" t="s">
        <v>427</v>
      </c>
      <c r="B166" s="420" t="s">
        <v>428</v>
      </c>
      <c r="C166" s="420" t="s">
        <v>1630</v>
      </c>
      <c r="D166" s="420" t="s">
        <v>1003</v>
      </c>
      <c r="E166" s="420" t="s">
        <v>1649</v>
      </c>
      <c r="F166" s="420" t="s">
        <v>1650</v>
      </c>
      <c r="G166" s="420" t="s">
        <v>1963</v>
      </c>
      <c r="H166" s="420" t="s">
        <v>2128</v>
      </c>
      <c r="I166" s="420" t="s">
        <v>2385</v>
      </c>
      <c r="J166" s="419">
        <v>9</v>
      </c>
    </row>
    <row r="167" spans="1:10" x14ac:dyDescent="0.75">
      <c r="A167" s="420" t="s">
        <v>427</v>
      </c>
      <c r="B167" s="420" t="s">
        <v>428</v>
      </c>
      <c r="C167" s="420" t="s">
        <v>1630</v>
      </c>
      <c r="D167" s="420" t="s">
        <v>1003</v>
      </c>
      <c r="E167" s="420" t="s">
        <v>1649</v>
      </c>
      <c r="F167" s="420" t="s">
        <v>1650</v>
      </c>
      <c r="G167" s="420" t="s">
        <v>1963</v>
      </c>
      <c r="H167" s="420" t="s">
        <v>2129</v>
      </c>
      <c r="I167" s="420" t="s">
        <v>3706</v>
      </c>
      <c r="J167" s="419">
        <v>11</v>
      </c>
    </row>
    <row r="168" spans="1:10" x14ac:dyDescent="0.75">
      <c r="A168" s="420" t="s">
        <v>427</v>
      </c>
      <c r="B168" s="420" t="s">
        <v>428</v>
      </c>
      <c r="C168" s="420" t="s">
        <v>1630</v>
      </c>
      <c r="D168" s="420" t="s">
        <v>1003</v>
      </c>
      <c r="E168" s="420" t="s">
        <v>1649</v>
      </c>
      <c r="F168" s="420" t="s">
        <v>1650</v>
      </c>
      <c r="G168" s="420" t="s">
        <v>1963</v>
      </c>
      <c r="H168" s="420" t="s">
        <v>2130</v>
      </c>
      <c r="I168" s="420" t="s">
        <v>3707</v>
      </c>
      <c r="J168" s="419">
        <v>15</v>
      </c>
    </row>
    <row r="169" spans="1:10" x14ac:dyDescent="0.75">
      <c r="A169" s="420" t="s">
        <v>427</v>
      </c>
      <c r="B169" s="420" t="s">
        <v>428</v>
      </c>
      <c r="C169" s="420" t="s">
        <v>1630</v>
      </c>
      <c r="D169" s="420" t="s">
        <v>1003</v>
      </c>
      <c r="E169" s="420" t="s">
        <v>1649</v>
      </c>
      <c r="F169" s="420" t="s">
        <v>1650</v>
      </c>
      <c r="G169" s="420" t="s">
        <v>1963</v>
      </c>
      <c r="H169" s="420" t="s">
        <v>2131</v>
      </c>
      <c r="I169" s="420" t="s">
        <v>2394</v>
      </c>
      <c r="J169" s="419">
        <v>8</v>
      </c>
    </row>
    <row r="170" spans="1:10" x14ac:dyDescent="0.75">
      <c r="A170" s="420" t="s">
        <v>427</v>
      </c>
      <c r="B170" s="420" t="s">
        <v>428</v>
      </c>
      <c r="C170" s="420" t="s">
        <v>1630</v>
      </c>
      <c r="D170" s="420" t="s">
        <v>1003</v>
      </c>
      <c r="E170" s="420" t="s">
        <v>1649</v>
      </c>
      <c r="F170" s="420" t="s">
        <v>1650</v>
      </c>
      <c r="G170" s="420" t="s">
        <v>1963</v>
      </c>
      <c r="H170" s="420" t="s">
        <v>2132</v>
      </c>
      <c r="I170" s="420" t="s">
        <v>2287</v>
      </c>
      <c r="J170" s="419">
        <v>13</v>
      </c>
    </row>
    <row r="171" spans="1:10" x14ac:dyDescent="0.75">
      <c r="A171" s="420" t="s">
        <v>427</v>
      </c>
      <c r="B171" s="420" t="s">
        <v>428</v>
      </c>
      <c r="C171" s="420" t="s">
        <v>1630</v>
      </c>
      <c r="D171" s="420" t="s">
        <v>1003</v>
      </c>
      <c r="E171" s="420" t="s">
        <v>1649</v>
      </c>
      <c r="F171" s="420" t="s">
        <v>1650</v>
      </c>
      <c r="G171" s="420" t="s">
        <v>1963</v>
      </c>
      <c r="H171" s="420" t="s">
        <v>2133</v>
      </c>
      <c r="I171" s="420" t="s">
        <v>2382</v>
      </c>
      <c r="J171" s="419">
        <v>20</v>
      </c>
    </row>
    <row r="172" spans="1:10" x14ac:dyDescent="0.75">
      <c r="A172" s="420" t="s">
        <v>427</v>
      </c>
      <c r="B172" s="420" t="s">
        <v>428</v>
      </c>
      <c r="C172" s="420" t="s">
        <v>1630</v>
      </c>
      <c r="D172" s="420" t="s">
        <v>1003</v>
      </c>
      <c r="E172" s="420" t="s">
        <v>1649</v>
      </c>
      <c r="F172" s="420" t="s">
        <v>1650</v>
      </c>
      <c r="G172" s="420" t="s">
        <v>1963</v>
      </c>
      <c r="H172" s="420" t="s">
        <v>2134</v>
      </c>
      <c r="I172" s="420" t="s">
        <v>2395</v>
      </c>
      <c r="J172" s="419">
        <v>2</v>
      </c>
    </row>
    <row r="173" spans="1:10" x14ac:dyDescent="0.75">
      <c r="A173" s="420" t="s">
        <v>427</v>
      </c>
      <c r="B173" s="420" t="s">
        <v>428</v>
      </c>
      <c r="C173" s="420" t="s">
        <v>1630</v>
      </c>
      <c r="D173" s="420" t="s">
        <v>1003</v>
      </c>
      <c r="E173" s="420" t="s">
        <v>1649</v>
      </c>
      <c r="F173" s="420" t="s">
        <v>1650</v>
      </c>
      <c r="G173" s="420" t="s">
        <v>1963</v>
      </c>
      <c r="H173" s="420" t="s">
        <v>2135</v>
      </c>
      <c r="I173" s="420" t="s">
        <v>2396</v>
      </c>
      <c r="J173" s="419">
        <v>15</v>
      </c>
    </row>
    <row r="174" spans="1:10" x14ac:dyDescent="0.75">
      <c r="A174" s="420" t="s">
        <v>427</v>
      </c>
      <c r="B174" s="420" t="s">
        <v>428</v>
      </c>
      <c r="C174" s="420" t="s">
        <v>1630</v>
      </c>
      <c r="D174" s="420" t="s">
        <v>1003</v>
      </c>
      <c r="E174" s="420" t="s">
        <v>1649</v>
      </c>
      <c r="F174" s="420" t="s">
        <v>1650</v>
      </c>
      <c r="G174" s="420" t="s">
        <v>1963</v>
      </c>
      <c r="H174" s="420" t="s">
        <v>2136</v>
      </c>
      <c r="I174" s="420" t="s">
        <v>2397</v>
      </c>
      <c r="J174" s="419">
        <v>31</v>
      </c>
    </row>
    <row r="175" spans="1:10" x14ac:dyDescent="0.75">
      <c r="A175" s="420" t="s">
        <v>427</v>
      </c>
      <c r="B175" s="420" t="s">
        <v>428</v>
      </c>
      <c r="C175" s="420" t="s">
        <v>1630</v>
      </c>
      <c r="D175" s="420" t="s">
        <v>1003</v>
      </c>
      <c r="E175" s="420" t="s">
        <v>1649</v>
      </c>
      <c r="F175" s="420" t="s">
        <v>1650</v>
      </c>
      <c r="G175" s="420" t="s">
        <v>1963</v>
      </c>
      <c r="H175" s="420" t="s">
        <v>2137</v>
      </c>
      <c r="I175" s="420" t="s">
        <v>2398</v>
      </c>
      <c r="J175" s="419">
        <v>20</v>
      </c>
    </row>
    <row r="176" spans="1:10" x14ac:dyDescent="0.75">
      <c r="A176" s="420" t="s">
        <v>427</v>
      </c>
      <c r="B176" s="420" t="s">
        <v>428</v>
      </c>
      <c r="C176" s="420" t="s">
        <v>1630</v>
      </c>
      <c r="D176" s="420" t="s">
        <v>1003</v>
      </c>
      <c r="E176" s="420" t="s">
        <v>1649</v>
      </c>
      <c r="F176" s="420" t="s">
        <v>1650</v>
      </c>
      <c r="G176" s="420" t="s">
        <v>1963</v>
      </c>
      <c r="H176" s="420" t="s">
        <v>2138</v>
      </c>
      <c r="I176" s="420" t="s">
        <v>2399</v>
      </c>
      <c r="J176" s="419">
        <v>32</v>
      </c>
    </row>
    <row r="177" spans="1:10" x14ac:dyDescent="0.75">
      <c r="A177" s="420" t="s">
        <v>427</v>
      </c>
      <c r="B177" s="420" t="s">
        <v>428</v>
      </c>
      <c r="C177" s="420" t="s">
        <v>1630</v>
      </c>
      <c r="D177" s="420" t="s">
        <v>1003</v>
      </c>
      <c r="E177" s="420" t="s">
        <v>1649</v>
      </c>
      <c r="F177" s="420" t="s">
        <v>1650</v>
      </c>
      <c r="G177" s="420" t="s">
        <v>1963</v>
      </c>
      <c r="H177" s="420" t="s">
        <v>2139</v>
      </c>
      <c r="I177" s="420" t="s">
        <v>2400</v>
      </c>
      <c r="J177" s="419">
        <v>33</v>
      </c>
    </row>
    <row r="178" spans="1:10" x14ac:dyDescent="0.75">
      <c r="A178" s="420" t="s">
        <v>427</v>
      </c>
      <c r="B178" s="420" t="s">
        <v>428</v>
      </c>
      <c r="C178" s="420" t="s">
        <v>1630</v>
      </c>
      <c r="D178" s="420" t="s">
        <v>1003</v>
      </c>
      <c r="E178" s="420" t="s">
        <v>1649</v>
      </c>
      <c r="F178" s="420" t="s">
        <v>1650</v>
      </c>
      <c r="G178" s="420" t="s">
        <v>1963</v>
      </c>
      <c r="H178" s="420" t="s">
        <v>2140</v>
      </c>
      <c r="I178" s="420" t="s">
        <v>2401</v>
      </c>
      <c r="J178" s="419">
        <v>13</v>
      </c>
    </row>
    <row r="179" spans="1:10" x14ac:dyDescent="0.75">
      <c r="A179" s="420" t="s">
        <v>427</v>
      </c>
      <c r="B179" s="420" t="s">
        <v>428</v>
      </c>
      <c r="C179" s="420" t="s">
        <v>1630</v>
      </c>
      <c r="D179" s="420" t="s">
        <v>1003</v>
      </c>
      <c r="E179" s="420" t="s">
        <v>1649</v>
      </c>
      <c r="F179" s="420" t="s">
        <v>1650</v>
      </c>
      <c r="G179" s="420" t="s">
        <v>1963</v>
      </c>
      <c r="H179" s="420" t="s">
        <v>2141</v>
      </c>
      <c r="I179" s="420" t="s">
        <v>2402</v>
      </c>
      <c r="J179" s="419">
        <v>8</v>
      </c>
    </row>
    <row r="180" spans="1:10" x14ac:dyDescent="0.75">
      <c r="A180" s="420" t="s">
        <v>427</v>
      </c>
      <c r="B180" s="420" t="s">
        <v>428</v>
      </c>
      <c r="C180" s="420" t="s">
        <v>1630</v>
      </c>
      <c r="D180" s="420" t="s">
        <v>1003</v>
      </c>
      <c r="E180" s="420" t="s">
        <v>1649</v>
      </c>
      <c r="F180" s="420" t="s">
        <v>1650</v>
      </c>
      <c r="G180" s="420" t="s">
        <v>1963</v>
      </c>
      <c r="H180" s="420" t="s">
        <v>2142</v>
      </c>
      <c r="I180" s="420" t="s">
        <v>2403</v>
      </c>
      <c r="J180" s="419">
        <v>29</v>
      </c>
    </row>
    <row r="181" spans="1:10" x14ac:dyDescent="0.75">
      <c r="A181" s="420" t="s">
        <v>427</v>
      </c>
      <c r="B181" s="420" t="s">
        <v>428</v>
      </c>
      <c r="C181" s="420" t="s">
        <v>1630</v>
      </c>
      <c r="D181" s="420" t="s">
        <v>1003</v>
      </c>
      <c r="E181" s="420" t="s">
        <v>1649</v>
      </c>
      <c r="F181" s="420" t="s">
        <v>1650</v>
      </c>
      <c r="G181" s="420" t="s">
        <v>1963</v>
      </c>
      <c r="H181" s="420" t="s">
        <v>2143</v>
      </c>
      <c r="I181" s="420" t="s">
        <v>2384</v>
      </c>
      <c r="J181" s="419">
        <v>2</v>
      </c>
    </row>
    <row r="182" spans="1:10" x14ac:dyDescent="0.75">
      <c r="A182" s="420" t="s">
        <v>427</v>
      </c>
      <c r="B182" s="420" t="s">
        <v>428</v>
      </c>
      <c r="C182" s="420" t="s">
        <v>1630</v>
      </c>
      <c r="D182" s="420" t="s">
        <v>1003</v>
      </c>
      <c r="E182" s="420" t="s">
        <v>1649</v>
      </c>
      <c r="F182" s="420" t="s">
        <v>1650</v>
      </c>
      <c r="G182" s="420" t="s">
        <v>1963</v>
      </c>
      <c r="H182" s="420" t="s">
        <v>2144</v>
      </c>
      <c r="I182" s="420" t="s">
        <v>2404</v>
      </c>
      <c r="J182" s="419">
        <v>34</v>
      </c>
    </row>
    <row r="183" spans="1:10" x14ac:dyDescent="0.75">
      <c r="A183" s="420" t="s">
        <v>427</v>
      </c>
      <c r="B183" s="420" t="s">
        <v>428</v>
      </c>
      <c r="C183" s="420" t="s">
        <v>1630</v>
      </c>
      <c r="D183" s="420" t="s">
        <v>1003</v>
      </c>
      <c r="E183" s="420" t="s">
        <v>1649</v>
      </c>
      <c r="F183" s="420" t="s">
        <v>1650</v>
      </c>
      <c r="G183" s="420" t="s">
        <v>1963</v>
      </c>
      <c r="H183" s="420" t="s">
        <v>2145</v>
      </c>
      <c r="I183" s="420" t="s">
        <v>2405</v>
      </c>
      <c r="J183" s="419">
        <v>27</v>
      </c>
    </row>
    <row r="184" spans="1:10" x14ac:dyDescent="0.75">
      <c r="A184" s="420" t="s">
        <v>427</v>
      </c>
      <c r="B184" s="420" t="s">
        <v>428</v>
      </c>
      <c r="C184" s="420" t="s">
        <v>1630</v>
      </c>
      <c r="D184" s="420" t="s">
        <v>1003</v>
      </c>
      <c r="E184" s="420" t="s">
        <v>1649</v>
      </c>
      <c r="F184" s="420" t="s">
        <v>1650</v>
      </c>
      <c r="G184" s="420" t="s">
        <v>1963</v>
      </c>
      <c r="H184" s="420" t="s">
        <v>2146</v>
      </c>
      <c r="I184" s="420" t="s">
        <v>2406</v>
      </c>
      <c r="J184" s="419">
        <v>11</v>
      </c>
    </row>
    <row r="185" spans="1:10" x14ac:dyDescent="0.75">
      <c r="A185" s="420" t="s">
        <v>427</v>
      </c>
      <c r="B185" s="420" t="s">
        <v>428</v>
      </c>
      <c r="C185" s="420" t="s">
        <v>1630</v>
      </c>
      <c r="D185" s="420" t="s">
        <v>1003</v>
      </c>
      <c r="E185" s="420" t="s">
        <v>1649</v>
      </c>
      <c r="F185" s="420" t="s">
        <v>1650</v>
      </c>
      <c r="G185" s="420" t="s">
        <v>1963</v>
      </c>
      <c r="H185" s="420" t="s">
        <v>2147</v>
      </c>
      <c r="I185" s="420" t="s">
        <v>2407</v>
      </c>
      <c r="J185" s="419">
        <v>15</v>
      </c>
    </row>
    <row r="186" spans="1:10" x14ac:dyDescent="0.75">
      <c r="A186" s="420" t="s">
        <v>427</v>
      </c>
      <c r="B186" s="420" t="s">
        <v>428</v>
      </c>
      <c r="C186" s="420" t="s">
        <v>1630</v>
      </c>
      <c r="D186" s="420" t="s">
        <v>1003</v>
      </c>
      <c r="E186" s="420" t="s">
        <v>1649</v>
      </c>
      <c r="F186" s="420" t="s">
        <v>1650</v>
      </c>
      <c r="G186" s="420" t="s">
        <v>1963</v>
      </c>
      <c r="H186" s="420" t="s">
        <v>2148</v>
      </c>
      <c r="I186" s="420" t="s">
        <v>2408</v>
      </c>
      <c r="J186" s="419">
        <v>9</v>
      </c>
    </row>
    <row r="187" spans="1:10" x14ac:dyDescent="0.75">
      <c r="A187" s="420" t="s">
        <v>427</v>
      </c>
      <c r="B187" s="420" t="s">
        <v>428</v>
      </c>
      <c r="C187" s="420" t="s">
        <v>1630</v>
      </c>
      <c r="D187" s="420" t="s">
        <v>1003</v>
      </c>
      <c r="E187" s="420" t="s">
        <v>1649</v>
      </c>
      <c r="F187" s="420" t="s">
        <v>1650</v>
      </c>
      <c r="G187" s="420" t="s">
        <v>1963</v>
      </c>
      <c r="H187" s="420" t="s">
        <v>2149</v>
      </c>
      <c r="I187" s="420" t="s">
        <v>2409</v>
      </c>
      <c r="J187" s="419">
        <v>5</v>
      </c>
    </row>
    <row r="188" spans="1:10" x14ac:dyDescent="0.75">
      <c r="A188" s="420" t="s">
        <v>427</v>
      </c>
      <c r="B188" s="420" t="s">
        <v>428</v>
      </c>
      <c r="C188" s="420" t="s">
        <v>1630</v>
      </c>
      <c r="D188" s="420" t="s">
        <v>1003</v>
      </c>
      <c r="E188" s="420" t="s">
        <v>1649</v>
      </c>
      <c r="F188" s="420" t="s">
        <v>1650</v>
      </c>
      <c r="G188" s="420" t="s">
        <v>1963</v>
      </c>
      <c r="H188" s="420" t="s">
        <v>2150</v>
      </c>
      <c r="I188" s="420" t="s">
        <v>2410</v>
      </c>
      <c r="J188" s="419">
        <v>13</v>
      </c>
    </row>
    <row r="189" spans="1:10" x14ac:dyDescent="0.75">
      <c r="A189" s="420" t="s">
        <v>427</v>
      </c>
      <c r="B189" s="420" t="s">
        <v>428</v>
      </c>
      <c r="C189" s="420" t="s">
        <v>1630</v>
      </c>
      <c r="D189" s="420" t="s">
        <v>1003</v>
      </c>
      <c r="E189" s="420" t="s">
        <v>1649</v>
      </c>
      <c r="F189" s="420" t="s">
        <v>1650</v>
      </c>
      <c r="G189" s="420" t="s">
        <v>1963</v>
      </c>
      <c r="H189" s="420" t="s">
        <v>2151</v>
      </c>
      <c r="I189" s="420" t="s">
        <v>2411</v>
      </c>
      <c r="J189" s="419">
        <v>4</v>
      </c>
    </row>
    <row r="190" spans="1:10" x14ac:dyDescent="0.75">
      <c r="A190" s="420" t="s">
        <v>427</v>
      </c>
      <c r="B190" s="420" t="s">
        <v>428</v>
      </c>
      <c r="C190" s="420" t="s">
        <v>1630</v>
      </c>
      <c r="D190" s="420" t="s">
        <v>1003</v>
      </c>
      <c r="E190" s="420" t="s">
        <v>1649</v>
      </c>
      <c r="F190" s="420" t="s">
        <v>1650</v>
      </c>
      <c r="G190" s="420" t="s">
        <v>1963</v>
      </c>
      <c r="H190" s="420" t="s">
        <v>2152</v>
      </c>
      <c r="I190" s="420" t="s">
        <v>2412</v>
      </c>
      <c r="J190" s="419">
        <v>8</v>
      </c>
    </row>
    <row r="191" spans="1:10" x14ac:dyDescent="0.75">
      <c r="A191" s="420" t="s">
        <v>427</v>
      </c>
      <c r="B191" s="420" t="s">
        <v>428</v>
      </c>
      <c r="C191" s="420" t="s">
        <v>1630</v>
      </c>
      <c r="D191" s="420" t="s">
        <v>1003</v>
      </c>
      <c r="E191" s="420" t="s">
        <v>1649</v>
      </c>
      <c r="F191" s="420" t="s">
        <v>1650</v>
      </c>
      <c r="G191" s="420" t="s">
        <v>1963</v>
      </c>
      <c r="H191" s="420" t="s">
        <v>2153</v>
      </c>
      <c r="I191" s="420" t="s">
        <v>2413</v>
      </c>
      <c r="J191" s="419">
        <v>34</v>
      </c>
    </row>
    <row r="192" spans="1:10" x14ac:dyDescent="0.75">
      <c r="A192" s="420" t="s">
        <v>427</v>
      </c>
      <c r="B192" s="420" t="s">
        <v>428</v>
      </c>
      <c r="C192" s="420" t="s">
        <v>1630</v>
      </c>
      <c r="D192" s="420" t="s">
        <v>1003</v>
      </c>
      <c r="E192" s="420" t="s">
        <v>1649</v>
      </c>
      <c r="F192" s="420" t="s">
        <v>1650</v>
      </c>
      <c r="G192" s="420" t="s">
        <v>1963</v>
      </c>
      <c r="H192" s="420" t="s">
        <v>2154</v>
      </c>
      <c r="I192" s="420" t="s">
        <v>2414</v>
      </c>
      <c r="J192" s="419">
        <v>35</v>
      </c>
    </row>
    <row r="193" spans="1:10" x14ac:dyDescent="0.75">
      <c r="A193" s="420" t="s">
        <v>427</v>
      </c>
      <c r="B193" s="420" t="s">
        <v>428</v>
      </c>
      <c r="C193" s="420" t="s">
        <v>1630</v>
      </c>
      <c r="D193" s="420" t="s">
        <v>1003</v>
      </c>
      <c r="E193" s="420" t="s">
        <v>1649</v>
      </c>
      <c r="F193" s="420" t="s">
        <v>1650</v>
      </c>
      <c r="G193" s="420" t="s">
        <v>1963</v>
      </c>
      <c r="H193" s="420" t="s">
        <v>2155</v>
      </c>
      <c r="I193" s="420" t="s">
        <v>2283</v>
      </c>
      <c r="J193" s="419">
        <v>8</v>
      </c>
    </row>
    <row r="194" spans="1:10" x14ac:dyDescent="0.75">
      <c r="A194" s="420" t="s">
        <v>427</v>
      </c>
      <c r="B194" s="420" t="s">
        <v>428</v>
      </c>
      <c r="C194" s="420" t="s">
        <v>1630</v>
      </c>
      <c r="D194" s="420" t="s">
        <v>1003</v>
      </c>
      <c r="E194" s="420" t="s">
        <v>1649</v>
      </c>
      <c r="F194" s="420" t="s">
        <v>1650</v>
      </c>
      <c r="G194" s="420" t="s">
        <v>1963</v>
      </c>
      <c r="H194" s="420" t="s">
        <v>2156</v>
      </c>
      <c r="I194" s="420" t="s">
        <v>2331</v>
      </c>
      <c r="J194" s="419">
        <v>11</v>
      </c>
    </row>
    <row r="195" spans="1:10" x14ac:dyDescent="0.75">
      <c r="A195" s="420" t="s">
        <v>427</v>
      </c>
      <c r="B195" s="420" t="s">
        <v>428</v>
      </c>
      <c r="C195" s="420" t="s">
        <v>1630</v>
      </c>
      <c r="D195" s="420" t="s">
        <v>1003</v>
      </c>
      <c r="E195" s="420" t="s">
        <v>1649</v>
      </c>
      <c r="F195" s="420" t="s">
        <v>1650</v>
      </c>
      <c r="G195" s="420" t="s">
        <v>1963</v>
      </c>
      <c r="H195" s="420" t="s">
        <v>2157</v>
      </c>
      <c r="I195" s="420" t="s">
        <v>2415</v>
      </c>
      <c r="J195" s="419">
        <v>11</v>
      </c>
    </row>
    <row r="196" spans="1:10" x14ac:dyDescent="0.75">
      <c r="A196" s="420" t="s">
        <v>427</v>
      </c>
      <c r="B196" s="420" t="s">
        <v>428</v>
      </c>
      <c r="C196" s="420" t="s">
        <v>1630</v>
      </c>
      <c r="D196" s="420" t="s">
        <v>1003</v>
      </c>
      <c r="E196" s="420" t="s">
        <v>1649</v>
      </c>
      <c r="F196" s="420" t="s">
        <v>1650</v>
      </c>
      <c r="G196" s="420" t="s">
        <v>1963</v>
      </c>
      <c r="H196" s="420" t="s">
        <v>2158</v>
      </c>
      <c r="I196" s="420" t="s">
        <v>2416</v>
      </c>
      <c r="J196" s="419">
        <v>9</v>
      </c>
    </row>
    <row r="197" spans="1:10" x14ac:dyDescent="0.75">
      <c r="A197" s="420" t="s">
        <v>427</v>
      </c>
      <c r="B197" s="420" t="s">
        <v>428</v>
      </c>
      <c r="C197" s="420" t="s">
        <v>1630</v>
      </c>
      <c r="D197" s="420" t="s">
        <v>1003</v>
      </c>
      <c r="E197" s="420" t="s">
        <v>1649</v>
      </c>
      <c r="F197" s="420" t="s">
        <v>1650</v>
      </c>
      <c r="G197" s="420" t="s">
        <v>1963</v>
      </c>
      <c r="H197" s="420" t="s">
        <v>2159</v>
      </c>
      <c r="I197" s="420" t="s">
        <v>2417</v>
      </c>
      <c r="J197" s="419">
        <v>4</v>
      </c>
    </row>
    <row r="198" spans="1:10" x14ac:dyDescent="0.75">
      <c r="A198" s="420" t="s">
        <v>427</v>
      </c>
      <c r="B198" s="420" t="s">
        <v>428</v>
      </c>
      <c r="C198" s="420" t="s">
        <v>1630</v>
      </c>
      <c r="D198" s="420" t="s">
        <v>1003</v>
      </c>
      <c r="E198" s="420" t="s">
        <v>1649</v>
      </c>
      <c r="F198" s="420" t="s">
        <v>1650</v>
      </c>
      <c r="G198" s="420" t="s">
        <v>1963</v>
      </c>
      <c r="H198" s="420" t="s">
        <v>2160</v>
      </c>
      <c r="I198" s="420" t="s">
        <v>2418</v>
      </c>
      <c r="J198" s="419">
        <v>5</v>
      </c>
    </row>
    <row r="199" spans="1:10" x14ac:dyDescent="0.75">
      <c r="A199" s="420" t="s">
        <v>427</v>
      </c>
      <c r="B199" s="420" t="s">
        <v>428</v>
      </c>
      <c r="C199" s="420" t="s">
        <v>1630</v>
      </c>
      <c r="D199" s="420" t="s">
        <v>1003</v>
      </c>
      <c r="E199" s="420" t="s">
        <v>1649</v>
      </c>
      <c r="F199" s="420" t="s">
        <v>1650</v>
      </c>
      <c r="G199" s="420" t="s">
        <v>1963</v>
      </c>
      <c r="H199" s="420" t="s">
        <v>2161</v>
      </c>
      <c r="I199" s="420" t="s">
        <v>2419</v>
      </c>
      <c r="J199" s="419">
        <v>11</v>
      </c>
    </row>
    <row r="200" spans="1:10" x14ac:dyDescent="0.75">
      <c r="A200" s="420" t="s">
        <v>427</v>
      </c>
      <c r="B200" s="420" t="s">
        <v>428</v>
      </c>
      <c r="C200" s="420" t="s">
        <v>1630</v>
      </c>
      <c r="D200" s="420" t="s">
        <v>1003</v>
      </c>
      <c r="E200" s="420" t="s">
        <v>1649</v>
      </c>
      <c r="F200" s="420" t="s">
        <v>1650</v>
      </c>
      <c r="G200" s="420" t="s">
        <v>1963</v>
      </c>
      <c r="H200" s="420" t="s">
        <v>2162</v>
      </c>
      <c r="I200" s="420" t="s">
        <v>2420</v>
      </c>
      <c r="J200" s="419">
        <v>11</v>
      </c>
    </row>
    <row r="201" spans="1:10" x14ac:dyDescent="0.75">
      <c r="A201" s="420" t="s">
        <v>427</v>
      </c>
      <c r="B201" s="420" t="s">
        <v>428</v>
      </c>
      <c r="C201" s="420" t="s">
        <v>1630</v>
      </c>
      <c r="D201" s="420" t="s">
        <v>1003</v>
      </c>
      <c r="E201" s="420" t="s">
        <v>1649</v>
      </c>
      <c r="F201" s="420" t="s">
        <v>1650</v>
      </c>
      <c r="G201" s="420" t="s">
        <v>1963</v>
      </c>
      <c r="H201" s="420" t="s">
        <v>2163</v>
      </c>
      <c r="I201" s="420" t="s">
        <v>3704</v>
      </c>
      <c r="J201" s="419">
        <v>11</v>
      </c>
    </row>
    <row r="202" spans="1:10" x14ac:dyDescent="0.75">
      <c r="A202" s="420" t="s">
        <v>427</v>
      </c>
      <c r="B202" s="420" t="s">
        <v>428</v>
      </c>
      <c r="C202" s="420" t="s">
        <v>1630</v>
      </c>
      <c r="D202" s="420" t="s">
        <v>1003</v>
      </c>
      <c r="E202" s="420" t="s">
        <v>1649</v>
      </c>
      <c r="F202" s="420" t="s">
        <v>1650</v>
      </c>
      <c r="G202" s="420" t="s">
        <v>1963</v>
      </c>
      <c r="H202" s="420" t="s">
        <v>2164</v>
      </c>
      <c r="I202" s="420" t="s">
        <v>2383</v>
      </c>
      <c r="J202" s="419">
        <v>3</v>
      </c>
    </row>
    <row r="203" spans="1:10" x14ac:dyDescent="0.75">
      <c r="A203" s="420" t="s">
        <v>427</v>
      </c>
      <c r="B203" s="420" t="s">
        <v>428</v>
      </c>
      <c r="C203" s="420" t="s">
        <v>1630</v>
      </c>
      <c r="D203" s="420" t="s">
        <v>1003</v>
      </c>
      <c r="E203" s="420" t="s">
        <v>1649</v>
      </c>
      <c r="F203" s="420" t="s">
        <v>1650</v>
      </c>
      <c r="G203" s="420" t="s">
        <v>1963</v>
      </c>
      <c r="H203" s="420" t="s">
        <v>2165</v>
      </c>
      <c r="I203" s="420" t="s">
        <v>2421</v>
      </c>
      <c r="J203" s="419">
        <v>36</v>
      </c>
    </row>
    <row r="204" spans="1:10" x14ac:dyDescent="0.75">
      <c r="A204" s="420" t="s">
        <v>427</v>
      </c>
      <c r="B204" s="420" t="s">
        <v>428</v>
      </c>
      <c r="C204" s="420" t="s">
        <v>1630</v>
      </c>
      <c r="D204" s="420" t="s">
        <v>1003</v>
      </c>
      <c r="E204" s="420" t="s">
        <v>1649</v>
      </c>
      <c r="F204" s="420" t="s">
        <v>1650</v>
      </c>
      <c r="G204" s="420" t="s">
        <v>1963</v>
      </c>
      <c r="H204" s="420" t="s">
        <v>2166</v>
      </c>
      <c r="I204" s="420" t="s">
        <v>2422</v>
      </c>
      <c r="J204" s="419">
        <v>11</v>
      </c>
    </row>
    <row r="205" spans="1:10" x14ac:dyDescent="0.75">
      <c r="A205" s="420" t="s">
        <v>427</v>
      </c>
      <c r="B205" s="420" t="s">
        <v>428</v>
      </c>
      <c r="C205" s="420" t="s">
        <v>1630</v>
      </c>
      <c r="D205" s="420" t="s">
        <v>1003</v>
      </c>
      <c r="E205" s="420" t="s">
        <v>1649</v>
      </c>
      <c r="F205" s="420" t="s">
        <v>1650</v>
      </c>
      <c r="G205" s="420" t="s">
        <v>1963</v>
      </c>
      <c r="H205" s="420" t="s">
        <v>2167</v>
      </c>
      <c r="I205" s="420" t="s">
        <v>2294</v>
      </c>
      <c r="J205" s="419">
        <v>15</v>
      </c>
    </row>
    <row r="206" spans="1:10" x14ac:dyDescent="0.75">
      <c r="A206" s="420" t="s">
        <v>427</v>
      </c>
      <c r="B206" s="420" t="s">
        <v>428</v>
      </c>
      <c r="C206" s="420" t="s">
        <v>1630</v>
      </c>
      <c r="D206" s="420" t="s">
        <v>1003</v>
      </c>
      <c r="E206" s="420" t="s">
        <v>1649</v>
      </c>
      <c r="F206" s="420" t="s">
        <v>1650</v>
      </c>
      <c r="G206" s="420" t="s">
        <v>1963</v>
      </c>
      <c r="H206" s="420" t="s">
        <v>2168</v>
      </c>
      <c r="I206" s="420" t="s">
        <v>2311</v>
      </c>
      <c r="J206" s="419">
        <v>15</v>
      </c>
    </row>
    <row r="207" spans="1:10" x14ac:dyDescent="0.75">
      <c r="A207" s="420" t="s">
        <v>427</v>
      </c>
      <c r="B207" s="420" t="s">
        <v>428</v>
      </c>
      <c r="C207" s="420" t="s">
        <v>1630</v>
      </c>
      <c r="D207" s="420" t="s">
        <v>1003</v>
      </c>
      <c r="E207" s="420" t="s">
        <v>1649</v>
      </c>
      <c r="F207" s="420" t="s">
        <v>1650</v>
      </c>
      <c r="G207" s="420" t="s">
        <v>1963</v>
      </c>
      <c r="H207" s="420" t="s">
        <v>2169</v>
      </c>
      <c r="I207" s="420" t="s">
        <v>2269</v>
      </c>
      <c r="J207" s="419">
        <v>4</v>
      </c>
    </row>
    <row r="208" spans="1:10" x14ac:dyDescent="0.75">
      <c r="A208" s="420" t="s">
        <v>427</v>
      </c>
      <c r="B208" s="420" t="s">
        <v>428</v>
      </c>
      <c r="C208" s="420" t="s">
        <v>1630</v>
      </c>
      <c r="D208" s="420" t="s">
        <v>1003</v>
      </c>
      <c r="E208" s="420" t="s">
        <v>1649</v>
      </c>
      <c r="F208" s="420" t="s">
        <v>1650</v>
      </c>
      <c r="G208" s="420" t="s">
        <v>1963</v>
      </c>
      <c r="H208" s="420" t="s">
        <v>2170</v>
      </c>
      <c r="I208" s="420" t="s">
        <v>2409</v>
      </c>
      <c r="J208" s="419">
        <v>5</v>
      </c>
    </row>
    <row r="209" spans="1:10" x14ac:dyDescent="0.75">
      <c r="A209" s="420" t="s">
        <v>427</v>
      </c>
      <c r="B209" s="420" t="s">
        <v>428</v>
      </c>
      <c r="C209" s="420" t="s">
        <v>1630</v>
      </c>
      <c r="D209" s="420" t="s">
        <v>1003</v>
      </c>
      <c r="E209" s="420" t="s">
        <v>1649</v>
      </c>
      <c r="F209" s="420" t="s">
        <v>1650</v>
      </c>
      <c r="G209" s="420" t="s">
        <v>1963</v>
      </c>
      <c r="H209" s="420" t="s">
        <v>2171</v>
      </c>
      <c r="I209" s="420" t="s">
        <v>2410</v>
      </c>
      <c r="J209" s="419">
        <v>13</v>
      </c>
    </row>
    <row r="210" spans="1:10" x14ac:dyDescent="0.75">
      <c r="A210" s="420" t="s">
        <v>427</v>
      </c>
      <c r="B210" s="420" t="s">
        <v>428</v>
      </c>
      <c r="C210" s="420" t="s">
        <v>1630</v>
      </c>
      <c r="D210" s="420" t="s">
        <v>1003</v>
      </c>
      <c r="E210" s="420" t="s">
        <v>1649</v>
      </c>
      <c r="F210" s="420" t="s">
        <v>1650</v>
      </c>
      <c r="G210" s="420" t="s">
        <v>1963</v>
      </c>
      <c r="H210" s="420" t="s">
        <v>2172</v>
      </c>
      <c r="I210" s="420" t="s">
        <v>2423</v>
      </c>
      <c r="J210" s="419">
        <v>4</v>
      </c>
    </row>
    <row r="211" spans="1:10" x14ac:dyDescent="0.75">
      <c r="A211" s="420" t="s">
        <v>427</v>
      </c>
      <c r="B211" s="420" t="s">
        <v>428</v>
      </c>
      <c r="C211" s="420" t="s">
        <v>1630</v>
      </c>
      <c r="D211" s="420" t="s">
        <v>1003</v>
      </c>
      <c r="E211" s="420" t="s">
        <v>1649</v>
      </c>
      <c r="F211" s="420" t="s">
        <v>1650</v>
      </c>
      <c r="G211" s="420" t="s">
        <v>1963</v>
      </c>
      <c r="H211" s="420" t="s">
        <v>2173</v>
      </c>
      <c r="I211" s="420" t="s">
        <v>2424</v>
      </c>
      <c r="J211" s="419">
        <v>8</v>
      </c>
    </row>
    <row r="212" spans="1:10" x14ac:dyDescent="0.75">
      <c r="A212" s="420" t="s">
        <v>427</v>
      </c>
      <c r="B212" s="420" t="s">
        <v>428</v>
      </c>
      <c r="C212" s="420" t="s">
        <v>1630</v>
      </c>
      <c r="D212" s="420" t="s">
        <v>1003</v>
      </c>
      <c r="E212" s="420" t="s">
        <v>1649</v>
      </c>
      <c r="F212" s="420" t="s">
        <v>1650</v>
      </c>
      <c r="G212" s="420" t="s">
        <v>1963</v>
      </c>
      <c r="H212" s="420" t="s">
        <v>2174</v>
      </c>
      <c r="I212" s="420" t="s">
        <v>2425</v>
      </c>
      <c r="J212" s="419">
        <v>5</v>
      </c>
    </row>
    <row r="213" spans="1:10" x14ac:dyDescent="0.75">
      <c r="A213" s="420" t="s">
        <v>427</v>
      </c>
      <c r="B213" s="420" t="s">
        <v>428</v>
      </c>
      <c r="C213" s="420" t="s">
        <v>1630</v>
      </c>
      <c r="D213" s="420" t="s">
        <v>1003</v>
      </c>
      <c r="E213" s="420" t="s">
        <v>1649</v>
      </c>
      <c r="F213" s="420" t="s">
        <v>1650</v>
      </c>
      <c r="G213" s="420" t="s">
        <v>1963</v>
      </c>
      <c r="H213" s="420" t="s">
        <v>2175</v>
      </c>
      <c r="I213" s="420" t="s">
        <v>2426</v>
      </c>
      <c r="J213" s="419">
        <v>13</v>
      </c>
    </row>
    <row r="214" spans="1:10" x14ac:dyDescent="0.75">
      <c r="A214" s="420" t="s">
        <v>427</v>
      </c>
      <c r="B214" s="420" t="s">
        <v>428</v>
      </c>
      <c r="C214" s="420" t="s">
        <v>1630</v>
      </c>
      <c r="D214" s="420" t="s">
        <v>1003</v>
      </c>
      <c r="E214" s="420" t="s">
        <v>1649</v>
      </c>
      <c r="F214" s="420" t="s">
        <v>1650</v>
      </c>
      <c r="G214" s="420" t="s">
        <v>1963</v>
      </c>
      <c r="H214" s="420" t="s">
        <v>2176</v>
      </c>
      <c r="I214" s="420" t="s">
        <v>2427</v>
      </c>
      <c r="J214" s="419">
        <v>11</v>
      </c>
    </row>
    <row r="215" spans="1:10" x14ac:dyDescent="0.75">
      <c r="A215" s="420" t="s">
        <v>427</v>
      </c>
      <c r="B215" s="420" t="s">
        <v>428</v>
      </c>
      <c r="C215" s="420" t="s">
        <v>1630</v>
      </c>
      <c r="D215" s="420" t="s">
        <v>1003</v>
      </c>
      <c r="E215" s="420" t="s">
        <v>1649</v>
      </c>
      <c r="F215" s="420" t="s">
        <v>1650</v>
      </c>
      <c r="G215" s="420" t="s">
        <v>1963</v>
      </c>
      <c r="H215" s="420" t="s">
        <v>2177</v>
      </c>
      <c r="I215" s="420" t="s">
        <v>2428</v>
      </c>
      <c r="J215" s="419">
        <v>15</v>
      </c>
    </row>
    <row r="216" spans="1:10" x14ac:dyDescent="0.75">
      <c r="A216" s="420" t="s">
        <v>427</v>
      </c>
      <c r="B216" s="420" t="s">
        <v>428</v>
      </c>
      <c r="C216" s="420" t="s">
        <v>1630</v>
      </c>
      <c r="D216" s="420" t="s">
        <v>1003</v>
      </c>
      <c r="E216" s="420" t="s">
        <v>1649</v>
      </c>
      <c r="F216" s="420" t="s">
        <v>1650</v>
      </c>
      <c r="G216" s="420" t="s">
        <v>1963</v>
      </c>
      <c r="H216" s="420" t="s">
        <v>2178</v>
      </c>
      <c r="I216" s="420" t="s">
        <v>2429</v>
      </c>
      <c r="J216" s="419">
        <v>11</v>
      </c>
    </row>
    <row r="217" spans="1:10" x14ac:dyDescent="0.75">
      <c r="A217" s="420" t="s">
        <v>427</v>
      </c>
      <c r="B217" s="420" t="s">
        <v>428</v>
      </c>
      <c r="C217" s="420" t="s">
        <v>1630</v>
      </c>
      <c r="D217" s="420" t="s">
        <v>1003</v>
      </c>
      <c r="E217" s="420" t="s">
        <v>1649</v>
      </c>
      <c r="F217" s="420" t="s">
        <v>1650</v>
      </c>
      <c r="G217" s="420" t="s">
        <v>1963</v>
      </c>
      <c r="H217" s="420" t="s">
        <v>2179</v>
      </c>
      <c r="I217" s="420" t="s">
        <v>2430</v>
      </c>
      <c r="J217" s="419">
        <v>15</v>
      </c>
    </row>
    <row r="218" spans="1:10" x14ac:dyDescent="0.75">
      <c r="A218" s="420" t="s">
        <v>427</v>
      </c>
      <c r="B218" s="420" t="s">
        <v>428</v>
      </c>
      <c r="C218" s="420" t="s">
        <v>1630</v>
      </c>
      <c r="D218" s="420" t="s">
        <v>1003</v>
      </c>
      <c r="E218" s="420" t="s">
        <v>1649</v>
      </c>
      <c r="F218" s="420" t="s">
        <v>1650</v>
      </c>
      <c r="G218" s="420" t="s">
        <v>1963</v>
      </c>
      <c r="H218" s="420" t="s">
        <v>2180</v>
      </c>
      <c r="I218" s="420" t="s">
        <v>2377</v>
      </c>
      <c r="J218" s="419">
        <v>2</v>
      </c>
    </row>
    <row r="219" spans="1:10" x14ac:dyDescent="0.75">
      <c r="A219" s="420" t="s">
        <v>427</v>
      </c>
      <c r="B219" s="420" t="s">
        <v>428</v>
      </c>
      <c r="C219" s="420" t="s">
        <v>1630</v>
      </c>
      <c r="D219" s="420" t="s">
        <v>1003</v>
      </c>
      <c r="E219" s="420" t="s">
        <v>1649</v>
      </c>
      <c r="F219" s="420" t="s">
        <v>1650</v>
      </c>
      <c r="G219" s="420" t="s">
        <v>1963</v>
      </c>
      <c r="H219" s="420" t="s">
        <v>2181</v>
      </c>
      <c r="I219" s="420" t="s">
        <v>2313</v>
      </c>
      <c r="J219" s="419">
        <v>15</v>
      </c>
    </row>
    <row r="220" spans="1:10" x14ac:dyDescent="0.75">
      <c r="A220" s="420" t="s">
        <v>427</v>
      </c>
      <c r="B220" s="420" t="s">
        <v>428</v>
      </c>
      <c r="C220" s="420" t="s">
        <v>1630</v>
      </c>
      <c r="D220" s="420" t="s">
        <v>1003</v>
      </c>
      <c r="E220" s="420" t="s">
        <v>1649</v>
      </c>
      <c r="F220" s="420" t="s">
        <v>1650</v>
      </c>
      <c r="G220" s="420" t="s">
        <v>1963</v>
      </c>
      <c r="H220" s="420" t="s">
        <v>2182</v>
      </c>
      <c r="I220" s="420" t="s">
        <v>2314</v>
      </c>
      <c r="J220" s="419">
        <v>11</v>
      </c>
    </row>
    <row r="221" spans="1:10" x14ac:dyDescent="0.75">
      <c r="A221" s="420" t="s">
        <v>427</v>
      </c>
      <c r="B221" s="420" t="s">
        <v>428</v>
      </c>
      <c r="C221" s="420" t="s">
        <v>1630</v>
      </c>
      <c r="D221" s="420" t="s">
        <v>1003</v>
      </c>
      <c r="E221" s="420" t="s">
        <v>1649</v>
      </c>
      <c r="F221" s="420" t="s">
        <v>1650</v>
      </c>
      <c r="G221" s="420" t="s">
        <v>1963</v>
      </c>
      <c r="H221" s="420" t="s">
        <v>2183</v>
      </c>
      <c r="I221" s="420" t="s">
        <v>2411</v>
      </c>
      <c r="J221" s="419">
        <v>4</v>
      </c>
    </row>
    <row r="222" spans="1:10" x14ac:dyDescent="0.75">
      <c r="A222" s="420" t="s">
        <v>427</v>
      </c>
      <c r="B222" s="420" t="s">
        <v>428</v>
      </c>
      <c r="C222" s="420" t="s">
        <v>1630</v>
      </c>
      <c r="D222" s="420" t="s">
        <v>1003</v>
      </c>
      <c r="E222" s="420" t="s">
        <v>1649</v>
      </c>
      <c r="F222" s="420" t="s">
        <v>1650</v>
      </c>
      <c r="G222" s="420" t="s">
        <v>1963</v>
      </c>
      <c r="H222" s="420" t="s">
        <v>2184</v>
      </c>
      <c r="I222" s="420" t="s">
        <v>2412</v>
      </c>
      <c r="J222" s="419">
        <v>8</v>
      </c>
    </row>
    <row r="223" spans="1:10" x14ac:dyDescent="0.75">
      <c r="A223" s="420" t="s">
        <v>427</v>
      </c>
      <c r="B223" s="420" t="s">
        <v>428</v>
      </c>
      <c r="C223" s="420" t="s">
        <v>1630</v>
      </c>
      <c r="D223" s="420" t="s">
        <v>1003</v>
      </c>
      <c r="E223" s="420" t="s">
        <v>1649</v>
      </c>
      <c r="F223" s="420" t="s">
        <v>1650</v>
      </c>
      <c r="G223" s="420" t="s">
        <v>1963</v>
      </c>
      <c r="H223" s="420" t="s">
        <v>2185</v>
      </c>
      <c r="I223" s="420" t="s">
        <v>2431</v>
      </c>
      <c r="J223" s="419">
        <v>34</v>
      </c>
    </row>
    <row r="224" spans="1:10" x14ac:dyDescent="0.75">
      <c r="A224" s="420" t="s">
        <v>427</v>
      </c>
      <c r="B224" s="420" t="s">
        <v>428</v>
      </c>
      <c r="C224" s="420" t="s">
        <v>1630</v>
      </c>
      <c r="D224" s="420" t="s">
        <v>1003</v>
      </c>
      <c r="E224" s="420" t="s">
        <v>1649</v>
      </c>
      <c r="F224" s="420" t="s">
        <v>1650</v>
      </c>
      <c r="G224" s="420" t="s">
        <v>1963</v>
      </c>
      <c r="H224" s="420" t="s">
        <v>2186</v>
      </c>
      <c r="I224" s="420" t="s">
        <v>2432</v>
      </c>
      <c r="J224" s="419">
        <v>37</v>
      </c>
    </row>
    <row r="225" spans="1:10" x14ac:dyDescent="0.75">
      <c r="A225" s="420" t="s">
        <v>427</v>
      </c>
      <c r="B225" s="420" t="s">
        <v>428</v>
      </c>
      <c r="C225" s="420" t="s">
        <v>1630</v>
      </c>
      <c r="D225" s="420" t="s">
        <v>1003</v>
      </c>
      <c r="E225" s="420" t="s">
        <v>1649</v>
      </c>
      <c r="F225" s="420" t="s">
        <v>1650</v>
      </c>
      <c r="G225" s="420" t="s">
        <v>1963</v>
      </c>
      <c r="H225" s="420" t="s">
        <v>2187</v>
      </c>
      <c r="I225" s="420" t="s">
        <v>2433</v>
      </c>
      <c r="J225" s="419">
        <v>38</v>
      </c>
    </row>
    <row r="226" spans="1:10" x14ac:dyDescent="0.75">
      <c r="A226" s="420" t="s">
        <v>427</v>
      </c>
      <c r="B226" s="420" t="s">
        <v>428</v>
      </c>
      <c r="C226" s="420" t="s">
        <v>1630</v>
      </c>
      <c r="D226" s="420" t="s">
        <v>1003</v>
      </c>
      <c r="E226" s="420" t="s">
        <v>1649</v>
      </c>
      <c r="F226" s="420" t="s">
        <v>1650</v>
      </c>
      <c r="G226" s="420" t="s">
        <v>1963</v>
      </c>
      <c r="H226" s="420" t="s">
        <v>2188</v>
      </c>
      <c r="I226" s="420" t="s">
        <v>2408</v>
      </c>
      <c r="J226" s="419">
        <v>9</v>
      </c>
    </row>
    <row r="227" spans="1:10" x14ac:dyDescent="0.75">
      <c r="A227" s="420" t="s">
        <v>427</v>
      </c>
      <c r="B227" s="420" t="s">
        <v>428</v>
      </c>
      <c r="C227" s="420" t="s">
        <v>1630</v>
      </c>
      <c r="D227" s="420" t="s">
        <v>1003</v>
      </c>
      <c r="E227" s="420" t="s">
        <v>1649</v>
      </c>
      <c r="F227" s="420" t="s">
        <v>1650</v>
      </c>
      <c r="G227" s="420" t="s">
        <v>1963</v>
      </c>
      <c r="H227" s="420" t="s">
        <v>2189</v>
      </c>
      <c r="I227" s="420" t="s">
        <v>2271</v>
      </c>
      <c r="J227" s="419">
        <v>9</v>
      </c>
    </row>
    <row r="228" spans="1:10" x14ac:dyDescent="0.75">
      <c r="A228" s="420" t="s">
        <v>427</v>
      </c>
      <c r="B228" s="420" t="s">
        <v>428</v>
      </c>
      <c r="C228" s="420" t="s">
        <v>1630</v>
      </c>
      <c r="D228" s="420" t="s">
        <v>1003</v>
      </c>
      <c r="E228" s="420" t="s">
        <v>1649</v>
      </c>
      <c r="F228" s="420" t="s">
        <v>1650</v>
      </c>
      <c r="G228" s="420" t="s">
        <v>1963</v>
      </c>
      <c r="H228" s="420" t="s">
        <v>2190</v>
      </c>
      <c r="I228" s="420" t="s">
        <v>2272</v>
      </c>
      <c r="J228" s="419">
        <v>10</v>
      </c>
    </row>
    <row r="229" spans="1:10" x14ac:dyDescent="0.75">
      <c r="A229" s="420" t="s">
        <v>427</v>
      </c>
      <c r="B229" s="420" t="s">
        <v>428</v>
      </c>
      <c r="C229" s="420" t="s">
        <v>1630</v>
      </c>
      <c r="D229" s="420" t="s">
        <v>1003</v>
      </c>
      <c r="E229" s="420" t="s">
        <v>1649</v>
      </c>
      <c r="F229" s="420" t="s">
        <v>1650</v>
      </c>
      <c r="G229" s="420" t="s">
        <v>1963</v>
      </c>
      <c r="H229" s="420" t="s">
        <v>2191</v>
      </c>
      <c r="I229" s="420" t="s">
        <v>2305</v>
      </c>
      <c r="J229" s="419">
        <v>15</v>
      </c>
    </row>
    <row r="230" spans="1:10" x14ac:dyDescent="0.75">
      <c r="A230" s="420" t="s">
        <v>427</v>
      </c>
      <c r="B230" s="420" t="s">
        <v>428</v>
      </c>
      <c r="C230" s="420" t="s">
        <v>1630</v>
      </c>
      <c r="D230" s="420" t="s">
        <v>1003</v>
      </c>
      <c r="E230" s="420" t="s">
        <v>1649</v>
      </c>
      <c r="F230" s="420" t="s">
        <v>1650</v>
      </c>
      <c r="G230" s="420" t="s">
        <v>1963</v>
      </c>
      <c r="H230" s="420" t="s">
        <v>2192</v>
      </c>
      <c r="I230" s="420" t="s">
        <v>2434</v>
      </c>
      <c r="J230" s="419">
        <v>11</v>
      </c>
    </row>
    <row r="231" spans="1:10" x14ac:dyDescent="0.75">
      <c r="A231" s="420" t="s">
        <v>427</v>
      </c>
      <c r="B231" s="420" t="s">
        <v>428</v>
      </c>
      <c r="C231" s="420" t="s">
        <v>1630</v>
      </c>
      <c r="D231" s="420" t="s">
        <v>1003</v>
      </c>
      <c r="E231" s="420" t="s">
        <v>1649</v>
      </c>
      <c r="F231" s="420" t="s">
        <v>1650</v>
      </c>
      <c r="G231" s="420" t="s">
        <v>1963</v>
      </c>
      <c r="H231" s="420" t="s">
        <v>2193</v>
      </c>
      <c r="I231" s="420" t="s">
        <v>2435</v>
      </c>
      <c r="J231" s="419">
        <v>4</v>
      </c>
    </row>
    <row r="232" spans="1:10" x14ac:dyDescent="0.75">
      <c r="A232" s="420" t="s">
        <v>427</v>
      </c>
      <c r="B232" s="420" t="s">
        <v>428</v>
      </c>
      <c r="C232" s="420" t="s">
        <v>1630</v>
      </c>
      <c r="D232" s="420" t="s">
        <v>1003</v>
      </c>
      <c r="E232" s="420" t="s">
        <v>1649</v>
      </c>
      <c r="F232" s="420" t="s">
        <v>1650</v>
      </c>
      <c r="G232" s="420" t="s">
        <v>1963</v>
      </c>
      <c r="H232" s="420" t="s">
        <v>2194</v>
      </c>
      <c r="I232" s="420" t="s">
        <v>2436</v>
      </c>
      <c r="J232" s="419">
        <v>5</v>
      </c>
    </row>
    <row r="233" spans="1:10" x14ac:dyDescent="0.75">
      <c r="A233" s="420" t="s">
        <v>427</v>
      </c>
      <c r="B233" s="420" t="s">
        <v>428</v>
      </c>
      <c r="C233" s="420" t="s">
        <v>1630</v>
      </c>
      <c r="D233" s="420" t="s">
        <v>1003</v>
      </c>
      <c r="E233" s="420" t="s">
        <v>1649</v>
      </c>
      <c r="F233" s="420" t="s">
        <v>1650</v>
      </c>
      <c r="G233" s="420" t="s">
        <v>1963</v>
      </c>
      <c r="H233" s="420" t="s">
        <v>2195</v>
      </c>
      <c r="I233" s="420" t="s">
        <v>2437</v>
      </c>
      <c r="J233" s="419">
        <v>16</v>
      </c>
    </row>
    <row r="234" spans="1:10" x14ac:dyDescent="0.75">
      <c r="A234" s="420" t="s">
        <v>427</v>
      </c>
      <c r="B234" s="420" t="s">
        <v>428</v>
      </c>
      <c r="C234" s="420" t="s">
        <v>1630</v>
      </c>
      <c r="D234" s="420" t="s">
        <v>1003</v>
      </c>
      <c r="E234" s="420" t="s">
        <v>1649</v>
      </c>
      <c r="F234" s="420" t="s">
        <v>1650</v>
      </c>
      <c r="G234" s="420" t="s">
        <v>1963</v>
      </c>
      <c r="H234" s="420" t="s">
        <v>2196</v>
      </c>
      <c r="I234" s="420" t="s">
        <v>2438</v>
      </c>
      <c r="J234" s="419">
        <v>8</v>
      </c>
    </row>
    <row r="235" spans="1:10" x14ac:dyDescent="0.75">
      <c r="A235" s="420" t="s">
        <v>427</v>
      </c>
      <c r="B235" s="420" t="s">
        <v>428</v>
      </c>
      <c r="C235" s="420" t="s">
        <v>1630</v>
      </c>
      <c r="D235" s="420" t="s">
        <v>1003</v>
      </c>
      <c r="E235" s="420" t="s">
        <v>1649</v>
      </c>
      <c r="F235" s="420" t="s">
        <v>1650</v>
      </c>
      <c r="G235" s="420" t="s">
        <v>1963</v>
      </c>
      <c r="H235" s="420" t="s">
        <v>2197</v>
      </c>
      <c r="I235" s="420" t="s">
        <v>2439</v>
      </c>
      <c r="J235" s="419">
        <v>13</v>
      </c>
    </row>
    <row r="236" spans="1:10" x14ac:dyDescent="0.75">
      <c r="A236" s="420" t="s">
        <v>427</v>
      </c>
      <c r="B236" s="420" t="s">
        <v>428</v>
      </c>
      <c r="C236" s="420" t="s">
        <v>1630</v>
      </c>
      <c r="D236" s="420" t="s">
        <v>1003</v>
      </c>
      <c r="E236" s="420" t="s">
        <v>1649</v>
      </c>
      <c r="F236" s="420" t="s">
        <v>1650</v>
      </c>
      <c r="G236" s="420" t="s">
        <v>1963</v>
      </c>
      <c r="H236" s="420" t="s">
        <v>2198</v>
      </c>
      <c r="I236" s="420" t="s">
        <v>2440</v>
      </c>
      <c r="J236" s="419">
        <v>39</v>
      </c>
    </row>
    <row r="237" spans="1:10" x14ac:dyDescent="0.75">
      <c r="A237" s="420" t="s">
        <v>427</v>
      </c>
      <c r="B237" s="420" t="s">
        <v>428</v>
      </c>
      <c r="C237" s="420" t="s">
        <v>1630</v>
      </c>
      <c r="D237" s="420" t="s">
        <v>1003</v>
      </c>
      <c r="E237" s="420" t="s">
        <v>1649</v>
      </c>
      <c r="F237" s="420" t="s">
        <v>1650</v>
      </c>
      <c r="G237" s="420" t="s">
        <v>1963</v>
      </c>
      <c r="H237" s="420" t="s">
        <v>2199</v>
      </c>
      <c r="I237" s="420" t="s">
        <v>2441</v>
      </c>
      <c r="J237" s="419">
        <v>8</v>
      </c>
    </row>
    <row r="238" spans="1:10" x14ac:dyDescent="0.75">
      <c r="A238" s="420" t="s">
        <v>427</v>
      </c>
      <c r="B238" s="420" t="s">
        <v>428</v>
      </c>
      <c r="C238" s="420" t="s">
        <v>1630</v>
      </c>
      <c r="D238" s="420" t="s">
        <v>1003</v>
      </c>
      <c r="E238" s="420" t="s">
        <v>1649</v>
      </c>
      <c r="F238" s="420" t="s">
        <v>1650</v>
      </c>
      <c r="G238" s="420" t="s">
        <v>1963</v>
      </c>
      <c r="H238" s="420" t="s">
        <v>2200</v>
      </c>
      <c r="I238" s="420" t="s">
        <v>2442</v>
      </c>
      <c r="J238" s="419">
        <v>13</v>
      </c>
    </row>
    <row r="239" spans="1:10" x14ac:dyDescent="0.75">
      <c r="A239" s="420" t="s">
        <v>427</v>
      </c>
      <c r="B239" s="420" t="s">
        <v>428</v>
      </c>
      <c r="C239" s="420" t="s">
        <v>1630</v>
      </c>
      <c r="D239" s="420" t="s">
        <v>1003</v>
      </c>
      <c r="E239" s="420" t="s">
        <v>1649</v>
      </c>
      <c r="F239" s="420" t="s">
        <v>1650</v>
      </c>
      <c r="G239" s="420" t="s">
        <v>1963</v>
      </c>
      <c r="H239" s="420" t="s">
        <v>2201</v>
      </c>
      <c r="I239" s="420" t="s">
        <v>2443</v>
      </c>
      <c r="J239" s="419">
        <v>2</v>
      </c>
    </row>
    <row r="240" spans="1:10" x14ac:dyDescent="0.75">
      <c r="A240" s="420" t="s">
        <v>427</v>
      </c>
      <c r="B240" s="420" t="s">
        <v>428</v>
      </c>
      <c r="C240" s="420" t="s">
        <v>1630</v>
      </c>
      <c r="D240" s="420" t="s">
        <v>1003</v>
      </c>
      <c r="E240" s="420" t="s">
        <v>1649</v>
      </c>
      <c r="F240" s="420" t="s">
        <v>1650</v>
      </c>
      <c r="G240" s="420" t="s">
        <v>1963</v>
      </c>
      <c r="H240" s="420" t="s">
        <v>2202</v>
      </c>
      <c r="I240" s="420" t="s">
        <v>2444</v>
      </c>
      <c r="J240" s="419">
        <v>15</v>
      </c>
    </row>
    <row r="241" spans="1:10" x14ac:dyDescent="0.75">
      <c r="A241" s="420" t="s">
        <v>427</v>
      </c>
      <c r="B241" s="420" t="s">
        <v>428</v>
      </c>
      <c r="C241" s="420" t="s">
        <v>1630</v>
      </c>
      <c r="D241" s="420" t="s">
        <v>1003</v>
      </c>
      <c r="E241" s="420" t="s">
        <v>1649</v>
      </c>
      <c r="F241" s="420" t="s">
        <v>1650</v>
      </c>
      <c r="G241" s="420" t="s">
        <v>1963</v>
      </c>
      <c r="H241" s="420" t="s">
        <v>2203</v>
      </c>
      <c r="I241" s="420" t="s">
        <v>2331</v>
      </c>
      <c r="J241" s="419">
        <v>11</v>
      </c>
    </row>
    <row r="242" spans="1:10" x14ac:dyDescent="0.75">
      <c r="A242" s="420" t="s">
        <v>427</v>
      </c>
      <c r="B242" s="420" t="s">
        <v>428</v>
      </c>
      <c r="C242" s="420" t="s">
        <v>1630</v>
      </c>
      <c r="D242" s="420" t="s">
        <v>1003</v>
      </c>
      <c r="E242" s="420" t="s">
        <v>1649</v>
      </c>
      <c r="F242" s="420" t="s">
        <v>1650</v>
      </c>
      <c r="G242" s="420" t="s">
        <v>1963</v>
      </c>
      <c r="H242" s="420" t="s">
        <v>2204</v>
      </c>
      <c r="I242" s="420" t="s">
        <v>2365</v>
      </c>
      <c r="J242" s="419">
        <v>9</v>
      </c>
    </row>
    <row r="243" spans="1:10" x14ac:dyDescent="0.75">
      <c r="A243" s="420" t="s">
        <v>427</v>
      </c>
      <c r="B243" s="420" t="s">
        <v>428</v>
      </c>
      <c r="C243" s="420" t="s">
        <v>1630</v>
      </c>
      <c r="D243" s="420" t="s">
        <v>1003</v>
      </c>
      <c r="E243" s="420" t="s">
        <v>1649</v>
      </c>
      <c r="F243" s="420" t="s">
        <v>1650</v>
      </c>
      <c r="G243" s="420" t="s">
        <v>1963</v>
      </c>
      <c r="H243" s="420" t="s">
        <v>2205</v>
      </c>
      <c r="I243" s="420" t="s">
        <v>2276</v>
      </c>
      <c r="J243" s="419">
        <v>12</v>
      </c>
    </row>
    <row r="244" spans="1:10" x14ac:dyDescent="0.75">
      <c r="A244" s="420" t="s">
        <v>427</v>
      </c>
      <c r="B244" s="420" t="s">
        <v>428</v>
      </c>
      <c r="C244" s="420" t="s">
        <v>1630</v>
      </c>
      <c r="D244" s="420" t="s">
        <v>1003</v>
      </c>
      <c r="E244" s="420" t="s">
        <v>1649</v>
      </c>
      <c r="F244" s="420" t="s">
        <v>1650</v>
      </c>
      <c r="G244" s="420" t="s">
        <v>1963</v>
      </c>
      <c r="H244" s="420" t="s">
        <v>2206</v>
      </c>
      <c r="I244" s="420" t="s">
        <v>2383</v>
      </c>
      <c r="J244" s="419">
        <v>3</v>
      </c>
    </row>
    <row r="245" spans="1:10" x14ac:dyDescent="0.75">
      <c r="A245" s="420" t="s">
        <v>427</v>
      </c>
      <c r="B245" s="420" t="s">
        <v>428</v>
      </c>
      <c r="C245" s="420" t="s">
        <v>1630</v>
      </c>
      <c r="D245" s="420" t="s">
        <v>1003</v>
      </c>
      <c r="E245" s="420" t="s">
        <v>1649</v>
      </c>
      <c r="F245" s="420" t="s">
        <v>1650</v>
      </c>
      <c r="G245" s="420" t="s">
        <v>1963</v>
      </c>
      <c r="H245" s="420" t="s">
        <v>2207</v>
      </c>
      <c r="I245" s="420" t="s">
        <v>2278</v>
      </c>
      <c r="J245" s="419">
        <v>13</v>
      </c>
    </row>
    <row r="246" spans="1:10" x14ac:dyDescent="0.75">
      <c r="A246" s="420" t="s">
        <v>427</v>
      </c>
      <c r="B246" s="420" t="s">
        <v>428</v>
      </c>
      <c r="C246" s="420" t="s">
        <v>1630</v>
      </c>
      <c r="D246" s="420" t="s">
        <v>1003</v>
      </c>
      <c r="E246" s="420" t="s">
        <v>1649</v>
      </c>
      <c r="F246" s="420" t="s">
        <v>1650</v>
      </c>
      <c r="G246" s="420" t="s">
        <v>1963</v>
      </c>
      <c r="H246" s="420" t="s">
        <v>2208</v>
      </c>
      <c r="I246" s="420" t="s">
        <v>2445</v>
      </c>
      <c r="J246" s="419">
        <v>11</v>
      </c>
    </row>
    <row r="247" spans="1:10" x14ac:dyDescent="0.75">
      <c r="A247" s="420" t="s">
        <v>427</v>
      </c>
      <c r="B247" s="420" t="s">
        <v>428</v>
      </c>
      <c r="C247" s="420" t="s">
        <v>1630</v>
      </c>
      <c r="D247" s="420" t="s">
        <v>1003</v>
      </c>
      <c r="E247" s="420" t="s">
        <v>1649</v>
      </c>
      <c r="F247" s="420" t="s">
        <v>1650</v>
      </c>
      <c r="G247" s="420" t="s">
        <v>1963</v>
      </c>
      <c r="H247" s="420" t="s">
        <v>2209</v>
      </c>
      <c r="I247" s="420" t="s">
        <v>2409</v>
      </c>
      <c r="J247" s="419">
        <v>5</v>
      </c>
    </row>
    <row r="248" spans="1:10" x14ac:dyDescent="0.75">
      <c r="A248" s="420" t="s">
        <v>427</v>
      </c>
      <c r="B248" s="420" t="s">
        <v>428</v>
      </c>
      <c r="C248" s="420" t="s">
        <v>1630</v>
      </c>
      <c r="D248" s="420" t="s">
        <v>1003</v>
      </c>
      <c r="E248" s="420" t="s">
        <v>1649</v>
      </c>
      <c r="F248" s="420" t="s">
        <v>1650</v>
      </c>
      <c r="G248" s="420" t="s">
        <v>1963</v>
      </c>
      <c r="H248" s="420" t="s">
        <v>2210</v>
      </c>
      <c r="I248" s="420" t="s">
        <v>2339</v>
      </c>
      <c r="J248" s="419">
        <v>5</v>
      </c>
    </row>
    <row r="249" spans="1:10" x14ac:dyDescent="0.75">
      <c r="A249" s="420" t="s">
        <v>427</v>
      </c>
      <c r="B249" s="420" t="s">
        <v>428</v>
      </c>
      <c r="C249" s="420" t="s">
        <v>1630</v>
      </c>
      <c r="D249" s="420" t="s">
        <v>1003</v>
      </c>
      <c r="E249" s="420" t="s">
        <v>1649</v>
      </c>
      <c r="F249" s="420" t="s">
        <v>1650</v>
      </c>
      <c r="G249" s="420" t="s">
        <v>1963</v>
      </c>
      <c r="H249" s="420" t="s">
        <v>2211</v>
      </c>
      <c r="I249" s="420" t="s">
        <v>2320</v>
      </c>
      <c r="J249" s="419">
        <v>15</v>
      </c>
    </row>
    <row r="250" spans="1:10" x14ac:dyDescent="0.75">
      <c r="A250" s="420" t="s">
        <v>427</v>
      </c>
      <c r="B250" s="420" t="s">
        <v>428</v>
      </c>
      <c r="C250" s="420" t="s">
        <v>1630</v>
      </c>
      <c r="D250" s="420" t="s">
        <v>1003</v>
      </c>
      <c r="E250" s="420" t="s">
        <v>1649</v>
      </c>
      <c r="F250" s="420" t="s">
        <v>1650</v>
      </c>
      <c r="G250" s="420" t="s">
        <v>1963</v>
      </c>
      <c r="H250" s="420" t="s">
        <v>2212</v>
      </c>
      <c r="I250" s="420" t="s">
        <v>2371</v>
      </c>
      <c r="J250" s="419">
        <v>10</v>
      </c>
    </row>
    <row r="251" spans="1:10" x14ac:dyDescent="0.75">
      <c r="A251" s="420" t="s">
        <v>427</v>
      </c>
      <c r="B251" s="420" t="s">
        <v>428</v>
      </c>
      <c r="C251" s="420" t="s">
        <v>1630</v>
      </c>
      <c r="D251" s="420" t="s">
        <v>1003</v>
      </c>
      <c r="E251" s="420" t="s">
        <v>1649</v>
      </c>
      <c r="F251" s="420" t="s">
        <v>1650</v>
      </c>
      <c r="G251" s="420" t="s">
        <v>1963</v>
      </c>
      <c r="H251" s="420" t="s">
        <v>2213</v>
      </c>
      <c r="I251" s="420" t="s">
        <v>2392</v>
      </c>
      <c r="J251" s="419">
        <v>30</v>
      </c>
    </row>
    <row r="252" spans="1:10" x14ac:dyDescent="0.75">
      <c r="A252" s="420" t="s">
        <v>427</v>
      </c>
      <c r="B252" s="420" t="s">
        <v>428</v>
      </c>
      <c r="C252" s="420" t="s">
        <v>1630</v>
      </c>
      <c r="D252" s="420" t="s">
        <v>1003</v>
      </c>
      <c r="E252" s="420" t="s">
        <v>1649</v>
      </c>
      <c r="F252" s="420" t="s">
        <v>1650</v>
      </c>
      <c r="G252" s="420" t="s">
        <v>1963</v>
      </c>
      <c r="H252" s="420" t="s">
        <v>2214</v>
      </c>
      <c r="I252" s="420" t="s">
        <v>3689</v>
      </c>
      <c r="J252" s="419">
        <v>11</v>
      </c>
    </row>
    <row r="253" spans="1:10" x14ac:dyDescent="0.75">
      <c r="A253" s="420" t="s">
        <v>427</v>
      </c>
      <c r="B253" s="420" t="s">
        <v>428</v>
      </c>
      <c r="C253" s="420" t="s">
        <v>1630</v>
      </c>
      <c r="D253" s="420" t="s">
        <v>1003</v>
      </c>
      <c r="E253" s="420" t="s">
        <v>1649</v>
      </c>
      <c r="F253" s="420" t="s">
        <v>1650</v>
      </c>
      <c r="G253" s="420" t="s">
        <v>1963</v>
      </c>
      <c r="H253" s="420" t="s">
        <v>2215</v>
      </c>
      <c r="I253" s="420" t="s">
        <v>2378</v>
      </c>
      <c r="J253" s="419">
        <v>11</v>
      </c>
    </row>
    <row r="254" spans="1:10" x14ac:dyDescent="0.75">
      <c r="A254" s="420" t="s">
        <v>427</v>
      </c>
      <c r="B254" s="420" t="s">
        <v>428</v>
      </c>
      <c r="C254" s="420" t="s">
        <v>1630</v>
      </c>
      <c r="D254" s="420" t="s">
        <v>1003</v>
      </c>
      <c r="E254" s="420" t="s">
        <v>1649</v>
      </c>
      <c r="F254" s="420" t="s">
        <v>1650</v>
      </c>
      <c r="G254" s="420" t="s">
        <v>1963</v>
      </c>
      <c r="H254" s="420" t="s">
        <v>2216</v>
      </c>
      <c r="I254" s="420" t="s">
        <v>2392</v>
      </c>
      <c r="J254" s="419">
        <v>30</v>
      </c>
    </row>
    <row r="255" spans="1:10" x14ac:dyDescent="0.75">
      <c r="A255" s="420" t="s">
        <v>427</v>
      </c>
      <c r="B255" s="420" t="s">
        <v>428</v>
      </c>
      <c r="C255" s="420" t="s">
        <v>1630</v>
      </c>
      <c r="D255" s="420" t="s">
        <v>1003</v>
      </c>
      <c r="E255" s="420" t="s">
        <v>1649</v>
      </c>
      <c r="F255" s="420" t="s">
        <v>1650</v>
      </c>
      <c r="G255" s="420" t="s">
        <v>1963</v>
      </c>
      <c r="H255" s="420" t="s">
        <v>2217</v>
      </c>
      <c r="I255" s="420" t="s">
        <v>2410</v>
      </c>
      <c r="J255" s="419">
        <v>13</v>
      </c>
    </row>
    <row r="256" spans="1:10" x14ac:dyDescent="0.75">
      <c r="A256" s="420" t="s">
        <v>427</v>
      </c>
      <c r="B256" s="420" t="s">
        <v>428</v>
      </c>
      <c r="C256" s="420" t="s">
        <v>1630</v>
      </c>
      <c r="D256" s="420" t="s">
        <v>1003</v>
      </c>
      <c r="E256" s="420" t="s">
        <v>1649</v>
      </c>
      <c r="F256" s="420" t="s">
        <v>1650</v>
      </c>
      <c r="G256" s="420" t="s">
        <v>1963</v>
      </c>
      <c r="H256" s="420" t="s">
        <v>2218</v>
      </c>
      <c r="I256" s="420" t="s">
        <v>2411</v>
      </c>
      <c r="J256" s="419">
        <v>4</v>
      </c>
    </row>
    <row r="257" spans="1:10" x14ac:dyDescent="0.75">
      <c r="A257" s="420" t="s">
        <v>427</v>
      </c>
      <c r="B257" s="420" t="s">
        <v>428</v>
      </c>
      <c r="C257" s="420" t="s">
        <v>1630</v>
      </c>
      <c r="D257" s="420" t="s">
        <v>1003</v>
      </c>
      <c r="E257" s="420" t="s">
        <v>1649</v>
      </c>
      <c r="F257" s="420" t="s">
        <v>1650</v>
      </c>
      <c r="G257" s="420" t="s">
        <v>1963</v>
      </c>
      <c r="H257" s="420" t="s">
        <v>2219</v>
      </c>
      <c r="I257" s="420" t="s">
        <v>2284</v>
      </c>
      <c r="J257" s="419">
        <v>14</v>
      </c>
    </row>
    <row r="258" spans="1:10" x14ac:dyDescent="0.75">
      <c r="A258" s="420" t="s">
        <v>427</v>
      </c>
      <c r="B258" s="420" t="s">
        <v>428</v>
      </c>
      <c r="C258" s="420" t="s">
        <v>1630</v>
      </c>
      <c r="D258" s="420" t="s">
        <v>1003</v>
      </c>
      <c r="E258" s="420" t="s">
        <v>1649</v>
      </c>
      <c r="F258" s="420" t="s">
        <v>1650</v>
      </c>
      <c r="G258" s="420" t="s">
        <v>1963</v>
      </c>
      <c r="H258" s="420" t="s">
        <v>2220</v>
      </c>
      <c r="I258" s="420" t="s">
        <v>2338</v>
      </c>
      <c r="J258" s="419">
        <v>4</v>
      </c>
    </row>
    <row r="259" spans="1:10" x14ac:dyDescent="0.75">
      <c r="A259" s="420" t="s">
        <v>427</v>
      </c>
      <c r="B259" s="420" t="s">
        <v>428</v>
      </c>
      <c r="C259" s="420" t="s">
        <v>1630</v>
      </c>
      <c r="D259" s="420" t="s">
        <v>1003</v>
      </c>
      <c r="E259" s="420" t="s">
        <v>1649</v>
      </c>
      <c r="F259" s="420" t="s">
        <v>1650</v>
      </c>
      <c r="G259" s="420" t="s">
        <v>1963</v>
      </c>
      <c r="H259" s="420" t="s">
        <v>2221</v>
      </c>
      <c r="I259" s="420" t="s">
        <v>2379</v>
      </c>
      <c r="J259" s="419">
        <v>11</v>
      </c>
    </row>
    <row r="260" spans="1:10" x14ac:dyDescent="0.75">
      <c r="A260" s="420" t="s">
        <v>427</v>
      </c>
      <c r="B260" s="420" t="s">
        <v>428</v>
      </c>
      <c r="C260" s="420" t="s">
        <v>1630</v>
      </c>
      <c r="D260" s="420" t="s">
        <v>1003</v>
      </c>
      <c r="E260" s="420" t="s">
        <v>1649</v>
      </c>
      <c r="F260" s="420" t="s">
        <v>1650</v>
      </c>
      <c r="G260" s="420" t="s">
        <v>1963</v>
      </c>
      <c r="H260" s="420" t="s">
        <v>2222</v>
      </c>
      <c r="I260" s="420" t="s">
        <v>2412</v>
      </c>
      <c r="J260" s="419">
        <v>8</v>
      </c>
    </row>
    <row r="261" spans="1:10" x14ac:dyDescent="0.75">
      <c r="A261" s="420" t="s">
        <v>427</v>
      </c>
      <c r="B261" s="420" t="s">
        <v>428</v>
      </c>
      <c r="C261" s="420" t="s">
        <v>1630</v>
      </c>
      <c r="D261" s="420" t="s">
        <v>1003</v>
      </c>
      <c r="E261" s="420" t="s">
        <v>1649</v>
      </c>
      <c r="F261" s="420" t="s">
        <v>1650</v>
      </c>
      <c r="G261" s="420" t="s">
        <v>1963</v>
      </c>
      <c r="H261" s="420" t="s">
        <v>2223</v>
      </c>
      <c r="I261" s="420" t="s">
        <v>2277</v>
      </c>
      <c r="J261" s="419">
        <v>8</v>
      </c>
    </row>
    <row r="262" spans="1:10" x14ac:dyDescent="0.75">
      <c r="A262" s="420" t="s">
        <v>427</v>
      </c>
      <c r="B262" s="420" t="s">
        <v>428</v>
      </c>
      <c r="C262" s="420" t="s">
        <v>1630</v>
      </c>
      <c r="D262" s="420" t="s">
        <v>1003</v>
      </c>
      <c r="E262" s="420" t="s">
        <v>1649</v>
      </c>
      <c r="F262" s="420" t="s">
        <v>1650</v>
      </c>
      <c r="G262" s="420" t="s">
        <v>1963</v>
      </c>
      <c r="H262" s="420" t="s">
        <v>2224</v>
      </c>
      <c r="I262" s="420" t="s">
        <v>2446</v>
      </c>
      <c r="J262" s="419">
        <v>4</v>
      </c>
    </row>
    <row r="263" spans="1:10" x14ac:dyDescent="0.75">
      <c r="A263" s="420" t="s">
        <v>427</v>
      </c>
      <c r="B263" s="420" t="s">
        <v>428</v>
      </c>
      <c r="C263" s="420" t="s">
        <v>1630</v>
      </c>
      <c r="D263" s="420" t="s">
        <v>1003</v>
      </c>
      <c r="E263" s="420" t="s">
        <v>1649</v>
      </c>
      <c r="F263" s="420" t="s">
        <v>1650</v>
      </c>
      <c r="G263" s="420" t="s">
        <v>1963</v>
      </c>
      <c r="H263" s="420" t="s">
        <v>2225</v>
      </c>
      <c r="I263" s="420" t="s">
        <v>2447</v>
      </c>
      <c r="J263" s="419">
        <v>5</v>
      </c>
    </row>
    <row r="264" spans="1:10" x14ac:dyDescent="0.75">
      <c r="A264" s="420" t="s">
        <v>427</v>
      </c>
      <c r="B264" s="420" t="s">
        <v>428</v>
      </c>
      <c r="C264" s="420" t="s">
        <v>1630</v>
      </c>
      <c r="D264" s="420" t="s">
        <v>1003</v>
      </c>
      <c r="E264" s="420" t="s">
        <v>1649</v>
      </c>
      <c r="F264" s="420" t="s">
        <v>1650</v>
      </c>
      <c r="G264" s="420" t="s">
        <v>1963</v>
      </c>
      <c r="H264" s="420" t="s">
        <v>2226</v>
      </c>
      <c r="I264" s="420" t="s">
        <v>2448</v>
      </c>
      <c r="J264" s="419">
        <v>11</v>
      </c>
    </row>
    <row r="265" spans="1:10" x14ac:dyDescent="0.75">
      <c r="A265" s="420" t="s">
        <v>427</v>
      </c>
      <c r="B265" s="420" t="s">
        <v>428</v>
      </c>
      <c r="C265" s="420" t="s">
        <v>1630</v>
      </c>
      <c r="D265" s="420" t="s">
        <v>1003</v>
      </c>
      <c r="E265" s="420" t="s">
        <v>1649</v>
      </c>
      <c r="F265" s="420" t="s">
        <v>1650</v>
      </c>
      <c r="G265" s="420" t="s">
        <v>1963</v>
      </c>
      <c r="H265" s="420" t="s">
        <v>2227</v>
      </c>
      <c r="I265" s="420" t="s">
        <v>2449</v>
      </c>
      <c r="J265" s="419">
        <v>15</v>
      </c>
    </row>
    <row r="266" spans="1:10" x14ac:dyDescent="0.75">
      <c r="A266" s="420" t="s">
        <v>427</v>
      </c>
      <c r="B266" s="420" t="s">
        <v>428</v>
      </c>
      <c r="C266" s="420" t="s">
        <v>1630</v>
      </c>
      <c r="D266" s="420" t="s">
        <v>1003</v>
      </c>
      <c r="E266" s="420" t="s">
        <v>1649</v>
      </c>
      <c r="F266" s="420" t="s">
        <v>1650</v>
      </c>
      <c r="G266" s="420" t="s">
        <v>1963</v>
      </c>
      <c r="H266" s="420" t="s">
        <v>2228</v>
      </c>
      <c r="I266" s="420" t="s">
        <v>2450</v>
      </c>
      <c r="J266" s="419">
        <v>11</v>
      </c>
    </row>
    <row r="267" spans="1:10" x14ac:dyDescent="0.75">
      <c r="A267" s="420" t="s">
        <v>427</v>
      </c>
      <c r="B267" s="420" t="s">
        <v>428</v>
      </c>
      <c r="C267" s="420" t="s">
        <v>1630</v>
      </c>
      <c r="D267" s="420" t="s">
        <v>1003</v>
      </c>
      <c r="E267" s="420" t="s">
        <v>1649</v>
      </c>
      <c r="F267" s="420" t="s">
        <v>1650</v>
      </c>
      <c r="G267" s="420" t="s">
        <v>1963</v>
      </c>
      <c r="H267" s="420" t="s">
        <v>2229</v>
      </c>
      <c r="I267" s="420" t="s">
        <v>2270</v>
      </c>
      <c r="J267" s="419">
        <v>5</v>
      </c>
    </row>
    <row r="268" spans="1:10" x14ac:dyDescent="0.75">
      <c r="A268" s="420" t="s">
        <v>427</v>
      </c>
      <c r="B268" s="420" t="s">
        <v>428</v>
      </c>
      <c r="C268" s="420" t="s">
        <v>1630</v>
      </c>
      <c r="D268" s="420" t="s">
        <v>1003</v>
      </c>
      <c r="E268" s="420" t="s">
        <v>1649</v>
      </c>
      <c r="F268" s="420" t="s">
        <v>1650</v>
      </c>
      <c r="G268" s="420" t="s">
        <v>1963</v>
      </c>
      <c r="H268" s="420" t="s">
        <v>2230</v>
      </c>
      <c r="I268" s="420" t="s">
        <v>2360</v>
      </c>
      <c r="J268" s="419">
        <v>8</v>
      </c>
    </row>
    <row r="269" spans="1:10" x14ac:dyDescent="0.75">
      <c r="A269" s="420" t="s">
        <v>427</v>
      </c>
      <c r="B269" s="420" t="s">
        <v>428</v>
      </c>
      <c r="C269" s="420" t="s">
        <v>1630</v>
      </c>
      <c r="D269" s="420" t="s">
        <v>1003</v>
      </c>
      <c r="E269" s="420" t="s">
        <v>1649</v>
      </c>
      <c r="F269" s="420" t="s">
        <v>1650</v>
      </c>
      <c r="G269" s="420" t="s">
        <v>1963</v>
      </c>
      <c r="H269" s="420" t="s">
        <v>2231</v>
      </c>
      <c r="I269" s="420" t="s">
        <v>2361</v>
      </c>
      <c r="J269" s="419">
        <v>13</v>
      </c>
    </row>
    <row r="270" spans="1:10" x14ac:dyDescent="0.75">
      <c r="A270" s="420" t="s">
        <v>427</v>
      </c>
      <c r="B270" s="420" t="s">
        <v>428</v>
      </c>
      <c r="C270" s="420" t="s">
        <v>1630</v>
      </c>
      <c r="D270" s="420" t="s">
        <v>1003</v>
      </c>
      <c r="E270" s="420" t="s">
        <v>1649</v>
      </c>
      <c r="F270" s="420" t="s">
        <v>1650</v>
      </c>
      <c r="G270" s="420" t="s">
        <v>1963</v>
      </c>
      <c r="H270" s="420" t="s">
        <v>2232</v>
      </c>
      <c r="I270" s="420" t="s">
        <v>2312</v>
      </c>
      <c r="J270" s="419">
        <v>11</v>
      </c>
    </row>
    <row r="271" spans="1:10" x14ac:dyDescent="0.75">
      <c r="A271" s="420" t="s">
        <v>427</v>
      </c>
      <c r="B271" s="420" t="s">
        <v>428</v>
      </c>
      <c r="C271" s="420" t="s">
        <v>1630</v>
      </c>
      <c r="D271" s="420" t="s">
        <v>1003</v>
      </c>
      <c r="E271" s="420" t="s">
        <v>1649</v>
      </c>
      <c r="F271" s="420" t="s">
        <v>1650</v>
      </c>
      <c r="G271" s="420" t="s">
        <v>1963</v>
      </c>
      <c r="H271" s="420" t="s">
        <v>2233</v>
      </c>
      <c r="I271" s="420" t="s">
        <v>2451</v>
      </c>
      <c r="J271" s="419">
        <v>9</v>
      </c>
    </row>
    <row r="272" spans="1:10" x14ac:dyDescent="0.75">
      <c r="A272" s="420" t="s">
        <v>427</v>
      </c>
      <c r="B272" s="420" t="s">
        <v>428</v>
      </c>
      <c r="C272" s="420" t="s">
        <v>1630</v>
      </c>
      <c r="D272" s="420" t="s">
        <v>1003</v>
      </c>
      <c r="E272" s="420" t="s">
        <v>1649</v>
      </c>
      <c r="F272" s="420" t="s">
        <v>1650</v>
      </c>
      <c r="G272" s="420" t="s">
        <v>1963</v>
      </c>
      <c r="H272" s="420" t="s">
        <v>2234</v>
      </c>
      <c r="I272" s="420" t="s">
        <v>2452</v>
      </c>
      <c r="J272" s="419">
        <v>13</v>
      </c>
    </row>
    <row r="273" spans="1:10" x14ac:dyDescent="0.75">
      <c r="A273" s="420" t="s">
        <v>427</v>
      </c>
      <c r="B273" s="420" t="s">
        <v>428</v>
      </c>
      <c r="C273" s="420" t="s">
        <v>1630</v>
      </c>
      <c r="D273" s="420" t="s">
        <v>1003</v>
      </c>
      <c r="E273" s="420" t="s">
        <v>1651</v>
      </c>
      <c r="F273" s="420" t="s">
        <v>1652</v>
      </c>
      <c r="G273" s="420" t="s">
        <v>2490</v>
      </c>
      <c r="H273" s="420" t="s">
        <v>2491</v>
      </c>
      <c r="I273" s="420" t="s">
        <v>2931</v>
      </c>
      <c r="J273" s="419">
        <v>41</v>
      </c>
    </row>
    <row r="274" spans="1:10" x14ac:dyDescent="0.75">
      <c r="A274" s="420" t="s">
        <v>427</v>
      </c>
      <c r="B274" s="420" t="s">
        <v>428</v>
      </c>
      <c r="C274" s="420" t="s">
        <v>1630</v>
      </c>
      <c r="D274" s="420" t="s">
        <v>1003</v>
      </c>
      <c r="E274" s="420" t="s">
        <v>1651</v>
      </c>
      <c r="F274" s="420" t="s">
        <v>1652</v>
      </c>
      <c r="G274" s="420" t="s">
        <v>2490</v>
      </c>
      <c r="H274" s="420" t="s">
        <v>2492</v>
      </c>
      <c r="I274" s="420" t="s">
        <v>2932</v>
      </c>
      <c r="J274" s="419">
        <v>42</v>
      </c>
    </row>
    <row r="275" spans="1:10" x14ac:dyDescent="0.75">
      <c r="A275" s="420" t="s">
        <v>427</v>
      </c>
      <c r="B275" s="420" t="s">
        <v>428</v>
      </c>
      <c r="C275" s="420" t="s">
        <v>1630</v>
      </c>
      <c r="D275" s="420" t="s">
        <v>1003</v>
      </c>
      <c r="E275" s="420" t="s">
        <v>1651</v>
      </c>
      <c r="F275" s="420" t="s">
        <v>1652</v>
      </c>
      <c r="G275" s="420" t="s">
        <v>2490</v>
      </c>
      <c r="H275" s="420" t="s">
        <v>2493</v>
      </c>
      <c r="I275" s="420" t="s">
        <v>2933</v>
      </c>
      <c r="J275" s="419">
        <v>43</v>
      </c>
    </row>
    <row r="276" spans="1:10" x14ac:dyDescent="0.75">
      <c r="A276" s="420" t="s">
        <v>427</v>
      </c>
      <c r="B276" s="420" t="s">
        <v>428</v>
      </c>
      <c r="C276" s="420" t="s">
        <v>1630</v>
      </c>
      <c r="D276" s="420" t="s">
        <v>1003</v>
      </c>
      <c r="E276" s="420" t="s">
        <v>1651</v>
      </c>
      <c r="F276" s="420" t="s">
        <v>1652</v>
      </c>
      <c r="G276" s="420" t="s">
        <v>2490</v>
      </c>
      <c r="H276" s="420" t="s">
        <v>2494</v>
      </c>
      <c r="I276" s="420" t="s">
        <v>2934</v>
      </c>
      <c r="J276" s="419">
        <v>44</v>
      </c>
    </row>
    <row r="277" spans="1:10" x14ac:dyDescent="0.75">
      <c r="A277" s="420" t="s">
        <v>427</v>
      </c>
      <c r="B277" s="420" t="s">
        <v>428</v>
      </c>
      <c r="C277" s="420" t="s">
        <v>1630</v>
      </c>
      <c r="D277" s="420" t="s">
        <v>1003</v>
      </c>
      <c r="E277" s="420" t="s">
        <v>1651</v>
      </c>
      <c r="F277" s="420" t="s">
        <v>1652</v>
      </c>
      <c r="G277" s="420" t="s">
        <v>2490</v>
      </c>
      <c r="H277" s="420" t="s">
        <v>2495</v>
      </c>
      <c r="I277" s="420" t="s">
        <v>2935</v>
      </c>
      <c r="J277" s="419">
        <v>45</v>
      </c>
    </row>
    <row r="278" spans="1:10" x14ac:dyDescent="0.75">
      <c r="A278" s="420" t="s">
        <v>427</v>
      </c>
      <c r="B278" s="420" t="s">
        <v>428</v>
      </c>
      <c r="C278" s="420" t="s">
        <v>1630</v>
      </c>
      <c r="D278" s="420" t="s">
        <v>1003</v>
      </c>
      <c r="E278" s="420" t="s">
        <v>1651</v>
      </c>
      <c r="F278" s="420" t="s">
        <v>1652</v>
      </c>
      <c r="G278" s="420" t="s">
        <v>2490</v>
      </c>
      <c r="H278" s="420" t="s">
        <v>2496</v>
      </c>
      <c r="I278" s="420" t="s">
        <v>2936</v>
      </c>
      <c r="J278" s="419">
        <v>46</v>
      </c>
    </row>
    <row r="279" spans="1:10" x14ac:dyDescent="0.75">
      <c r="A279" s="420" t="s">
        <v>427</v>
      </c>
      <c r="B279" s="420" t="s">
        <v>428</v>
      </c>
      <c r="C279" s="420" t="s">
        <v>1630</v>
      </c>
      <c r="D279" s="420" t="s">
        <v>1003</v>
      </c>
      <c r="E279" s="420" t="s">
        <v>1651</v>
      </c>
      <c r="F279" s="420" t="s">
        <v>1652</v>
      </c>
      <c r="G279" s="420" t="s">
        <v>2490</v>
      </c>
      <c r="H279" s="420" t="s">
        <v>2497</v>
      </c>
      <c r="I279" s="420" t="s">
        <v>2937</v>
      </c>
      <c r="J279" s="419">
        <v>47</v>
      </c>
    </row>
    <row r="280" spans="1:10" x14ac:dyDescent="0.75">
      <c r="A280" s="420" t="s">
        <v>427</v>
      </c>
      <c r="B280" s="420" t="s">
        <v>428</v>
      </c>
      <c r="C280" s="420" t="s">
        <v>1630</v>
      </c>
      <c r="D280" s="420" t="s">
        <v>1003</v>
      </c>
      <c r="E280" s="420" t="s">
        <v>1651</v>
      </c>
      <c r="F280" s="420" t="s">
        <v>1652</v>
      </c>
      <c r="G280" s="420" t="s">
        <v>2490</v>
      </c>
      <c r="H280" s="420" t="s">
        <v>2498</v>
      </c>
      <c r="I280" s="420" t="s">
        <v>2937</v>
      </c>
      <c r="J280" s="419">
        <v>47</v>
      </c>
    </row>
    <row r="281" spans="1:10" x14ac:dyDescent="0.75">
      <c r="A281" s="420" t="s">
        <v>427</v>
      </c>
      <c r="B281" s="420" t="s">
        <v>428</v>
      </c>
      <c r="C281" s="420" t="s">
        <v>1630</v>
      </c>
      <c r="D281" s="420" t="s">
        <v>1003</v>
      </c>
      <c r="E281" s="420" t="s">
        <v>1651</v>
      </c>
      <c r="F281" s="420" t="s">
        <v>1652</v>
      </c>
      <c r="G281" s="420" t="s">
        <v>2490</v>
      </c>
      <c r="H281" s="420" t="s">
        <v>2499</v>
      </c>
      <c r="I281" s="420" t="s">
        <v>2937</v>
      </c>
      <c r="J281" s="419">
        <v>47</v>
      </c>
    </row>
    <row r="282" spans="1:10" x14ac:dyDescent="0.75">
      <c r="A282" s="420" t="s">
        <v>427</v>
      </c>
      <c r="B282" s="420" t="s">
        <v>428</v>
      </c>
      <c r="C282" s="420" t="s">
        <v>1630</v>
      </c>
      <c r="D282" s="420" t="s">
        <v>1003</v>
      </c>
      <c r="E282" s="420" t="s">
        <v>1651</v>
      </c>
      <c r="F282" s="420" t="s">
        <v>1652</v>
      </c>
      <c r="G282" s="420" t="s">
        <v>2490</v>
      </c>
      <c r="H282" s="420" t="s">
        <v>2500</v>
      </c>
      <c r="I282" s="420" t="s">
        <v>2938</v>
      </c>
      <c r="J282" s="419">
        <v>48</v>
      </c>
    </row>
    <row r="283" spans="1:10" x14ac:dyDescent="0.75">
      <c r="A283" s="420" t="s">
        <v>427</v>
      </c>
      <c r="B283" s="420" t="s">
        <v>428</v>
      </c>
      <c r="C283" s="420" t="s">
        <v>1630</v>
      </c>
      <c r="D283" s="420" t="s">
        <v>1003</v>
      </c>
      <c r="E283" s="420" t="s">
        <v>1651</v>
      </c>
      <c r="F283" s="420" t="s">
        <v>1652</v>
      </c>
      <c r="G283" s="420" t="s">
        <v>2490</v>
      </c>
      <c r="H283" s="420" t="s">
        <v>2501</v>
      </c>
      <c r="I283" s="420" t="s">
        <v>2939</v>
      </c>
      <c r="J283" s="419">
        <v>49</v>
      </c>
    </row>
    <row r="284" spans="1:10" x14ac:dyDescent="0.75">
      <c r="A284" s="420" t="s">
        <v>427</v>
      </c>
      <c r="B284" s="420" t="s">
        <v>428</v>
      </c>
      <c r="C284" s="420" t="s">
        <v>1630</v>
      </c>
      <c r="D284" s="420" t="s">
        <v>1003</v>
      </c>
      <c r="E284" s="420" t="s">
        <v>1651</v>
      </c>
      <c r="F284" s="420" t="s">
        <v>1652</v>
      </c>
      <c r="G284" s="420" t="s">
        <v>2490</v>
      </c>
      <c r="H284" s="420" t="s">
        <v>2502</v>
      </c>
      <c r="I284" s="420" t="s">
        <v>2940</v>
      </c>
      <c r="J284" s="419">
        <v>49</v>
      </c>
    </row>
    <row r="285" spans="1:10" x14ac:dyDescent="0.75">
      <c r="A285" s="420" t="s">
        <v>427</v>
      </c>
      <c r="B285" s="420" t="s">
        <v>428</v>
      </c>
      <c r="C285" s="420" t="s">
        <v>1630</v>
      </c>
      <c r="D285" s="420" t="s">
        <v>1003</v>
      </c>
      <c r="E285" s="420" t="s">
        <v>1651</v>
      </c>
      <c r="F285" s="420" t="s">
        <v>1652</v>
      </c>
      <c r="G285" s="420" t="s">
        <v>2490</v>
      </c>
      <c r="H285" s="420" t="s">
        <v>2503</v>
      </c>
      <c r="I285" s="420" t="s">
        <v>2941</v>
      </c>
      <c r="J285" s="419">
        <v>50</v>
      </c>
    </row>
    <row r="286" spans="1:10" x14ac:dyDescent="0.75">
      <c r="A286" s="420" t="s">
        <v>427</v>
      </c>
      <c r="B286" s="420" t="s">
        <v>428</v>
      </c>
      <c r="C286" s="420" t="s">
        <v>1630</v>
      </c>
      <c r="D286" s="420" t="s">
        <v>1003</v>
      </c>
      <c r="E286" s="420" t="s">
        <v>1651</v>
      </c>
      <c r="F286" s="420" t="s">
        <v>1652</v>
      </c>
      <c r="G286" s="420" t="s">
        <v>2490</v>
      </c>
      <c r="H286" s="420" t="s">
        <v>2504</v>
      </c>
      <c r="I286" s="420" t="s">
        <v>2942</v>
      </c>
      <c r="J286" s="419">
        <v>51</v>
      </c>
    </row>
    <row r="287" spans="1:10" x14ac:dyDescent="0.75">
      <c r="A287" s="420" t="s">
        <v>427</v>
      </c>
      <c r="B287" s="420" t="s">
        <v>428</v>
      </c>
      <c r="C287" s="420" t="s">
        <v>1630</v>
      </c>
      <c r="D287" s="420" t="s">
        <v>1003</v>
      </c>
      <c r="E287" s="420" t="s">
        <v>1651</v>
      </c>
      <c r="F287" s="420" t="s">
        <v>1652</v>
      </c>
      <c r="G287" s="420" t="s">
        <v>2490</v>
      </c>
      <c r="H287" s="420" t="s">
        <v>2505</v>
      </c>
      <c r="I287" s="420" t="s">
        <v>2943</v>
      </c>
      <c r="J287" s="419">
        <v>52</v>
      </c>
    </row>
    <row r="288" spans="1:10" x14ac:dyDescent="0.75">
      <c r="A288" s="420" t="s">
        <v>427</v>
      </c>
      <c r="B288" s="420" t="s">
        <v>428</v>
      </c>
      <c r="C288" s="420" t="s">
        <v>1630</v>
      </c>
      <c r="D288" s="420" t="s">
        <v>1003</v>
      </c>
      <c r="E288" s="420" t="s">
        <v>1651</v>
      </c>
      <c r="F288" s="420" t="s">
        <v>1652</v>
      </c>
      <c r="G288" s="420" t="s">
        <v>2490</v>
      </c>
      <c r="H288" s="420" t="s">
        <v>2506</v>
      </c>
      <c r="I288" s="420" t="s">
        <v>2944</v>
      </c>
      <c r="J288" s="419">
        <v>53</v>
      </c>
    </row>
    <row r="289" spans="1:10" x14ac:dyDescent="0.75">
      <c r="A289" s="420" t="s">
        <v>427</v>
      </c>
      <c r="B289" s="420" t="s">
        <v>428</v>
      </c>
      <c r="C289" s="420" t="s">
        <v>1630</v>
      </c>
      <c r="D289" s="420" t="s">
        <v>1003</v>
      </c>
      <c r="E289" s="420" t="s">
        <v>1651</v>
      </c>
      <c r="F289" s="420" t="s">
        <v>1652</v>
      </c>
      <c r="G289" s="420" t="s">
        <v>2490</v>
      </c>
      <c r="H289" s="420" t="s">
        <v>2507</v>
      </c>
      <c r="I289" s="420" t="s">
        <v>2945</v>
      </c>
      <c r="J289" s="419">
        <v>54</v>
      </c>
    </row>
    <row r="290" spans="1:10" x14ac:dyDescent="0.75">
      <c r="A290" s="420" t="s">
        <v>427</v>
      </c>
      <c r="B290" s="420" t="s">
        <v>428</v>
      </c>
      <c r="C290" s="420" t="s">
        <v>1630</v>
      </c>
      <c r="D290" s="420" t="s">
        <v>1003</v>
      </c>
      <c r="E290" s="420" t="s">
        <v>1651</v>
      </c>
      <c r="F290" s="420" t="s">
        <v>1652</v>
      </c>
      <c r="G290" s="420" t="s">
        <v>2490</v>
      </c>
      <c r="H290" s="420" t="s">
        <v>2508</v>
      </c>
      <c r="I290" s="420" t="s">
        <v>2946</v>
      </c>
      <c r="J290" s="419">
        <v>55</v>
      </c>
    </row>
    <row r="291" spans="1:10" x14ac:dyDescent="0.75">
      <c r="A291" s="420" t="s">
        <v>427</v>
      </c>
      <c r="B291" s="420" t="s">
        <v>428</v>
      </c>
      <c r="C291" s="420" t="s">
        <v>1630</v>
      </c>
      <c r="D291" s="420" t="s">
        <v>1003</v>
      </c>
      <c r="E291" s="420" t="s">
        <v>1651</v>
      </c>
      <c r="F291" s="420" t="s">
        <v>1652</v>
      </c>
      <c r="G291" s="420" t="s">
        <v>2490</v>
      </c>
      <c r="H291" s="420" t="s">
        <v>2509</v>
      </c>
      <c r="I291" s="420" t="s">
        <v>2947</v>
      </c>
      <c r="J291" s="419">
        <v>56</v>
      </c>
    </row>
    <row r="292" spans="1:10" x14ac:dyDescent="0.75">
      <c r="A292" s="420" t="s">
        <v>427</v>
      </c>
      <c r="B292" s="420" t="s">
        <v>428</v>
      </c>
      <c r="C292" s="420" t="s">
        <v>1630</v>
      </c>
      <c r="D292" s="420" t="s">
        <v>1003</v>
      </c>
      <c r="E292" s="420" t="s">
        <v>1651</v>
      </c>
      <c r="F292" s="420" t="s">
        <v>1652</v>
      </c>
      <c r="G292" s="420" t="s">
        <v>2490</v>
      </c>
      <c r="H292" s="420" t="s">
        <v>2510</v>
      </c>
      <c r="I292" s="420" t="s">
        <v>2948</v>
      </c>
      <c r="J292" s="419">
        <v>46</v>
      </c>
    </row>
    <row r="293" spans="1:10" x14ac:dyDescent="0.75">
      <c r="A293" s="420" t="s">
        <v>427</v>
      </c>
      <c r="B293" s="420" t="s">
        <v>428</v>
      </c>
      <c r="C293" s="420" t="s">
        <v>1630</v>
      </c>
      <c r="D293" s="420" t="s">
        <v>1003</v>
      </c>
      <c r="E293" s="420" t="s">
        <v>1651</v>
      </c>
      <c r="F293" s="420" t="s">
        <v>1652</v>
      </c>
      <c r="G293" s="420" t="s">
        <v>2490</v>
      </c>
      <c r="H293" s="420" t="s">
        <v>2511</v>
      </c>
      <c r="I293" s="420" t="s">
        <v>2949</v>
      </c>
      <c r="J293" s="419">
        <v>47</v>
      </c>
    </row>
    <row r="294" spans="1:10" x14ac:dyDescent="0.75">
      <c r="A294" s="420" t="s">
        <v>427</v>
      </c>
      <c r="B294" s="420" t="s">
        <v>428</v>
      </c>
      <c r="C294" s="420" t="s">
        <v>1630</v>
      </c>
      <c r="D294" s="420" t="s">
        <v>1003</v>
      </c>
      <c r="E294" s="420" t="s">
        <v>1651</v>
      </c>
      <c r="F294" s="420" t="s">
        <v>1652</v>
      </c>
      <c r="G294" s="420" t="s">
        <v>2490</v>
      </c>
      <c r="H294" s="420" t="s">
        <v>2512</v>
      </c>
      <c r="I294" s="420" t="s">
        <v>2949</v>
      </c>
      <c r="J294" s="419">
        <v>47</v>
      </c>
    </row>
    <row r="295" spans="1:10" x14ac:dyDescent="0.75">
      <c r="A295" s="420" t="s">
        <v>427</v>
      </c>
      <c r="B295" s="420" t="s">
        <v>428</v>
      </c>
      <c r="C295" s="420" t="s">
        <v>1630</v>
      </c>
      <c r="D295" s="420" t="s">
        <v>1003</v>
      </c>
      <c r="E295" s="420" t="s">
        <v>1651</v>
      </c>
      <c r="F295" s="420" t="s">
        <v>1652</v>
      </c>
      <c r="G295" s="420" t="s">
        <v>2490</v>
      </c>
      <c r="H295" s="420" t="s">
        <v>2513</v>
      </c>
      <c r="I295" s="420" t="s">
        <v>2950</v>
      </c>
      <c r="J295" s="419">
        <v>48</v>
      </c>
    </row>
    <row r="296" spans="1:10" x14ac:dyDescent="0.75">
      <c r="A296" s="420" t="s">
        <v>427</v>
      </c>
      <c r="B296" s="420" t="s">
        <v>428</v>
      </c>
      <c r="C296" s="420" t="s">
        <v>1630</v>
      </c>
      <c r="D296" s="420" t="s">
        <v>1003</v>
      </c>
      <c r="E296" s="420" t="s">
        <v>1651</v>
      </c>
      <c r="F296" s="420" t="s">
        <v>1652</v>
      </c>
      <c r="G296" s="420" t="s">
        <v>2490</v>
      </c>
      <c r="H296" s="420" t="s">
        <v>2514</v>
      </c>
      <c r="I296" s="420" t="s">
        <v>2950</v>
      </c>
      <c r="J296" s="419">
        <v>48</v>
      </c>
    </row>
    <row r="297" spans="1:10" x14ac:dyDescent="0.75">
      <c r="A297" s="420" t="s">
        <v>427</v>
      </c>
      <c r="B297" s="420" t="s">
        <v>428</v>
      </c>
      <c r="C297" s="420" t="s">
        <v>1630</v>
      </c>
      <c r="D297" s="420" t="s">
        <v>1003</v>
      </c>
      <c r="E297" s="420" t="s">
        <v>1651</v>
      </c>
      <c r="F297" s="420" t="s">
        <v>1652</v>
      </c>
      <c r="G297" s="420" t="s">
        <v>2490</v>
      </c>
      <c r="H297" s="420" t="s">
        <v>2515</v>
      </c>
      <c r="I297" s="420" t="s">
        <v>2951</v>
      </c>
      <c r="J297" s="419">
        <v>47</v>
      </c>
    </row>
    <row r="298" spans="1:10" x14ac:dyDescent="0.75">
      <c r="A298" s="420" t="s">
        <v>427</v>
      </c>
      <c r="B298" s="420" t="s">
        <v>428</v>
      </c>
      <c r="C298" s="420" t="s">
        <v>1630</v>
      </c>
      <c r="D298" s="420" t="s">
        <v>1003</v>
      </c>
      <c r="E298" s="420" t="s">
        <v>1651</v>
      </c>
      <c r="F298" s="420" t="s">
        <v>1652</v>
      </c>
      <c r="G298" s="420" t="s">
        <v>2490</v>
      </c>
      <c r="H298" s="420" t="s">
        <v>2516</v>
      </c>
      <c r="I298" s="420" t="s">
        <v>2952</v>
      </c>
      <c r="J298" s="419">
        <v>48</v>
      </c>
    </row>
    <row r="299" spans="1:10" x14ac:dyDescent="0.75">
      <c r="A299" s="420" t="s">
        <v>427</v>
      </c>
      <c r="B299" s="420" t="s">
        <v>428</v>
      </c>
      <c r="C299" s="420" t="s">
        <v>1630</v>
      </c>
      <c r="D299" s="420" t="s">
        <v>1003</v>
      </c>
      <c r="E299" s="420" t="s">
        <v>1651</v>
      </c>
      <c r="F299" s="420" t="s">
        <v>1652</v>
      </c>
      <c r="G299" s="420" t="s">
        <v>2490</v>
      </c>
      <c r="H299" s="420" t="s">
        <v>2517</v>
      </c>
      <c r="I299" s="420" t="s">
        <v>2953</v>
      </c>
      <c r="J299" s="419">
        <v>57</v>
      </c>
    </row>
    <row r="300" spans="1:10" x14ac:dyDescent="0.75">
      <c r="A300" s="420" t="s">
        <v>427</v>
      </c>
      <c r="B300" s="420" t="s">
        <v>428</v>
      </c>
      <c r="C300" s="420" t="s">
        <v>1630</v>
      </c>
      <c r="D300" s="420" t="s">
        <v>1003</v>
      </c>
      <c r="E300" s="420" t="s">
        <v>1651</v>
      </c>
      <c r="F300" s="420" t="s">
        <v>1652</v>
      </c>
      <c r="G300" s="420" t="s">
        <v>2490</v>
      </c>
      <c r="H300" s="420" t="s">
        <v>2518</v>
      </c>
      <c r="I300" s="420" t="s">
        <v>2953</v>
      </c>
      <c r="J300" s="419">
        <v>57</v>
      </c>
    </row>
    <row r="301" spans="1:10" x14ac:dyDescent="0.75">
      <c r="A301" s="420" t="s">
        <v>427</v>
      </c>
      <c r="B301" s="420" t="s">
        <v>428</v>
      </c>
      <c r="C301" s="420" t="s">
        <v>1630</v>
      </c>
      <c r="D301" s="420" t="s">
        <v>1003</v>
      </c>
      <c r="E301" s="420" t="s">
        <v>1651</v>
      </c>
      <c r="F301" s="420" t="s">
        <v>1652</v>
      </c>
      <c r="G301" s="420" t="s">
        <v>2490</v>
      </c>
      <c r="H301" s="420" t="s">
        <v>2519</v>
      </c>
      <c r="I301" s="420" t="s">
        <v>2954</v>
      </c>
      <c r="J301" s="419">
        <v>58</v>
      </c>
    </row>
    <row r="302" spans="1:10" x14ac:dyDescent="0.75">
      <c r="A302" s="420" t="s">
        <v>427</v>
      </c>
      <c r="B302" s="420" t="s">
        <v>428</v>
      </c>
      <c r="C302" s="420" t="s">
        <v>1630</v>
      </c>
      <c r="D302" s="420" t="s">
        <v>1003</v>
      </c>
      <c r="E302" s="420" t="s">
        <v>1651</v>
      </c>
      <c r="F302" s="420" t="s">
        <v>1652</v>
      </c>
      <c r="G302" s="420" t="s">
        <v>2490</v>
      </c>
      <c r="H302" s="420" t="s">
        <v>2520</v>
      </c>
      <c r="I302" s="420" t="s">
        <v>2955</v>
      </c>
      <c r="J302" s="419">
        <v>59</v>
      </c>
    </row>
    <row r="303" spans="1:10" x14ac:dyDescent="0.75">
      <c r="A303" s="420" t="s">
        <v>427</v>
      </c>
      <c r="B303" s="420" t="s">
        <v>428</v>
      </c>
      <c r="C303" s="420" t="s">
        <v>1630</v>
      </c>
      <c r="D303" s="420" t="s">
        <v>1003</v>
      </c>
      <c r="E303" s="420" t="s">
        <v>1651</v>
      </c>
      <c r="F303" s="420" t="s">
        <v>1652</v>
      </c>
      <c r="G303" s="420" t="s">
        <v>2490</v>
      </c>
      <c r="H303" s="420" t="s">
        <v>2521</v>
      </c>
      <c r="I303" s="420" t="s">
        <v>2956</v>
      </c>
      <c r="J303" s="419">
        <v>60</v>
      </c>
    </row>
    <row r="304" spans="1:10" x14ac:dyDescent="0.75">
      <c r="A304" s="420" t="s">
        <v>427</v>
      </c>
      <c r="B304" s="420" t="s">
        <v>428</v>
      </c>
      <c r="C304" s="420" t="s">
        <v>1630</v>
      </c>
      <c r="D304" s="420" t="s">
        <v>1003</v>
      </c>
      <c r="E304" s="420" t="s">
        <v>1651</v>
      </c>
      <c r="F304" s="420" t="s">
        <v>1652</v>
      </c>
      <c r="G304" s="420" t="s">
        <v>2490</v>
      </c>
      <c r="H304" s="420" t="s">
        <v>2522</v>
      </c>
      <c r="I304" s="420" t="s">
        <v>2957</v>
      </c>
      <c r="J304" s="419">
        <v>54</v>
      </c>
    </row>
    <row r="305" spans="1:10" x14ac:dyDescent="0.75">
      <c r="A305" s="420" t="s">
        <v>427</v>
      </c>
      <c r="B305" s="420" t="s">
        <v>428</v>
      </c>
      <c r="C305" s="420" t="s">
        <v>1630</v>
      </c>
      <c r="D305" s="420" t="s">
        <v>1003</v>
      </c>
      <c r="E305" s="420" t="s">
        <v>1651</v>
      </c>
      <c r="F305" s="420" t="s">
        <v>1652</v>
      </c>
      <c r="G305" s="420" t="s">
        <v>2490</v>
      </c>
      <c r="H305" s="420" t="s">
        <v>2523</v>
      </c>
      <c r="I305" s="420" t="s">
        <v>2958</v>
      </c>
      <c r="J305" s="419">
        <v>55</v>
      </c>
    </row>
    <row r="306" spans="1:10" x14ac:dyDescent="0.75">
      <c r="A306" s="420" t="s">
        <v>427</v>
      </c>
      <c r="B306" s="420" t="s">
        <v>428</v>
      </c>
      <c r="C306" s="420" t="s">
        <v>1630</v>
      </c>
      <c r="D306" s="420" t="s">
        <v>1003</v>
      </c>
      <c r="E306" s="420" t="s">
        <v>1651</v>
      </c>
      <c r="F306" s="420" t="s">
        <v>1652</v>
      </c>
      <c r="G306" s="420" t="s">
        <v>2490</v>
      </c>
      <c r="H306" s="420" t="s">
        <v>2524</v>
      </c>
      <c r="I306" s="420" t="s">
        <v>2959</v>
      </c>
      <c r="J306" s="419">
        <v>56</v>
      </c>
    </row>
    <row r="307" spans="1:10" x14ac:dyDescent="0.75">
      <c r="A307" s="420" t="s">
        <v>427</v>
      </c>
      <c r="B307" s="420" t="s">
        <v>428</v>
      </c>
      <c r="C307" s="420" t="s">
        <v>1630</v>
      </c>
      <c r="D307" s="420" t="s">
        <v>1003</v>
      </c>
      <c r="E307" s="420" t="s">
        <v>1651</v>
      </c>
      <c r="F307" s="420" t="s">
        <v>1652</v>
      </c>
      <c r="G307" s="420" t="s">
        <v>2490</v>
      </c>
      <c r="H307" s="420" t="s">
        <v>2525</v>
      </c>
      <c r="I307" s="420" t="s">
        <v>2960</v>
      </c>
      <c r="J307" s="419">
        <v>53</v>
      </c>
    </row>
    <row r="308" spans="1:10" x14ac:dyDescent="0.75">
      <c r="A308" s="420" t="s">
        <v>427</v>
      </c>
      <c r="B308" s="420" t="s">
        <v>428</v>
      </c>
      <c r="C308" s="420" t="s">
        <v>1630</v>
      </c>
      <c r="D308" s="420" t="s">
        <v>1003</v>
      </c>
      <c r="E308" s="420" t="s">
        <v>1651</v>
      </c>
      <c r="F308" s="420" t="s">
        <v>1652</v>
      </c>
      <c r="G308" s="420" t="s">
        <v>2490</v>
      </c>
      <c r="H308" s="420" t="s">
        <v>2526</v>
      </c>
      <c r="I308" s="420" t="s">
        <v>2961</v>
      </c>
      <c r="J308" s="419">
        <v>61</v>
      </c>
    </row>
    <row r="309" spans="1:10" x14ac:dyDescent="0.75">
      <c r="A309" s="420" t="s">
        <v>427</v>
      </c>
      <c r="B309" s="420" t="s">
        <v>428</v>
      </c>
      <c r="C309" s="420" t="s">
        <v>1630</v>
      </c>
      <c r="D309" s="420" t="s">
        <v>1003</v>
      </c>
      <c r="E309" s="420" t="s">
        <v>1651</v>
      </c>
      <c r="F309" s="420" t="s">
        <v>1652</v>
      </c>
      <c r="G309" s="420" t="s">
        <v>2490</v>
      </c>
      <c r="H309" s="420" t="s">
        <v>2527</v>
      </c>
      <c r="I309" s="420" t="s">
        <v>2962</v>
      </c>
      <c r="J309" s="419">
        <v>62</v>
      </c>
    </row>
    <row r="310" spans="1:10" x14ac:dyDescent="0.75">
      <c r="A310" s="420" t="s">
        <v>427</v>
      </c>
      <c r="B310" s="420" t="s">
        <v>428</v>
      </c>
      <c r="C310" s="420" t="s">
        <v>1630</v>
      </c>
      <c r="D310" s="420" t="s">
        <v>1003</v>
      </c>
      <c r="E310" s="420" t="s">
        <v>1651</v>
      </c>
      <c r="F310" s="420" t="s">
        <v>1652</v>
      </c>
      <c r="G310" s="420" t="s">
        <v>2490</v>
      </c>
      <c r="H310" s="420" t="s">
        <v>2528</v>
      </c>
      <c r="I310" s="420" t="s">
        <v>2963</v>
      </c>
      <c r="J310" s="419">
        <v>62</v>
      </c>
    </row>
    <row r="311" spans="1:10" x14ac:dyDescent="0.75">
      <c r="A311" s="420" t="s">
        <v>427</v>
      </c>
      <c r="B311" s="420" t="s">
        <v>428</v>
      </c>
      <c r="C311" s="420" t="s">
        <v>1630</v>
      </c>
      <c r="D311" s="420" t="s">
        <v>1003</v>
      </c>
      <c r="E311" s="420" t="s">
        <v>1651</v>
      </c>
      <c r="F311" s="420" t="s">
        <v>1652</v>
      </c>
      <c r="G311" s="420" t="s">
        <v>2490</v>
      </c>
      <c r="H311" s="420" t="s">
        <v>2529</v>
      </c>
      <c r="I311" s="420" t="s">
        <v>2964</v>
      </c>
      <c r="J311" s="419">
        <v>63</v>
      </c>
    </row>
    <row r="312" spans="1:10" x14ac:dyDescent="0.75">
      <c r="A312" s="420" t="s">
        <v>427</v>
      </c>
      <c r="B312" s="420" t="s">
        <v>428</v>
      </c>
      <c r="C312" s="420" t="s">
        <v>1630</v>
      </c>
      <c r="D312" s="420" t="s">
        <v>1003</v>
      </c>
      <c r="E312" s="420" t="s">
        <v>1651</v>
      </c>
      <c r="F312" s="420" t="s">
        <v>1652</v>
      </c>
      <c r="G312" s="420" t="s">
        <v>2490</v>
      </c>
      <c r="H312" s="420" t="s">
        <v>2530</v>
      </c>
      <c r="I312" s="420" t="s">
        <v>2965</v>
      </c>
      <c r="J312" s="419">
        <v>64</v>
      </c>
    </row>
    <row r="313" spans="1:10" x14ac:dyDescent="0.75">
      <c r="A313" s="420" t="s">
        <v>427</v>
      </c>
      <c r="B313" s="420" t="s">
        <v>428</v>
      </c>
      <c r="C313" s="420" t="s">
        <v>1630</v>
      </c>
      <c r="D313" s="420" t="s">
        <v>1003</v>
      </c>
      <c r="E313" s="420" t="s">
        <v>1651</v>
      </c>
      <c r="F313" s="420" t="s">
        <v>1652</v>
      </c>
      <c r="G313" s="420" t="s">
        <v>2490</v>
      </c>
      <c r="H313" s="420" t="s">
        <v>2531</v>
      </c>
      <c r="I313" s="420" t="s">
        <v>2966</v>
      </c>
      <c r="J313" s="419">
        <v>61</v>
      </c>
    </row>
    <row r="314" spans="1:10" x14ac:dyDescent="0.75">
      <c r="A314" s="420" t="s">
        <v>427</v>
      </c>
      <c r="B314" s="420" t="s">
        <v>428</v>
      </c>
      <c r="C314" s="420" t="s">
        <v>1630</v>
      </c>
      <c r="D314" s="420" t="s">
        <v>1003</v>
      </c>
      <c r="E314" s="420" t="s">
        <v>1651</v>
      </c>
      <c r="F314" s="420" t="s">
        <v>1652</v>
      </c>
      <c r="G314" s="420" t="s">
        <v>2490</v>
      </c>
      <c r="H314" s="420" t="s">
        <v>2532</v>
      </c>
      <c r="I314" s="420" t="s">
        <v>2967</v>
      </c>
      <c r="J314" s="419">
        <v>65</v>
      </c>
    </row>
    <row r="315" spans="1:10" x14ac:dyDescent="0.75">
      <c r="A315" s="420" t="s">
        <v>427</v>
      </c>
      <c r="B315" s="420" t="s">
        <v>428</v>
      </c>
      <c r="C315" s="420" t="s">
        <v>1630</v>
      </c>
      <c r="D315" s="420" t="s">
        <v>1003</v>
      </c>
      <c r="E315" s="420" t="s">
        <v>1651</v>
      </c>
      <c r="F315" s="420" t="s">
        <v>1652</v>
      </c>
      <c r="G315" s="420" t="s">
        <v>2490</v>
      </c>
      <c r="H315" s="420" t="s">
        <v>2533</v>
      </c>
      <c r="I315" s="420" t="s">
        <v>2968</v>
      </c>
      <c r="J315" s="419">
        <v>66</v>
      </c>
    </row>
    <row r="316" spans="1:10" x14ac:dyDescent="0.75">
      <c r="A316" s="420" t="s">
        <v>427</v>
      </c>
      <c r="B316" s="420" t="s">
        <v>428</v>
      </c>
      <c r="C316" s="420" t="s">
        <v>1630</v>
      </c>
      <c r="D316" s="420" t="s">
        <v>1003</v>
      </c>
      <c r="E316" s="420" t="s">
        <v>1651</v>
      </c>
      <c r="F316" s="420" t="s">
        <v>1652</v>
      </c>
      <c r="G316" s="420" t="s">
        <v>2490</v>
      </c>
      <c r="H316" s="420" t="s">
        <v>2534</v>
      </c>
      <c r="I316" s="420" t="s">
        <v>2969</v>
      </c>
      <c r="J316" s="419">
        <v>66</v>
      </c>
    </row>
    <row r="317" spans="1:10" x14ac:dyDescent="0.75">
      <c r="A317" s="420" t="s">
        <v>427</v>
      </c>
      <c r="B317" s="420" t="s">
        <v>428</v>
      </c>
      <c r="C317" s="420" t="s">
        <v>1630</v>
      </c>
      <c r="D317" s="420" t="s">
        <v>1003</v>
      </c>
      <c r="E317" s="420" t="s">
        <v>1651</v>
      </c>
      <c r="F317" s="420" t="s">
        <v>1652</v>
      </c>
      <c r="G317" s="420" t="s">
        <v>2490</v>
      </c>
      <c r="H317" s="420" t="s">
        <v>2535</v>
      </c>
      <c r="I317" s="420" t="s">
        <v>2968</v>
      </c>
      <c r="J317" s="419">
        <v>66</v>
      </c>
    </row>
    <row r="318" spans="1:10" x14ac:dyDescent="0.75">
      <c r="A318" s="420" t="s">
        <v>427</v>
      </c>
      <c r="B318" s="420" t="s">
        <v>428</v>
      </c>
      <c r="C318" s="420" t="s">
        <v>1630</v>
      </c>
      <c r="D318" s="420" t="s">
        <v>1003</v>
      </c>
      <c r="E318" s="420" t="s">
        <v>1651</v>
      </c>
      <c r="F318" s="420" t="s">
        <v>1652</v>
      </c>
      <c r="G318" s="420" t="s">
        <v>2490</v>
      </c>
      <c r="H318" s="420" t="s">
        <v>2536</v>
      </c>
      <c r="I318" s="420" t="s">
        <v>2970</v>
      </c>
      <c r="J318" s="419">
        <v>67</v>
      </c>
    </row>
    <row r="319" spans="1:10" x14ac:dyDescent="0.75">
      <c r="A319" s="420" t="s">
        <v>427</v>
      </c>
      <c r="B319" s="420" t="s">
        <v>428</v>
      </c>
      <c r="C319" s="420" t="s">
        <v>1630</v>
      </c>
      <c r="D319" s="420" t="s">
        <v>1003</v>
      </c>
      <c r="E319" s="420" t="s">
        <v>1651</v>
      </c>
      <c r="F319" s="420" t="s">
        <v>1652</v>
      </c>
      <c r="G319" s="420" t="s">
        <v>2490</v>
      </c>
      <c r="H319" s="420" t="s">
        <v>2537</v>
      </c>
      <c r="I319" s="420" t="s">
        <v>2971</v>
      </c>
      <c r="J319" s="419">
        <v>62</v>
      </c>
    </row>
    <row r="320" spans="1:10" x14ac:dyDescent="0.75">
      <c r="A320" s="420" t="s">
        <v>427</v>
      </c>
      <c r="B320" s="420" t="s">
        <v>428</v>
      </c>
      <c r="C320" s="420" t="s">
        <v>1630</v>
      </c>
      <c r="D320" s="420" t="s">
        <v>1003</v>
      </c>
      <c r="E320" s="420" t="s">
        <v>1651</v>
      </c>
      <c r="F320" s="420" t="s">
        <v>1652</v>
      </c>
      <c r="G320" s="420" t="s">
        <v>2490</v>
      </c>
      <c r="H320" s="420" t="s">
        <v>2538</v>
      </c>
      <c r="I320" s="420" t="s">
        <v>2972</v>
      </c>
      <c r="J320" s="419">
        <v>63</v>
      </c>
    </row>
    <row r="321" spans="1:10" x14ac:dyDescent="0.75">
      <c r="A321" s="420" t="s">
        <v>427</v>
      </c>
      <c r="B321" s="420" t="s">
        <v>428</v>
      </c>
      <c r="C321" s="420" t="s">
        <v>1630</v>
      </c>
      <c r="D321" s="420" t="s">
        <v>1003</v>
      </c>
      <c r="E321" s="420" t="s">
        <v>1651</v>
      </c>
      <c r="F321" s="420" t="s">
        <v>1652</v>
      </c>
      <c r="G321" s="420" t="s">
        <v>2490</v>
      </c>
      <c r="H321" s="420" t="s">
        <v>2539</v>
      </c>
      <c r="I321" s="420" t="s">
        <v>2973</v>
      </c>
      <c r="J321" s="419">
        <v>68</v>
      </c>
    </row>
    <row r="322" spans="1:10" x14ac:dyDescent="0.75">
      <c r="A322" s="420" t="s">
        <v>427</v>
      </c>
      <c r="B322" s="420" t="s">
        <v>428</v>
      </c>
      <c r="C322" s="420" t="s">
        <v>1630</v>
      </c>
      <c r="D322" s="420" t="s">
        <v>1003</v>
      </c>
      <c r="E322" s="420" t="s">
        <v>1651</v>
      </c>
      <c r="F322" s="420" t="s">
        <v>1652</v>
      </c>
      <c r="G322" s="420" t="s">
        <v>2490</v>
      </c>
      <c r="H322" s="420" t="s">
        <v>2540</v>
      </c>
      <c r="I322" s="420" t="s">
        <v>2974</v>
      </c>
      <c r="J322" s="419">
        <v>69</v>
      </c>
    </row>
    <row r="323" spans="1:10" x14ac:dyDescent="0.75">
      <c r="A323" s="420" t="s">
        <v>427</v>
      </c>
      <c r="B323" s="420" t="s">
        <v>428</v>
      </c>
      <c r="C323" s="420" t="s">
        <v>1630</v>
      </c>
      <c r="D323" s="420" t="s">
        <v>1003</v>
      </c>
      <c r="E323" s="420" t="s">
        <v>1651</v>
      </c>
      <c r="F323" s="420" t="s">
        <v>1652</v>
      </c>
      <c r="G323" s="420" t="s">
        <v>2490</v>
      </c>
      <c r="H323" s="420" t="s">
        <v>2541</v>
      </c>
      <c r="I323" s="420" t="s">
        <v>2975</v>
      </c>
      <c r="J323" s="419">
        <v>70</v>
      </c>
    </row>
    <row r="324" spans="1:10" x14ac:dyDescent="0.75">
      <c r="A324" s="420" t="s">
        <v>427</v>
      </c>
      <c r="B324" s="420" t="s">
        <v>428</v>
      </c>
      <c r="C324" s="420" t="s">
        <v>1630</v>
      </c>
      <c r="D324" s="420" t="s">
        <v>1003</v>
      </c>
      <c r="E324" s="420" t="s">
        <v>1651</v>
      </c>
      <c r="F324" s="420" t="s">
        <v>1652</v>
      </c>
      <c r="G324" s="420" t="s">
        <v>2490</v>
      </c>
      <c r="H324" s="420" t="s">
        <v>2542</v>
      </c>
      <c r="I324" s="420" t="s">
        <v>2976</v>
      </c>
      <c r="J324" s="419">
        <v>71</v>
      </c>
    </row>
    <row r="325" spans="1:10" x14ac:dyDescent="0.75">
      <c r="A325" s="420" t="s">
        <v>427</v>
      </c>
      <c r="B325" s="420" t="s">
        <v>428</v>
      </c>
      <c r="C325" s="420" t="s">
        <v>1630</v>
      </c>
      <c r="D325" s="420" t="s">
        <v>1003</v>
      </c>
      <c r="E325" s="420" t="s">
        <v>1651</v>
      </c>
      <c r="F325" s="420" t="s">
        <v>1652</v>
      </c>
      <c r="G325" s="420" t="s">
        <v>2490</v>
      </c>
      <c r="H325" s="420" t="s">
        <v>2543</v>
      </c>
      <c r="I325" s="420" t="s">
        <v>2977</v>
      </c>
      <c r="J325" s="419">
        <v>71</v>
      </c>
    </row>
    <row r="326" spans="1:10" x14ac:dyDescent="0.75">
      <c r="A326" s="420" t="s">
        <v>427</v>
      </c>
      <c r="B326" s="420" t="s">
        <v>428</v>
      </c>
      <c r="C326" s="420" t="s">
        <v>1630</v>
      </c>
      <c r="D326" s="420" t="s">
        <v>1003</v>
      </c>
      <c r="E326" s="420" t="s">
        <v>1651</v>
      </c>
      <c r="F326" s="420" t="s">
        <v>1652</v>
      </c>
      <c r="G326" s="420" t="s">
        <v>2490</v>
      </c>
      <c r="H326" s="420" t="s">
        <v>2544</v>
      </c>
      <c r="I326" s="420" t="s">
        <v>2978</v>
      </c>
      <c r="J326" s="419">
        <v>72</v>
      </c>
    </row>
    <row r="327" spans="1:10" x14ac:dyDescent="0.75">
      <c r="A327" s="420" t="s">
        <v>427</v>
      </c>
      <c r="B327" s="420" t="s">
        <v>428</v>
      </c>
      <c r="C327" s="420" t="s">
        <v>1630</v>
      </c>
      <c r="D327" s="420" t="s">
        <v>1003</v>
      </c>
      <c r="E327" s="420" t="s">
        <v>1651</v>
      </c>
      <c r="F327" s="420" t="s">
        <v>1652</v>
      </c>
      <c r="G327" s="420" t="s">
        <v>2490</v>
      </c>
      <c r="H327" s="420" t="s">
        <v>2545</v>
      </c>
      <c r="I327" s="420" t="s">
        <v>2979</v>
      </c>
      <c r="J327" s="419">
        <v>72</v>
      </c>
    </row>
    <row r="328" spans="1:10" x14ac:dyDescent="0.75">
      <c r="A328" s="420" t="s">
        <v>427</v>
      </c>
      <c r="B328" s="420" t="s">
        <v>428</v>
      </c>
      <c r="C328" s="420" t="s">
        <v>1630</v>
      </c>
      <c r="D328" s="420" t="s">
        <v>1003</v>
      </c>
      <c r="E328" s="420" t="s">
        <v>1651</v>
      </c>
      <c r="F328" s="420" t="s">
        <v>1652</v>
      </c>
      <c r="G328" s="420" t="s">
        <v>2490</v>
      </c>
      <c r="H328" s="420" t="s">
        <v>2546</v>
      </c>
      <c r="I328" s="420" t="s">
        <v>2978</v>
      </c>
      <c r="J328" s="419">
        <v>72</v>
      </c>
    </row>
    <row r="329" spans="1:10" x14ac:dyDescent="0.75">
      <c r="A329" s="420" t="s">
        <v>427</v>
      </c>
      <c r="B329" s="420" t="s">
        <v>428</v>
      </c>
      <c r="C329" s="420" t="s">
        <v>1630</v>
      </c>
      <c r="D329" s="420" t="s">
        <v>1003</v>
      </c>
      <c r="E329" s="420" t="s">
        <v>1651</v>
      </c>
      <c r="F329" s="420" t="s">
        <v>1652</v>
      </c>
      <c r="G329" s="420" t="s">
        <v>2490</v>
      </c>
      <c r="H329" s="420" t="s">
        <v>2547</v>
      </c>
      <c r="I329" s="420" t="s">
        <v>2980</v>
      </c>
      <c r="J329" s="419">
        <v>45</v>
      </c>
    </row>
    <row r="330" spans="1:10" x14ac:dyDescent="0.75">
      <c r="A330" s="420" t="s">
        <v>427</v>
      </c>
      <c r="B330" s="420" t="s">
        <v>428</v>
      </c>
      <c r="C330" s="420" t="s">
        <v>1630</v>
      </c>
      <c r="D330" s="420" t="s">
        <v>1003</v>
      </c>
      <c r="E330" s="420" t="s">
        <v>1651</v>
      </c>
      <c r="F330" s="420" t="s">
        <v>1652</v>
      </c>
      <c r="G330" s="420" t="s">
        <v>2490</v>
      </c>
      <c r="H330" s="420" t="s">
        <v>2548</v>
      </c>
      <c r="I330" s="420" t="s">
        <v>2981</v>
      </c>
      <c r="J330" s="419">
        <v>54</v>
      </c>
    </row>
    <row r="331" spans="1:10" x14ac:dyDescent="0.75">
      <c r="A331" s="420" t="s">
        <v>427</v>
      </c>
      <c r="B331" s="420" t="s">
        <v>428</v>
      </c>
      <c r="C331" s="420" t="s">
        <v>1630</v>
      </c>
      <c r="D331" s="420" t="s">
        <v>1003</v>
      </c>
      <c r="E331" s="420" t="s">
        <v>1651</v>
      </c>
      <c r="F331" s="420" t="s">
        <v>1652</v>
      </c>
      <c r="G331" s="420" t="s">
        <v>2490</v>
      </c>
      <c r="H331" s="420" t="s">
        <v>2549</v>
      </c>
      <c r="I331" s="420" t="s">
        <v>2982</v>
      </c>
      <c r="J331" s="419">
        <v>73</v>
      </c>
    </row>
    <row r="332" spans="1:10" x14ac:dyDescent="0.75">
      <c r="A332" s="420" t="s">
        <v>427</v>
      </c>
      <c r="B332" s="420" t="s">
        <v>428</v>
      </c>
      <c r="C332" s="420" t="s">
        <v>1630</v>
      </c>
      <c r="D332" s="420" t="s">
        <v>1003</v>
      </c>
      <c r="E332" s="420" t="s">
        <v>1651</v>
      </c>
      <c r="F332" s="420" t="s">
        <v>1652</v>
      </c>
      <c r="G332" s="420" t="s">
        <v>2490</v>
      </c>
      <c r="H332" s="420" t="s">
        <v>2550</v>
      </c>
      <c r="I332" s="420" t="s">
        <v>2983</v>
      </c>
      <c r="J332" s="419">
        <v>55</v>
      </c>
    </row>
    <row r="333" spans="1:10" x14ac:dyDescent="0.75">
      <c r="A333" s="420" t="s">
        <v>427</v>
      </c>
      <c r="B333" s="420" t="s">
        <v>428</v>
      </c>
      <c r="C333" s="420" t="s">
        <v>1630</v>
      </c>
      <c r="D333" s="420" t="s">
        <v>1003</v>
      </c>
      <c r="E333" s="420" t="s">
        <v>1651</v>
      </c>
      <c r="F333" s="420" t="s">
        <v>1652</v>
      </c>
      <c r="G333" s="420" t="s">
        <v>2490</v>
      </c>
      <c r="H333" s="420" t="s">
        <v>2551</v>
      </c>
      <c r="I333" s="420" t="s">
        <v>2984</v>
      </c>
      <c r="J333" s="419">
        <v>74</v>
      </c>
    </row>
    <row r="334" spans="1:10" x14ac:dyDescent="0.75">
      <c r="A334" s="420" t="s">
        <v>427</v>
      </c>
      <c r="B334" s="420" t="s">
        <v>428</v>
      </c>
      <c r="C334" s="420" t="s">
        <v>1630</v>
      </c>
      <c r="D334" s="420" t="s">
        <v>1003</v>
      </c>
      <c r="E334" s="420" t="s">
        <v>1651</v>
      </c>
      <c r="F334" s="420" t="s">
        <v>1652</v>
      </c>
      <c r="G334" s="420" t="s">
        <v>2490</v>
      </c>
      <c r="H334" s="420" t="s">
        <v>2552</v>
      </c>
      <c r="I334" s="420" t="s">
        <v>2985</v>
      </c>
      <c r="J334" s="419">
        <v>56</v>
      </c>
    </row>
    <row r="335" spans="1:10" x14ac:dyDescent="0.75">
      <c r="A335" s="420" t="s">
        <v>427</v>
      </c>
      <c r="B335" s="420" t="s">
        <v>428</v>
      </c>
      <c r="C335" s="420" t="s">
        <v>1630</v>
      </c>
      <c r="D335" s="420" t="s">
        <v>1003</v>
      </c>
      <c r="E335" s="420" t="s">
        <v>1651</v>
      </c>
      <c r="F335" s="420" t="s">
        <v>1652</v>
      </c>
      <c r="G335" s="420" t="s">
        <v>2490</v>
      </c>
      <c r="H335" s="420" t="s">
        <v>2553</v>
      </c>
      <c r="I335" s="420" t="s">
        <v>2986</v>
      </c>
      <c r="J335" s="419">
        <v>72</v>
      </c>
    </row>
    <row r="336" spans="1:10" x14ac:dyDescent="0.75">
      <c r="A336" s="420" t="s">
        <v>427</v>
      </c>
      <c r="B336" s="420" t="s">
        <v>428</v>
      </c>
      <c r="C336" s="420" t="s">
        <v>1630</v>
      </c>
      <c r="D336" s="420" t="s">
        <v>1003</v>
      </c>
      <c r="E336" s="420" t="s">
        <v>1651</v>
      </c>
      <c r="F336" s="420" t="s">
        <v>1652</v>
      </c>
      <c r="G336" s="420" t="s">
        <v>2490</v>
      </c>
      <c r="H336" s="420" t="s">
        <v>2554</v>
      </c>
      <c r="I336" s="420" t="s">
        <v>2986</v>
      </c>
      <c r="J336" s="419">
        <v>72</v>
      </c>
    </row>
    <row r="337" spans="1:10" x14ac:dyDescent="0.75">
      <c r="A337" s="420" t="s">
        <v>427</v>
      </c>
      <c r="B337" s="420" t="s">
        <v>428</v>
      </c>
      <c r="C337" s="420" t="s">
        <v>1630</v>
      </c>
      <c r="D337" s="420" t="s">
        <v>1003</v>
      </c>
      <c r="E337" s="420" t="s">
        <v>1651</v>
      </c>
      <c r="F337" s="420" t="s">
        <v>1652</v>
      </c>
      <c r="G337" s="420" t="s">
        <v>2490</v>
      </c>
      <c r="H337" s="420" t="s">
        <v>2555</v>
      </c>
      <c r="I337" s="420" t="s">
        <v>2987</v>
      </c>
      <c r="J337" s="419">
        <v>71</v>
      </c>
    </row>
    <row r="338" spans="1:10" x14ac:dyDescent="0.75">
      <c r="A338" s="420" t="s">
        <v>427</v>
      </c>
      <c r="B338" s="420" t="s">
        <v>428</v>
      </c>
      <c r="C338" s="420" t="s">
        <v>1630</v>
      </c>
      <c r="D338" s="420" t="s">
        <v>1003</v>
      </c>
      <c r="E338" s="420" t="s">
        <v>1651</v>
      </c>
      <c r="F338" s="420" t="s">
        <v>1652</v>
      </c>
      <c r="G338" s="420" t="s">
        <v>2490</v>
      </c>
      <c r="H338" s="420" t="s">
        <v>2556</v>
      </c>
      <c r="I338" s="420" t="s">
        <v>2988</v>
      </c>
      <c r="J338" s="419">
        <v>55</v>
      </c>
    </row>
    <row r="339" spans="1:10" x14ac:dyDescent="0.75">
      <c r="A339" s="420" t="s">
        <v>427</v>
      </c>
      <c r="B339" s="420" t="s">
        <v>428</v>
      </c>
      <c r="C339" s="420" t="s">
        <v>1630</v>
      </c>
      <c r="D339" s="420" t="s">
        <v>1003</v>
      </c>
      <c r="E339" s="420" t="s">
        <v>1651</v>
      </c>
      <c r="F339" s="420" t="s">
        <v>1652</v>
      </c>
      <c r="G339" s="420" t="s">
        <v>2490</v>
      </c>
      <c r="H339" s="420" t="s">
        <v>2557</v>
      </c>
      <c r="I339" s="420" t="s">
        <v>2989</v>
      </c>
      <c r="J339" s="419">
        <v>56</v>
      </c>
    </row>
    <row r="340" spans="1:10" x14ac:dyDescent="0.75">
      <c r="A340" s="420" t="s">
        <v>427</v>
      </c>
      <c r="B340" s="420" t="s">
        <v>428</v>
      </c>
      <c r="C340" s="420" t="s">
        <v>1630</v>
      </c>
      <c r="D340" s="420" t="s">
        <v>1003</v>
      </c>
      <c r="E340" s="420" t="s">
        <v>1651</v>
      </c>
      <c r="F340" s="420" t="s">
        <v>1652</v>
      </c>
      <c r="G340" s="420" t="s">
        <v>2490</v>
      </c>
      <c r="H340" s="420" t="s">
        <v>2558</v>
      </c>
      <c r="I340" s="420" t="s">
        <v>2990</v>
      </c>
      <c r="J340" s="419">
        <v>54</v>
      </c>
    </row>
    <row r="341" spans="1:10" x14ac:dyDescent="0.75">
      <c r="A341" s="420" t="s">
        <v>427</v>
      </c>
      <c r="B341" s="420" t="s">
        <v>428</v>
      </c>
      <c r="C341" s="420" t="s">
        <v>1630</v>
      </c>
      <c r="D341" s="420" t="s">
        <v>1003</v>
      </c>
      <c r="E341" s="420" t="s">
        <v>1651</v>
      </c>
      <c r="F341" s="420" t="s">
        <v>1652</v>
      </c>
      <c r="G341" s="420" t="s">
        <v>2490</v>
      </c>
      <c r="H341" s="420" t="s">
        <v>2559</v>
      </c>
      <c r="I341" s="420" t="s">
        <v>2991</v>
      </c>
      <c r="J341" s="419">
        <v>54</v>
      </c>
    </row>
    <row r="342" spans="1:10" x14ac:dyDescent="0.75">
      <c r="A342" s="420" t="s">
        <v>427</v>
      </c>
      <c r="B342" s="420" t="s">
        <v>428</v>
      </c>
      <c r="C342" s="420" t="s">
        <v>1630</v>
      </c>
      <c r="D342" s="420" t="s">
        <v>1003</v>
      </c>
      <c r="E342" s="420" t="s">
        <v>1651</v>
      </c>
      <c r="F342" s="420" t="s">
        <v>1652</v>
      </c>
      <c r="G342" s="420" t="s">
        <v>2490</v>
      </c>
      <c r="H342" s="420" t="s">
        <v>2560</v>
      </c>
      <c r="I342" s="420" t="s">
        <v>2992</v>
      </c>
      <c r="J342" s="419">
        <v>75</v>
      </c>
    </row>
    <row r="343" spans="1:10" x14ac:dyDescent="0.75">
      <c r="A343" s="420" t="s">
        <v>427</v>
      </c>
      <c r="B343" s="420" t="s">
        <v>428</v>
      </c>
      <c r="C343" s="420" t="s">
        <v>1630</v>
      </c>
      <c r="D343" s="420" t="s">
        <v>1003</v>
      </c>
      <c r="E343" s="420" t="s">
        <v>1651</v>
      </c>
      <c r="F343" s="420" t="s">
        <v>1652</v>
      </c>
      <c r="G343" s="420" t="s">
        <v>2490</v>
      </c>
      <c r="H343" s="420" t="s">
        <v>2561</v>
      </c>
      <c r="I343" s="420" t="s">
        <v>2993</v>
      </c>
      <c r="J343" s="419">
        <v>52</v>
      </c>
    </row>
    <row r="344" spans="1:10" x14ac:dyDescent="0.75">
      <c r="A344" s="420" t="s">
        <v>427</v>
      </c>
      <c r="B344" s="420" t="s">
        <v>428</v>
      </c>
      <c r="C344" s="420" t="s">
        <v>1630</v>
      </c>
      <c r="D344" s="420" t="s">
        <v>1003</v>
      </c>
      <c r="E344" s="420" t="s">
        <v>1651</v>
      </c>
      <c r="F344" s="420" t="s">
        <v>1652</v>
      </c>
      <c r="G344" s="420" t="s">
        <v>2490</v>
      </c>
      <c r="H344" s="420" t="s">
        <v>2562</v>
      </c>
      <c r="I344" s="420" t="s">
        <v>2994</v>
      </c>
      <c r="J344" s="419">
        <v>53</v>
      </c>
    </row>
    <row r="345" spans="1:10" x14ac:dyDescent="0.75">
      <c r="A345" s="420" t="s">
        <v>427</v>
      </c>
      <c r="B345" s="420" t="s">
        <v>428</v>
      </c>
      <c r="C345" s="420" t="s">
        <v>1630</v>
      </c>
      <c r="D345" s="420" t="s">
        <v>1003</v>
      </c>
      <c r="E345" s="420" t="s">
        <v>1651</v>
      </c>
      <c r="F345" s="420" t="s">
        <v>1652</v>
      </c>
      <c r="G345" s="420" t="s">
        <v>2490</v>
      </c>
      <c r="H345" s="420" t="s">
        <v>2563</v>
      </c>
      <c r="I345" s="420" t="s">
        <v>2994</v>
      </c>
      <c r="J345" s="419">
        <v>53</v>
      </c>
    </row>
    <row r="346" spans="1:10" x14ac:dyDescent="0.75">
      <c r="A346" s="420" t="s">
        <v>427</v>
      </c>
      <c r="B346" s="420" t="s">
        <v>428</v>
      </c>
      <c r="C346" s="420" t="s">
        <v>1630</v>
      </c>
      <c r="D346" s="420" t="s">
        <v>1003</v>
      </c>
      <c r="E346" s="420" t="s">
        <v>1651</v>
      </c>
      <c r="F346" s="420" t="s">
        <v>1652</v>
      </c>
      <c r="G346" s="420" t="s">
        <v>2490</v>
      </c>
      <c r="H346" s="420" t="s">
        <v>2564</v>
      </c>
      <c r="I346" s="420" t="s">
        <v>2995</v>
      </c>
      <c r="J346" s="419">
        <v>52</v>
      </c>
    </row>
    <row r="347" spans="1:10" x14ac:dyDescent="0.75">
      <c r="A347" s="420" t="s">
        <v>427</v>
      </c>
      <c r="B347" s="420" t="s">
        <v>428</v>
      </c>
      <c r="C347" s="420" t="s">
        <v>1630</v>
      </c>
      <c r="D347" s="420" t="s">
        <v>1003</v>
      </c>
      <c r="E347" s="420" t="s">
        <v>1651</v>
      </c>
      <c r="F347" s="420" t="s">
        <v>1652</v>
      </c>
      <c r="G347" s="420" t="s">
        <v>2490</v>
      </c>
      <c r="H347" s="420" t="s">
        <v>2565</v>
      </c>
      <c r="I347" s="420" t="s">
        <v>2996</v>
      </c>
      <c r="J347" s="419">
        <v>60</v>
      </c>
    </row>
    <row r="348" spans="1:10" x14ac:dyDescent="0.75">
      <c r="A348" s="420" t="s">
        <v>427</v>
      </c>
      <c r="B348" s="420" t="s">
        <v>428</v>
      </c>
      <c r="C348" s="420" t="s">
        <v>1630</v>
      </c>
      <c r="D348" s="420" t="s">
        <v>1003</v>
      </c>
      <c r="E348" s="420" t="s">
        <v>1651</v>
      </c>
      <c r="F348" s="420" t="s">
        <v>1652</v>
      </c>
      <c r="G348" s="420" t="s">
        <v>2490</v>
      </c>
      <c r="H348" s="420" t="s">
        <v>2566</v>
      </c>
      <c r="I348" s="420" t="s">
        <v>2997</v>
      </c>
      <c r="J348" s="419">
        <v>53</v>
      </c>
    </row>
    <row r="349" spans="1:10" x14ac:dyDescent="0.75">
      <c r="A349" s="420" t="s">
        <v>427</v>
      </c>
      <c r="B349" s="420" t="s">
        <v>428</v>
      </c>
      <c r="C349" s="420" t="s">
        <v>1630</v>
      </c>
      <c r="D349" s="420" t="s">
        <v>1003</v>
      </c>
      <c r="E349" s="420" t="s">
        <v>1651</v>
      </c>
      <c r="F349" s="420" t="s">
        <v>1652</v>
      </c>
      <c r="G349" s="420" t="s">
        <v>2490</v>
      </c>
      <c r="H349" s="420" t="s">
        <v>2567</v>
      </c>
      <c r="I349" s="420" t="s">
        <v>2998</v>
      </c>
      <c r="J349" s="419">
        <v>76</v>
      </c>
    </row>
    <row r="350" spans="1:10" x14ac:dyDescent="0.75">
      <c r="A350" s="420" t="s">
        <v>427</v>
      </c>
      <c r="B350" s="420" t="s">
        <v>428</v>
      </c>
      <c r="C350" s="420" t="s">
        <v>1630</v>
      </c>
      <c r="D350" s="420" t="s">
        <v>1003</v>
      </c>
      <c r="E350" s="420" t="s">
        <v>1651</v>
      </c>
      <c r="F350" s="420" t="s">
        <v>1652</v>
      </c>
      <c r="G350" s="420" t="s">
        <v>2490</v>
      </c>
      <c r="H350" s="420" t="s">
        <v>2568</v>
      </c>
      <c r="I350" s="420" t="s">
        <v>2999</v>
      </c>
      <c r="J350" s="419">
        <v>77</v>
      </c>
    </row>
    <row r="351" spans="1:10" x14ac:dyDescent="0.75">
      <c r="A351" s="420" t="s">
        <v>427</v>
      </c>
      <c r="B351" s="420" t="s">
        <v>428</v>
      </c>
      <c r="C351" s="420" t="s">
        <v>1630</v>
      </c>
      <c r="D351" s="420" t="s">
        <v>1003</v>
      </c>
      <c r="E351" s="420" t="s">
        <v>1651</v>
      </c>
      <c r="F351" s="420" t="s">
        <v>1652</v>
      </c>
      <c r="G351" s="420" t="s">
        <v>2490</v>
      </c>
      <c r="H351" s="420" t="s">
        <v>2569</v>
      </c>
      <c r="I351" s="420" t="s">
        <v>2999</v>
      </c>
      <c r="J351" s="419">
        <v>77</v>
      </c>
    </row>
    <row r="352" spans="1:10" x14ac:dyDescent="0.75">
      <c r="A352" s="420" t="s">
        <v>427</v>
      </c>
      <c r="B352" s="420" t="s">
        <v>428</v>
      </c>
      <c r="C352" s="420" t="s">
        <v>1630</v>
      </c>
      <c r="D352" s="420" t="s">
        <v>1003</v>
      </c>
      <c r="E352" s="420" t="s">
        <v>1651</v>
      </c>
      <c r="F352" s="420" t="s">
        <v>1652</v>
      </c>
      <c r="G352" s="420" t="s">
        <v>2490</v>
      </c>
      <c r="H352" s="420" t="s">
        <v>2570</v>
      </c>
      <c r="I352" s="420" t="s">
        <v>3000</v>
      </c>
      <c r="J352" s="419">
        <v>68</v>
      </c>
    </row>
    <row r="353" spans="1:10" x14ac:dyDescent="0.75">
      <c r="A353" s="420" t="s">
        <v>427</v>
      </c>
      <c r="B353" s="420" t="s">
        <v>428</v>
      </c>
      <c r="C353" s="420" t="s">
        <v>1630</v>
      </c>
      <c r="D353" s="420" t="s">
        <v>1003</v>
      </c>
      <c r="E353" s="420" t="s">
        <v>1651</v>
      </c>
      <c r="F353" s="420" t="s">
        <v>1652</v>
      </c>
      <c r="G353" s="420" t="s">
        <v>2490</v>
      </c>
      <c r="H353" s="420" t="s">
        <v>2571</v>
      </c>
      <c r="I353" s="420" t="s">
        <v>3001</v>
      </c>
      <c r="J353" s="419">
        <v>78</v>
      </c>
    </row>
    <row r="354" spans="1:10" x14ac:dyDescent="0.75">
      <c r="A354" s="420" t="s">
        <v>427</v>
      </c>
      <c r="B354" s="420" t="s">
        <v>428</v>
      </c>
      <c r="C354" s="420" t="s">
        <v>1630</v>
      </c>
      <c r="D354" s="420" t="s">
        <v>1003</v>
      </c>
      <c r="E354" s="420" t="s">
        <v>1651</v>
      </c>
      <c r="F354" s="420" t="s">
        <v>1652</v>
      </c>
      <c r="G354" s="420" t="s">
        <v>2490</v>
      </c>
      <c r="H354" s="420" t="s">
        <v>2572</v>
      </c>
      <c r="I354" s="420" t="s">
        <v>3002</v>
      </c>
      <c r="J354" s="419">
        <v>79</v>
      </c>
    </row>
    <row r="355" spans="1:10" x14ac:dyDescent="0.75">
      <c r="A355" s="420" t="s">
        <v>427</v>
      </c>
      <c r="B355" s="420" t="s">
        <v>428</v>
      </c>
      <c r="C355" s="420" t="s">
        <v>1630</v>
      </c>
      <c r="D355" s="420" t="s">
        <v>1003</v>
      </c>
      <c r="E355" s="420" t="s">
        <v>1651</v>
      </c>
      <c r="F355" s="420" t="s">
        <v>1652</v>
      </c>
      <c r="G355" s="420" t="s">
        <v>2490</v>
      </c>
      <c r="H355" s="420" t="s">
        <v>2573</v>
      </c>
      <c r="I355" s="420" t="s">
        <v>3003</v>
      </c>
      <c r="J355" s="419">
        <v>80</v>
      </c>
    </row>
    <row r="356" spans="1:10" x14ac:dyDescent="0.75">
      <c r="A356" s="420" t="s">
        <v>427</v>
      </c>
      <c r="B356" s="420" t="s">
        <v>428</v>
      </c>
      <c r="C356" s="420" t="s">
        <v>1630</v>
      </c>
      <c r="D356" s="420" t="s">
        <v>1003</v>
      </c>
      <c r="E356" s="420" t="s">
        <v>1651</v>
      </c>
      <c r="F356" s="420" t="s">
        <v>1652</v>
      </c>
      <c r="G356" s="420" t="s">
        <v>2490</v>
      </c>
      <c r="H356" s="420" t="s">
        <v>2574</v>
      </c>
      <c r="I356" s="420" t="s">
        <v>3004</v>
      </c>
      <c r="J356" s="419">
        <v>69</v>
      </c>
    </row>
    <row r="357" spans="1:10" x14ac:dyDescent="0.75">
      <c r="A357" s="420" t="s">
        <v>427</v>
      </c>
      <c r="B357" s="420" t="s">
        <v>428</v>
      </c>
      <c r="C357" s="420" t="s">
        <v>1630</v>
      </c>
      <c r="D357" s="420" t="s">
        <v>1003</v>
      </c>
      <c r="E357" s="420" t="s">
        <v>1651</v>
      </c>
      <c r="F357" s="420" t="s">
        <v>1652</v>
      </c>
      <c r="G357" s="420" t="s">
        <v>2490</v>
      </c>
      <c r="H357" s="420" t="s">
        <v>2575</v>
      </c>
      <c r="I357" s="420" t="s">
        <v>3005</v>
      </c>
      <c r="J357" s="419">
        <v>81</v>
      </c>
    </row>
    <row r="358" spans="1:10" x14ac:dyDescent="0.75">
      <c r="A358" s="420" t="s">
        <v>427</v>
      </c>
      <c r="B358" s="420" t="s">
        <v>428</v>
      </c>
      <c r="C358" s="420" t="s">
        <v>1630</v>
      </c>
      <c r="D358" s="420" t="s">
        <v>1003</v>
      </c>
      <c r="E358" s="420" t="s">
        <v>1651</v>
      </c>
      <c r="F358" s="420" t="s">
        <v>1652</v>
      </c>
      <c r="G358" s="420" t="s">
        <v>2490</v>
      </c>
      <c r="H358" s="420" t="s">
        <v>2576</v>
      </c>
      <c r="I358" s="420" t="s">
        <v>3006</v>
      </c>
      <c r="J358" s="419">
        <v>71</v>
      </c>
    </row>
    <row r="359" spans="1:10" x14ac:dyDescent="0.75">
      <c r="A359" s="420" t="s">
        <v>427</v>
      </c>
      <c r="B359" s="420" t="s">
        <v>428</v>
      </c>
      <c r="C359" s="420" t="s">
        <v>1630</v>
      </c>
      <c r="D359" s="420" t="s">
        <v>1003</v>
      </c>
      <c r="E359" s="420" t="s">
        <v>1651</v>
      </c>
      <c r="F359" s="420" t="s">
        <v>1652</v>
      </c>
      <c r="G359" s="420" t="s">
        <v>2490</v>
      </c>
      <c r="H359" s="420" t="s">
        <v>2577</v>
      </c>
      <c r="I359" s="420" t="s">
        <v>3007</v>
      </c>
      <c r="J359" s="419">
        <v>72</v>
      </c>
    </row>
    <row r="360" spans="1:10" x14ac:dyDescent="0.75">
      <c r="A360" s="420" t="s">
        <v>427</v>
      </c>
      <c r="B360" s="420" t="s">
        <v>428</v>
      </c>
      <c r="C360" s="420" t="s">
        <v>1630</v>
      </c>
      <c r="D360" s="420" t="s">
        <v>1003</v>
      </c>
      <c r="E360" s="420" t="s">
        <v>1651</v>
      </c>
      <c r="F360" s="420" t="s">
        <v>1652</v>
      </c>
      <c r="G360" s="420" t="s">
        <v>2490</v>
      </c>
      <c r="H360" s="420" t="s">
        <v>2578</v>
      </c>
      <c r="I360" s="420" t="s">
        <v>3008</v>
      </c>
      <c r="J360" s="419">
        <v>81</v>
      </c>
    </row>
    <row r="361" spans="1:10" x14ac:dyDescent="0.75">
      <c r="A361" s="420" t="s">
        <v>427</v>
      </c>
      <c r="B361" s="420" t="s">
        <v>428</v>
      </c>
      <c r="C361" s="420" t="s">
        <v>1630</v>
      </c>
      <c r="D361" s="420" t="s">
        <v>1003</v>
      </c>
      <c r="E361" s="420" t="s">
        <v>1651</v>
      </c>
      <c r="F361" s="420" t="s">
        <v>1652</v>
      </c>
      <c r="G361" s="420" t="s">
        <v>2490</v>
      </c>
      <c r="H361" s="420" t="s">
        <v>2579</v>
      </c>
      <c r="I361" s="420" t="s">
        <v>3009</v>
      </c>
      <c r="J361" s="419">
        <v>63</v>
      </c>
    </row>
    <row r="362" spans="1:10" x14ac:dyDescent="0.75">
      <c r="A362" s="420" t="s">
        <v>427</v>
      </c>
      <c r="B362" s="420" t="s">
        <v>428</v>
      </c>
      <c r="C362" s="420" t="s">
        <v>1630</v>
      </c>
      <c r="D362" s="420" t="s">
        <v>1003</v>
      </c>
      <c r="E362" s="420" t="s">
        <v>1651</v>
      </c>
      <c r="F362" s="420" t="s">
        <v>1652</v>
      </c>
      <c r="G362" s="420" t="s">
        <v>2490</v>
      </c>
      <c r="H362" s="420" t="s">
        <v>2580</v>
      </c>
      <c r="I362" s="420" t="s">
        <v>3010</v>
      </c>
      <c r="J362" s="419">
        <v>62</v>
      </c>
    </row>
    <row r="363" spans="1:10" x14ac:dyDescent="0.75">
      <c r="A363" s="420" t="s">
        <v>427</v>
      </c>
      <c r="B363" s="420" t="s">
        <v>428</v>
      </c>
      <c r="C363" s="420" t="s">
        <v>1630</v>
      </c>
      <c r="D363" s="420" t="s">
        <v>1003</v>
      </c>
      <c r="E363" s="420" t="s">
        <v>1651</v>
      </c>
      <c r="F363" s="420" t="s">
        <v>1652</v>
      </c>
      <c r="G363" s="420" t="s">
        <v>2490</v>
      </c>
      <c r="H363" s="420" t="s">
        <v>2581</v>
      </c>
      <c r="I363" s="420" t="s">
        <v>3011</v>
      </c>
      <c r="J363" s="419">
        <v>53</v>
      </c>
    </row>
    <row r="364" spans="1:10" x14ac:dyDescent="0.75">
      <c r="A364" s="420" t="s">
        <v>427</v>
      </c>
      <c r="B364" s="420" t="s">
        <v>428</v>
      </c>
      <c r="C364" s="420" t="s">
        <v>1630</v>
      </c>
      <c r="D364" s="420" t="s">
        <v>1003</v>
      </c>
      <c r="E364" s="420" t="s">
        <v>1651</v>
      </c>
      <c r="F364" s="420" t="s">
        <v>1652</v>
      </c>
      <c r="G364" s="420" t="s">
        <v>2490</v>
      </c>
      <c r="H364" s="420" t="s">
        <v>2582</v>
      </c>
      <c r="I364" s="420" t="s">
        <v>3012</v>
      </c>
      <c r="J364" s="419">
        <v>71</v>
      </c>
    </row>
    <row r="365" spans="1:10" x14ac:dyDescent="0.75">
      <c r="A365" s="420" t="s">
        <v>427</v>
      </c>
      <c r="B365" s="420" t="s">
        <v>428</v>
      </c>
      <c r="C365" s="420" t="s">
        <v>1630</v>
      </c>
      <c r="D365" s="420" t="s">
        <v>1003</v>
      </c>
      <c r="E365" s="420" t="s">
        <v>1651</v>
      </c>
      <c r="F365" s="420" t="s">
        <v>1652</v>
      </c>
      <c r="G365" s="420" t="s">
        <v>2490</v>
      </c>
      <c r="H365" s="420" t="s">
        <v>2583</v>
      </c>
      <c r="I365" s="420" t="s">
        <v>3013</v>
      </c>
      <c r="J365" s="419">
        <v>71</v>
      </c>
    </row>
    <row r="366" spans="1:10" x14ac:dyDescent="0.75">
      <c r="A366" s="420" t="s">
        <v>427</v>
      </c>
      <c r="B366" s="420" t="s">
        <v>428</v>
      </c>
      <c r="C366" s="420" t="s">
        <v>1630</v>
      </c>
      <c r="D366" s="420" t="s">
        <v>1003</v>
      </c>
      <c r="E366" s="420" t="s">
        <v>1651</v>
      </c>
      <c r="F366" s="420" t="s">
        <v>1652</v>
      </c>
      <c r="G366" s="420" t="s">
        <v>2490</v>
      </c>
      <c r="H366" s="420" t="s">
        <v>2584</v>
      </c>
      <c r="I366" s="420" t="s">
        <v>3014</v>
      </c>
      <c r="J366" s="419">
        <v>72</v>
      </c>
    </row>
    <row r="367" spans="1:10" x14ac:dyDescent="0.75">
      <c r="A367" s="420" t="s">
        <v>427</v>
      </c>
      <c r="B367" s="420" t="s">
        <v>428</v>
      </c>
      <c r="C367" s="420" t="s">
        <v>1630</v>
      </c>
      <c r="D367" s="420" t="s">
        <v>1003</v>
      </c>
      <c r="E367" s="420" t="s">
        <v>1651</v>
      </c>
      <c r="F367" s="420" t="s">
        <v>1652</v>
      </c>
      <c r="G367" s="420" t="s">
        <v>2490</v>
      </c>
      <c r="H367" s="420" t="s">
        <v>2585</v>
      </c>
      <c r="I367" s="420" t="s">
        <v>3015</v>
      </c>
      <c r="J367" s="419">
        <v>72</v>
      </c>
    </row>
    <row r="368" spans="1:10" x14ac:dyDescent="0.75">
      <c r="A368" s="420" t="s">
        <v>427</v>
      </c>
      <c r="B368" s="420" t="s">
        <v>428</v>
      </c>
      <c r="C368" s="420" t="s">
        <v>1630</v>
      </c>
      <c r="D368" s="420" t="s">
        <v>1003</v>
      </c>
      <c r="E368" s="420" t="s">
        <v>1651</v>
      </c>
      <c r="F368" s="420" t="s">
        <v>1652</v>
      </c>
      <c r="G368" s="420" t="s">
        <v>2490</v>
      </c>
      <c r="H368" s="420" t="s">
        <v>2586</v>
      </c>
      <c r="I368" s="420" t="s">
        <v>3016</v>
      </c>
      <c r="J368" s="419">
        <v>69</v>
      </c>
    </row>
    <row r="369" spans="1:10" x14ac:dyDescent="0.75">
      <c r="A369" s="420" t="s">
        <v>427</v>
      </c>
      <c r="B369" s="420" t="s">
        <v>428</v>
      </c>
      <c r="C369" s="420" t="s">
        <v>1630</v>
      </c>
      <c r="D369" s="420" t="s">
        <v>1003</v>
      </c>
      <c r="E369" s="420" t="s">
        <v>1651</v>
      </c>
      <c r="F369" s="420" t="s">
        <v>1652</v>
      </c>
      <c r="G369" s="420" t="s">
        <v>2490</v>
      </c>
      <c r="H369" s="420" t="s">
        <v>2587</v>
      </c>
      <c r="I369" s="420" t="s">
        <v>3017</v>
      </c>
      <c r="J369" s="419">
        <v>81</v>
      </c>
    </row>
    <row r="370" spans="1:10" x14ac:dyDescent="0.75">
      <c r="A370" s="420" t="s">
        <v>427</v>
      </c>
      <c r="B370" s="420" t="s">
        <v>428</v>
      </c>
      <c r="C370" s="420" t="s">
        <v>1630</v>
      </c>
      <c r="D370" s="420" t="s">
        <v>1003</v>
      </c>
      <c r="E370" s="420" t="s">
        <v>1651</v>
      </c>
      <c r="F370" s="420" t="s">
        <v>1652</v>
      </c>
      <c r="G370" s="420" t="s">
        <v>2490</v>
      </c>
      <c r="H370" s="420" t="s">
        <v>2588</v>
      </c>
      <c r="I370" s="420" t="s">
        <v>3018</v>
      </c>
      <c r="J370" s="419">
        <v>64</v>
      </c>
    </row>
    <row r="371" spans="1:10" x14ac:dyDescent="0.75">
      <c r="A371" s="420" t="s">
        <v>427</v>
      </c>
      <c r="B371" s="420" t="s">
        <v>428</v>
      </c>
      <c r="C371" s="420" t="s">
        <v>1630</v>
      </c>
      <c r="D371" s="420" t="s">
        <v>1003</v>
      </c>
      <c r="E371" s="420" t="s">
        <v>1651</v>
      </c>
      <c r="F371" s="420" t="s">
        <v>1652</v>
      </c>
      <c r="G371" s="420" t="s">
        <v>2490</v>
      </c>
      <c r="H371" s="420" t="s">
        <v>2589</v>
      </c>
      <c r="I371" s="420" t="s">
        <v>3019</v>
      </c>
      <c r="J371" s="419">
        <v>48</v>
      </c>
    </row>
    <row r="372" spans="1:10" x14ac:dyDescent="0.75">
      <c r="A372" s="420" t="s">
        <v>427</v>
      </c>
      <c r="B372" s="420" t="s">
        <v>428</v>
      </c>
      <c r="C372" s="420" t="s">
        <v>1630</v>
      </c>
      <c r="D372" s="420" t="s">
        <v>1003</v>
      </c>
      <c r="E372" s="420" t="s">
        <v>1651</v>
      </c>
      <c r="F372" s="420" t="s">
        <v>1652</v>
      </c>
      <c r="G372" s="420" t="s">
        <v>2490</v>
      </c>
      <c r="H372" s="420" t="s">
        <v>2590</v>
      </c>
      <c r="I372" s="420" t="s">
        <v>3020</v>
      </c>
      <c r="J372" s="419">
        <v>47</v>
      </c>
    </row>
    <row r="373" spans="1:10" x14ac:dyDescent="0.75">
      <c r="A373" s="420" t="s">
        <v>427</v>
      </c>
      <c r="B373" s="420" t="s">
        <v>428</v>
      </c>
      <c r="C373" s="420" t="s">
        <v>1630</v>
      </c>
      <c r="D373" s="420" t="s">
        <v>1003</v>
      </c>
      <c r="E373" s="420" t="s">
        <v>1651</v>
      </c>
      <c r="F373" s="420" t="s">
        <v>1652</v>
      </c>
      <c r="G373" s="420" t="s">
        <v>2490</v>
      </c>
      <c r="H373" s="420" t="s">
        <v>2591</v>
      </c>
      <c r="I373" s="420" t="s">
        <v>3021</v>
      </c>
      <c r="J373" s="419">
        <v>46</v>
      </c>
    </row>
    <row r="374" spans="1:10" x14ac:dyDescent="0.75">
      <c r="A374" s="420" t="s">
        <v>427</v>
      </c>
      <c r="B374" s="420" t="s">
        <v>428</v>
      </c>
      <c r="C374" s="420" t="s">
        <v>1630</v>
      </c>
      <c r="D374" s="420" t="s">
        <v>1003</v>
      </c>
      <c r="E374" s="420" t="s">
        <v>1651</v>
      </c>
      <c r="F374" s="420" t="s">
        <v>1652</v>
      </c>
      <c r="G374" s="420" t="s">
        <v>2490</v>
      </c>
      <c r="H374" s="420" t="s">
        <v>2592</v>
      </c>
      <c r="I374" s="420" t="s">
        <v>3022</v>
      </c>
      <c r="J374" s="419">
        <v>82</v>
      </c>
    </row>
    <row r="375" spans="1:10" x14ac:dyDescent="0.75">
      <c r="A375" s="420" t="s">
        <v>427</v>
      </c>
      <c r="B375" s="420" t="s">
        <v>428</v>
      </c>
      <c r="C375" s="420" t="s">
        <v>1630</v>
      </c>
      <c r="D375" s="420" t="s">
        <v>1003</v>
      </c>
      <c r="E375" s="420" t="s">
        <v>1651</v>
      </c>
      <c r="F375" s="420" t="s">
        <v>1652</v>
      </c>
      <c r="G375" s="420" t="s">
        <v>2490</v>
      </c>
      <c r="H375" s="420" t="s">
        <v>2593</v>
      </c>
      <c r="I375" s="420" t="s">
        <v>3023</v>
      </c>
      <c r="J375" s="419">
        <v>73</v>
      </c>
    </row>
    <row r="376" spans="1:10" x14ac:dyDescent="0.75">
      <c r="A376" s="420" t="s">
        <v>427</v>
      </c>
      <c r="B376" s="420" t="s">
        <v>428</v>
      </c>
      <c r="C376" s="420" t="s">
        <v>1630</v>
      </c>
      <c r="D376" s="420" t="s">
        <v>1003</v>
      </c>
      <c r="E376" s="420" t="s">
        <v>1651</v>
      </c>
      <c r="F376" s="420" t="s">
        <v>1652</v>
      </c>
      <c r="G376" s="420" t="s">
        <v>2490</v>
      </c>
      <c r="H376" s="420" t="s">
        <v>2594</v>
      </c>
      <c r="I376" s="420" t="s">
        <v>3024</v>
      </c>
      <c r="J376" s="419">
        <v>51</v>
      </c>
    </row>
    <row r="377" spans="1:10" x14ac:dyDescent="0.75">
      <c r="A377" s="420" t="s">
        <v>427</v>
      </c>
      <c r="B377" s="420" t="s">
        <v>428</v>
      </c>
      <c r="C377" s="420" t="s">
        <v>1630</v>
      </c>
      <c r="D377" s="420" t="s">
        <v>1003</v>
      </c>
      <c r="E377" s="420" t="s">
        <v>1651</v>
      </c>
      <c r="F377" s="420" t="s">
        <v>1652</v>
      </c>
      <c r="G377" s="420" t="s">
        <v>2490</v>
      </c>
      <c r="H377" s="420" t="s">
        <v>2595</v>
      </c>
      <c r="I377" s="420" t="s">
        <v>3025</v>
      </c>
      <c r="J377" s="419">
        <v>58</v>
      </c>
    </row>
    <row r="378" spans="1:10" x14ac:dyDescent="0.75">
      <c r="A378" s="420" t="s">
        <v>427</v>
      </c>
      <c r="B378" s="420" t="s">
        <v>428</v>
      </c>
      <c r="C378" s="420" t="s">
        <v>1630</v>
      </c>
      <c r="D378" s="420" t="s">
        <v>1003</v>
      </c>
      <c r="E378" s="420" t="s">
        <v>1651</v>
      </c>
      <c r="F378" s="420" t="s">
        <v>1652</v>
      </c>
      <c r="G378" s="420" t="s">
        <v>2490</v>
      </c>
      <c r="H378" s="420" t="s">
        <v>2596</v>
      </c>
      <c r="I378" s="420" t="s">
        <v>3026</v>
      </c>
      <c r="J378" s="419">
        <v>59</v>
      </c>
    </row>
    <row r="379" spans="1:10" x14ac:dyDescent="0.75">
      <c r="A379" s="420" t="s">
        <v>427</v>
      </c>
      <c r="B379" s="420" t="s">
        <v>428</v>
      </c>
      <c r="C379" s="420" t="s">
        <v>1630</v>
      </c>
      <c r="D379" s="420" t="s">
        <v>1003</v>
      </c>
      <c r="E379" s="420" t="s">
        <v>1651</v>
      </c>
      <c r="F379" s="420" t="s">
        <v>1652</v>
      </c>
      <c r="G379" s="420" t="s">
        <v>2490</v>
      </c>
      <c r="H379" s="420" t="s">
        <v>2597</v>
      </c>
      <c r="I379" s="420" t="s">
        <v>3027</v>
      </c>
      <c r="J379" s="419">
        <v>83</v>
      </c>
    </row>
    <row r="380" spans="1:10" x14ac:dyDescent="0.75">
      <c r="A380" s="420" t="s">
        <v>427</v>
      </c>
      <c r="B380" s="420" t="s">
        <v>428</v>
      </c>
      <c r="C380" s="420" t="s">
        <v>1630</v>
      </c>
      <c r="D380" s="420" t="s">
        <v>1003</v>
      </c>
      <c r="E380" s="420" t="s">
        <v>1651</v>
      </c>
      <c r="F380" s="420" t="s">
        <v>1652</v>
      </c>
      <c r="G380" s="420" t="s">
        <v>2490</v>
      </c>
      <c r="H380" s="420" t="s">
        <v>2598</v>
      </c>
      <c r="I380" s="420" t="s">
        <v>3028</v>
      </c>
      <c r="J380" s="419">
        <v>57</v>
      </c>
    </row>
    <row r="381" spans="1:10" x14ac:dyDescent="0.75">
      <c r="A381" s="420" t="s">
        <v>427</v>
      </c>
      <c r="B381" s="420" t="s">
        <v>428</v>
      </c>
      <c r="C381" s="420" t="s">
        <v>1630</v>
      </c>
      <c r="D381" s="420" t="s">
        <v>1003</v>
      </c>
      <c r="E381" s="420" t="s">
        <v>1651</v>
      </c>
      <c r="F381" s="420" t="s">
        <v>1652</v>
      </c>
      <c r="G381" s="420" t="s">
        <v>2490</v>
      </c>
      <c r="H381" s="420" t="s">
        <v>2599</v>
      </c>
      <c r="I381" s="420" t="s">
        <v>3029</v>
      </c>
      <c r="J381" s="419">
        <v>84</v>
      </c>
    </row>
    <row r="382" spans="1:10" x14ac:dyDescent="0.75">
      <c r="A382" s="420" t="s">
        <v>427</v>
      </c>
      <c r="B382" s="420" t="s">
        <v>428</v>
      </c>
      <c r="C382" s="420" t="s">
        <v>1630</v>
      </c>
      <c r="D382" s="420" t="s">
        <v>1003</v>
      </c>
      <c r="E382" s="420" t="s">
        <v>1651</v>
      </c>
      <c r="F382" s="420" t="s">
        <v>1652</v>
      </c>
      <c r="G382" s="420" t="s">
        <v>2490</v>
      </c>
      <c r="H382" s="420" t="s">
        <v>2600</v>
      </c>
      <c r="I382" s="420" t="s">
        <v>3030</v>
      </c>
      <c r="J382" s="419">
        <v>52</v>
      </c>
    </row>
    <row r="383" spans="1:10" x14ac:dyDescent="0.75">
      <c r="A383" s="420" t="s">
        <v>427</v>
      </c>
      <c r="B383" s="420" t="s">
        <v>428</v>
      </c>
      <c r="C383" s="420" t="s">
        <v>1630</v>
      </c>
      <c r="D383" s="420" t="s">
        <v>1003</v>
      </c>
      <c r="E383" s="420" t="s">
        <v>1651</v>
      </c>
      <c r="F383" s="420" t="s">
        <v>1652</v>
      </c>
      <c r="G383" s="420" t="s">
        <v>2490</v>
      </c>
      <c r="H383" s="420" t="s">
        <v>2601</v>
      </c>
      <c r="I383" s="420" t="s">
        <v>3030</v>
      </c>
      <c r="J383" s="419">
        <v>52</v>
      </c>
    </row>
    <row r="384" spans="1:10" x14ac:dyDescent="0.75">
      <c r="A384" s="420" t="s">
        <v>427</v>
      </c>
      <c r="B384" s="420" t="s">
        <v>428</v>
      </c>
      <c r="C384" s="420" t="s">
        <v>1630</v>
      </c>
      <c r="D384" s="420" t="s">
        <v>1003</v>
      </c>
      <c r="E384" s="420" t="s">
        <v>1651</v>
      </c>
      <c r="F384" s="420" t="s">
        <v>1652</v>
      </c>
      <c r="G384" s="420" t="s">
        <v>2490</v>
      </c>
      <c r="H384" s="420" t="s">
        <v>2602</v>
      </c>
      <c r="I384" s="420" t="s">
        <v>3031</v>
      </c>
      <c r="J384" s="419">
        <v>85</v>
      </c>
    </row>
    <row r="385" spans="1:10" x14ac:dyDescent="0.75">
      <c r="A385" s="420" t="s">
        <v>427</v>
      </c>
      <c r="B385" s="420" t="s">
        <v>428</v>
      </c>
      <c r="C385" s="420" t="s">
        <v>1630</v>
      </c>
      <c r="D385" s="420" t="s">
        <v>1003</v>
      </c>
      <c r="E385" s="420" t="s">
        <v>1651</v>
      </c>
      <c r="F385" s="420" t="s">
        <v>1652</v>
      </c>
      <c r="G385" s="420" t="s">
        <v>2490</v>
      </c>
      <c r="H385" s="420" t="s">
        <v>2603</v>
      </c>
      <c r="I385" s="420" t="s">
        <v>3031</v>
      </c>
      <c r="J385" s="419">
        <v>85</v>
      </c>
    </row>
    <row r="386" spans="1:10" x14ac:dyDescent="0.75">
      <c r="A386" s="420" t="s">
        <v>427</v>
      </c>
      <c r="B386" s="420" t="s">
        <v>428</v>
      </c>
      <c r="C386" s="420" t="s">
        <v>1630</v>
      </c>
      <c r="D386" s="420" t="s">
        <v>1003</v>
      </c>
      <c r="E386" s="420" t="s">
        <v>1651</v>
      </c>
      <c r="F386" s="420" t="s">
        <v>1652</v>
      </c>
      <c r="G386" s="420" t="s">
        <v>2490</v>
      </c>
      <c r="H386" s="420" t="s">
        <v>2604</v>
      </c>
      <c r="I386" s="420" t="s">
        <v>3032</v>
      </c>
      <c r="J386" s="419">
        <v>86</v>
      </c>
    </row>
    <row r="387" spans="1:10" x14ac:dyDescent="0.75">
      <c r="A387" s="420" t="s">
        <v>427</v>
      </c>
      <c r="B387" s="420" t="s">
        <v>428</v>
      </c>
      <c r="C387" s="420" t="s">
        <v>1630</v>
      </c>
      <c r="D387" s="420" t="s">
        <v>1003</v>
      </c>
      <c r="E387" s="420" t="s">
        <v>1651</v>
      </c>
      <c r="F387" s="420" t="s">
        <v>1652</v>
      </c>
      <c r="G387" s="420" t="s">
        <v>2490</v>
      </c>
      <c r="H387" s="420" t="s">
        <v>2605</v>
      </c>
      <c r="I387" s="420" t="s">
        <v>3033</v>
      </c>
      <c r="J387" s="419">
        <v>86</v>
      </c>
    </row>
    <row r="388" spans="1:10" x14ac:dyDescent="0.75">
      <c r="A388" s="420" t="s">
        <v>427</v>
      </c>
      <c r="B388" s="420" t="s">
        <v>428</v>
      </c>
      <c r="C388" s="420" t="s">
        <v>1630</v>
      </c>
      <c r="D388" s="420" t="s">
        <v>1003</v>
      </c>
      <c r="E388" s="420" t="s">
        <v>1651</v>
      </c>
      <c r="F388" s="420" t="s">
        <v>1652</v>
      </c>
      <c r="G388" s="420" t="s">
        <v>2490</v>
      </c>
      <c r="H388" s="420" t="s">
        <v>2606</v>
      </c>
      <c r="I388" s="420" t="s">
        <v>3034</v>
      </c>
      <c r="J388" s="419">
        <v>87</v>
      </c>
    </row>
    <row r="389" spans="1:10" x14ac:dyDescent="0.75">
      <c r="A389" s="420" t="s">
        <v>427</v>
      </c>
      <c r="B389" s="420" t="s">
        <v>428</v>
      </c>
      <c r="C389" s="420" t="s">
        <v>1630</v>
      </c>
      <c r="D389" s="420" t="s">
        <v>1003</v>
      </c>
      <c r="E389" s="420" t="s">
        <v>1651</v>
      </c>
      <c r="F389" s="420" t="s">
        <v>1652</v>
      </c>
      <c r="G389" s="420" t="s">
        <v>2490</v>
      </c>
      <c r="H389" s="420" t="s">
        <v>2607</v>
      </c>
      <c r="I389" s="420" t="s">
        <v>3034</v>
      </c>
      <c r="J389" s="419">
        <v>87</v>
      </c>
    </row>
    <row r="390" spans="1:10" x14ac:dyDescent="0.75">
      <c r="A390" s="420" t="s">
        <v>427</v>
      </c>
      <c r="B390" s="420" t="s">
        <v>428</v>
      </c>
      <c r="C390" s="420" t="s">
        <v>1630</v>
      </c>
      <c r="D390" s="420" t="s">
        <v>1003</v>
      </c>
      <c r="E390" s="420" t="s">
        <v>1651</v>
      </c>
      <c r="F390" s="420" t="s">
        <v>1652</v>
      </c>
      <c r="G390" s="420" t="s">
        <v>2490</v>
      </c>
      <c r="H390" s="420" t="s">
        <v>2608</v>
      </c>
      <c r="I390" s="420" t="s">
        <v>3035</v>
      </c>
      <c r="J390" s="419">
        <v>68</v>
      </c>
    </row>
    <row r="391" spans="1:10" x14ac:dyDescent="0.75">
      <c r="A391" s="420" t="s">
        <v>427</v>
      </c>
      <c r="B391" s="420" t="s">
        <v>428</v>
      </c>
      <c r="C391" s="420" t="s">
        <v>1630</v>
      </c>
      <c r="D391" s="420" t="s">
        <v>1003</v>
      </c>
      <c r="E391" s="420" t="s">
        <v>1651</v>
      </c>
      <c r="F391" s="420" t="s">
        <v>1652</v>
      </c>
      <c r="G391" s="420" t="s">
        <v>2490</v>
      </c>
      <c r="H391" s="420" t="s">
        <v>2609</v>
      </c>
      <c r="I391" s="420" t="s">
        <v>3036</v>
      </c>
      <c r="J391" s="419">
        <v>69</v>
      </c>
    </row>
    <row r="392" spans="1:10" x14ac:dyDescent="0.75">
      <c r="A392" s="420" t="s">
        <v>427</v>
      </c>
      <c r="B392" s="420" t="s">
        <v>428</v>
      </c>
      <c r="C392" s="420" t="s">
        <v>1630</v>
      </c>
      <c r="D392" s="420" t="s">
        <v>1003</v>
      </c>
      <c r="E392" s="420" t="s">
        <v>1651</v>
      </c>
      <c r="F392" s="420" t="s">
        <v>1652</v>
      </c>
      <c r="G392" s="420" t="s">
        <v>2490</v>
      </c>
      <c r="H392" s="420" t="s">
        <v>2610</v>
      </c>
      <c r="I392" s="420" t="s">
        <v>3037</v>
      </c>
      <c r="J392" s="419">
        <v>81</v>
      </c>
    </row>
    <row r="393" spans="1:10" x14ac:dyDescent="0.75">
      <c r="A393" s="420" t="s">
        <v>427</v>
      </c>
      <c r="B393" s="420" t="s">
        <v>428</v>
      </c>
      <c r="C393" s="420" t="s">
        <v>1630</v>
      </c>
      <c r="D393" s="420" t="s">
        <v>1003</v>
      </c>
      <c r="E393" s="420" t="s">
        <v>1651</v>
      </c>
      <c r="F393" s="420" t="s">
        <v>1652</v>
      </c>
      <c r="G393" s="420" t="s">
        <v>2490</v>
      </c>
      <c r="H393" s="420" t="s">
        <v>2611</v>
      </c>
      <c r="I393" s="420" t="s">
        <v>3038</v>
      </c>
      <c r="J393" s="419">
        <v>53</v>
      </c>
    </row>
    <row r="394" spans="1:10" x14ac:dyDescent="0.75">
      <c r="A394" s="420" t="s">
        <v>427</v>
      </c>
      <c r="B394" s="420" t="s">
        <v>428</v>
      </c>
      <c r="C394" s="420" t="s">
        <v>1630</v>
      </c>
      <c r="D394" s="420" t="s">
        <v>1003</v>
      </c>
      <c r="E394" s="420" t="s">
        <v>1651</v>
      </c>
      <c r="F394" s="420" t="s">
        <v>1652</v>
      </c>
      <c r="G394" s="420" t="s">
        <v>2490</v>
      </c>
      <c r="H394" s="420" t="s">
        <v>2612</v>
      </c>
      <c r="I394" s="420" t="s">
        <v>3039</v>
      </c>
      <c r="J394" s="419">
        <v>70</v>
      </c>
    </row>
    <row r="395" spans="1:10" x14ac:dyDescent="0.75">
      <c r="A395" s="420" t="s">
        <v>427</v>
      </c>
      <c r="B395" s="420" t="s">
        <v>428</v>
      </c>
      <c r="C395" s="420" t="s">
        <v>1630</v>
      </c>
      <c r="D395" s="420" t="s">
        <v>1003</v>
      </c>
      <c r="E395" s="420" t="s">
        <v>1651</v>
      </c>
      <c r="F395" s="420" t="s">
        <v>1652</v>
      </c>
      <c r="G395" s="420" t="s">
        <v>2490</v>
      </c>
      <c r="H395" s="420" t="s">
        <v>2613</v>
      </c>
      <c r="I395" s="420" t="s">
        <v>3040</v>
      </c>
      <c r="J395" s="419">
        <v>43</v>
      </c>
    </row>
    <row r="396" spans="1:10" x14ac:dyDescent="0.75">
      <c r="A396" s="420" t="s">
        <v>427</v>
      </c>
      <c r="B396" s="420" t="s">
        <v>428</v>
      </c>
      <c r="C396" s="420" t="s">
        <v>1630</v>
      </c>
      <c r="D396" s="420" t="s">
        <v>1003</v>
      </c>
      <c r="E396" s="420" t="s">
        <v>1651</v>
      </c>
      <c r="F396" s="420" t="s">
        <v>1652</v>
      </c>
      <c r="G396" s="420" t="s">
        <v>2490</v>
      </c>
      <c r="H396" s="420" t="s">
        <v>2614</v>
      </c>
      <c r="I396" s="420" t="s">
        <v>3040</v>
      </c>
      <c r="J396" s="419">
        <v>43</v>
      </c>
    </row>
    <row r="397" spans="1:10" x14ac:dyDescent="0.75">
      <c r="A397" s="420" t="s">
        <v>427</v>
      </c>
      <c r="B397" s="420" t="s">
        <v>428</v>
      </c>
      <c r="C397" s="420" t="s">
        <v>1630</v>
      </c>
      <c r="D397" s="420" t="s">
        <v>1003</v>
      </c>
      <c r="E397" s="420" t="s">
        <v>1651</v>
      </c>
      <c r="F397" s="420" t="s">
        <v>1652</v>
      </c>
      <c r="G397" s="420" t="s">
        <v>2490</v>
      </c>
      <c r="H397" s="420" t="s">
        <v>2615</v>
      </c>
      <c r="I397" s="420" t="s">
        <v>3041</v>
      </c>
      <c r="J397" s="419">
        <v>44</v>
      </c>
    </row>
    <row r="398" spans="1:10" x14ac:dyDescent="0.75">
      <c r="A398" s="420" t="s">
        <v>427</v>
      </c>
      <c r="B398" s="420" t="s">
        <v>428</v>
      </c>
      <c r="C398" s="420" t="s">
        <v>1630</v>
      </c>
      <c r="D398" s="420" t="s">
        <v>1003</v>
      </c>
      <c r="E398" s="420" t="s">
        <v>1651</v>
      </c>
      <c r="F398" s="420" t="s">
        <v>1652</v>
      </c>
      <c r="G398" s="420" t="s">
        <v>2490</v>
      </c>
      <c r="H398" s="420" t="s">
        <v>2616</v>
      </c>
      <c r="I398" s="420" t="s">
        <v>3041</v>
      </c>
      <c r="J398" s="419">
        <v>44</v>
      </c>
    </row>
    <row r="399" spans="1:10" x14ac:dyDescent="0.75">
      <c r="A399" s="420" t="s">
        <v>427</v>
      </c>
      <c r="B399" s="420" t="s">
        <v>428</v>
      </c>
      <c r="C399" s="420" t="s">
        <v>1630</v>
      </c>
      <c r="D399" s="420" t="s">
        <v>1003</v>
      </c>
      <c r="E399" s="420" t="s">
        <v>1651</v>
      </c>
      <c r="F399" s="420" t="s">
        <v>1652</v>
      </c>
      <c r="G399" s="420" t="s">
        <v>2490</v>
      </c>
      <c r="H399" s="420" t="s">
        <v>2617</v>
      </c>
      <c r="I399" s="420" t="s">
        <v>3042</v>
      </c>
      <c r="J399" s="419">
        <v>88</v>
      </c>
    </row>
    <row r="400" spans="1:10" x14ac:dyDescent="0.75">
      <c r="A400" s="420" t="s">
        <v>427</v>
      </c>
      <c r="B400" s="420" t="s">
        <v>428</v>
      </c>
      <c r="C400" s="420" t="s">
        <v>1630</v>
      </c>
      <c r="D400" s="420" t="s">
        <v>1003</v>
      </c>
      <c r="E400" s="420" t="s">
        <v>1651</v>
      </c>
      <c r="F400" s="420" t="s">
        <v>1652</v>
      </c>
      <c r="G400" s="420" t="s">
        <v>2490</v>
      </c>
      <c r="H400" s="420" t="s">
        <v>2618</v>
      </c>
      <c r="I400" s="420" t="s">
        <v>3043</v>
      </c>
      <c r="J400" s="419">
        <v>71</v>
      </c>
    </row>
    <row r="401" spans="1:10" x14ac:dyDescent="0.75">
      <c r="A401" s="420" t="s">
        <v>427</v>
      </c>
      <c r="B401" s="420" t="s">
        <v>428</v>
      </c>
      <c r="C401" s="420" t="s">
        <v>1630</v>
      </c>
      <c r="D401" s="420" t="s">
        <v>1003</v>
      </c>
      <c r="E401" s="420" t="s">
        <v>1651</v>
      </c>
      <c r="F401" s="420" t="s">
        <v>1652</v>
      </c>
      <c r="G401" s="420" t="s">
        <v>2490</v>
      </c>
      <c r="H401" s="420" t="s">
        <v>2619</v>
      </c>
      <c r="I401" s="420" t="s">
        <v>3044</v>
      </c>
      <c r="J401" s="419">
        <v>72</v>
      </c>
    </row>
    <row r="402" spans="1:10" x14ac:dyDescent="0.75">
      <c r="A402" s="420" t="s">
        <v>427</v>
      </c>
      <c r="B402" s="420" t="s">
        <v>428</v>
      </c>
      <c r="C402" s="420" t="s">
        <v>1630</v>
      </c>
      <c r="D402" s="420" t="s">
        <v>1003</v>
      </c>
      <c r="E402" s="420" t="s">
        <v>1651</v>
      </c>
      <c r="F402" s="420" t="s">
        <v>1652</v>
      </c>
      <c r="G402" s="420" t="s">
        <v>2490</v>
      </c>
      <c r="H402" s="420" t="s">
        <v>2620</v>
      </c>
      <c r="I402" s="420" t="s">
        <v>3045</v>
      </c>
      <c r="J402" s="419">
        <v>89</v>
      </c>
    </row>
    <row r="403" spans="1:10" x14ac:dyDescent="0.75">
      <c r="A403" s="420" t="s">
        <v>427</v>
      </c>
      <c r="B403" s="420" t="s">
        <v>428</v>
      </c>
      <c r="C403" s="420" t="s">
        <v>1630</v>
      </c>
      <c r="D403" s="420" t="s">
        <v>1003</v>
      </c>
      <c r="E403" s="420" t="s">
        <v>1651</v>
      </c>
      <c r="F403" s="420" t="s">
        <v>1652</v>
      </c>
      <c r="G403" s="420" t="s">
        <v>2490</v>
      </c>
      <c r="H403" s="420" t="s">
        <v>2621</v>
      </c>
      <c r="I403" s="420" t="s">
        <v>3023</v>
      </c>
      <c r="J403" s="419">
        <v>73</v>
      </c>
    </row>
    <row r="404" spans="1:10" x14ac:dyDescent="0.75">
      <c r="A404" s="420" t="s">
        <v>427</v>
      </c>
      <c r="B404" s="420" t="s">
        <v>428</v>
      </c>
      <c r="C404" s="420" t="s">
        <v>1630</v>
      </c>
      <c r="D404" s="420" t="s">
        <v>1003</v>
      </c>
      <c r="E404" s="420" t="s">
        <v>1651</v>
      </c>
      <c r="F404" s="420" t="s">
        <v>1652</v>
      </c>
      <c r="G404" s="420" t="s">
        <v>2490</v>
      </c>
      <c r="H404" s="420" t="s">
        <v>2622</v>
      </c>
      <c r="I404" s="420" t="s">
        <v>2936</v>
      </c>
      <c r="J404" s="419">
        <v>46</v>
      </c>
    </row>
    <row r="405" spans="1:10" x14ac:dyDescent="0.75">
      <c r="A405" s="420" t="s">
        <v>427</v>
      </c>
      <c r="B405" s="420" t="s">
        <v>428</v>
      </c>
      <c r="C405" s="420" t="s">
        <v>1630</v>
      </c>
      <c r="D405" s="420" t="s">
        <v>1003</v>
      </c>
      <c r="E405" s="420" t="s">
        <v>1651</v>
      </c>
      <c r="F405" s="420" t="s">
        <v>1652</v>
      </c>
      <c r="G405" s="420" t="s">
        <v>2490</v>
      </c>
      <c r="H405" s="420" t="s">
        <v>2623</v>
      </c>
      <c r="I405" s="420" t="s">
        <v>2940</v>
      </c>
      <c r="J405" s="419">
        <v>49</v>
      </c>
    </row>
    <row r="406" spans="1:10" x14ac:dyDescent="0.75">
      <c r="A406" s="420" t="s">
        <v>427</v>
      </c>
      <c r="B406" s="420" t="s">
        <v>428</v>
      </c>
      <c r="C406" s="420" t="s">
        <v>1630</v>
      </c>
      <c r="D406" s="420" t="s">
        <v>1003</v>
      </c>
      <c r="E406" s="420" t="s">
        <v>1651</v>
      </c>
      <c r="F406" s="420" t="s">
        <v>1652</v>
      </c>
      <c r="G406" s="420" t="s">
        <v>2490</v>
      </c>
      <c r="H406" s="420" t="s">
        <v>2624</v>
      </c>
      <c r="I406" s="420" t="s">
        <v>2940</v>
      </c>
      <c r="J406" s="419">
        <v>49</v>
      </c>
    </row>
    <row r="407" spans="1:10" x14ac:dyDescent="0.75">
      <c r="A407" s="420" t="s">
        <v>427</v>
      </c>
      <c r="B407" s="420" t="s">
        <v>428</v>
      </c>
      <c r="C407" s="420" t="s">
        <v>1630</v>
      </c>
      <c r="D407" s="420" t="s">
        <v>1003</v>
      </c>
      <c r="E407" s="420" t="s">
        <v>1651</v>
      </c>
      <c r="F407" s="420" t="s">
        <v>1652</v>
      </c>
      <c r="G407" s="420" t="s">
        <v>2490</v>
      </c>
      <c r="H407" s="420" t="s">
        <v>2625</v>
      </c>
      <c r="I407" s="420" t="s">
        <v>2941</v>
      </c>
      <c r="J407" s="419">
        <v>50</v>
      </c>
    </row>
    <row r="408" spans="1:10" x14ac:dyDescent="0.75">
      <c r="A408" s="420" t="s">
        <v>427</v>
      </c>
      <c r="B408" s="420" t="s">
        <v>428</v>
      </c>
      <c r="C408" s="420" t="s">
        <v>1630</v>
      </c>
      <c r="D408" s="420" t="s">
        <v>1003</v>
      </c>
      <c r="E408" s="420" t="s">
        <v>1651</v>
      </c>
      <c r="F408" s="420" t="s">
        <v>1652</v>
      </c>
      <c r="G408" s="420" t="s">
        <v>2490</v>
      </c>
      <c r="H408" s="420" t="s">
        <v>2626</v>
      </c>
      <c r="I408" s="420" t="s">
        <v>2941</v>
      </c>
      <c r="J408" s="419">
        <v>50</v>
      </c>
    </row>
    <row r="409" spans="1:10" x14ac:dyDescent="0.75">
      <c r="A409" s="420" t="s">
        <v>427</v>
      </c>
      <c r="B409" s="420" t="s">
        <v>428</v>
      </c>
      <c r="C409" s="420" t="s">
        <v>1630</v>
      </c>
      <c r="D409" s="420" t="s">
        <v>1003</v>
      </c>
      <c r="E409" s="420" t="s">
        <v>1651</v>
      </c>
      <c r="F409" s="420" t="s">
        <v>1652</v>
      </c>
      <c r="G409" s="420" t="s">
        <v>2490</v>
      </c>
      <c r="H409" s="420" t="s">
        <v>2627</v>
      </c>
      <c r="I409" s="420" t="s">
        <v>2941</v>
      </c>
      <c r="J409" s="419">
        <v>50</v>
      </c>
    </row>
    <row r="410" spans="1:10" x14ac:dyDescent="0.75">
      <c r="A410" s="420" t="s">
        <v>427</v>
      </c>
      <c r="B410" s="420" t="s">
        <v>428</v>
      </c>
      <c r="C410" s="420" t="s">
        <v>1630</v>
      </c>
      <c r="D410" s="420" t="s">
        <v>1003</v>
      </c>
      <c r="E410" s="420" t="s">
        <v>1651</v>
      </c>
      <c r="F410" s="420" t="s">
        <v>1652</v>
      </c>
      <c r="G410" s="420" t="s">
        <v>2490</v>
      </c>
      <c r="H410" s="420" t="s">
        <v>2628</v>
      </c>
      <c r="I410" s="420" t="s">
        <v>2941</v>
      </c>
      <c r="J410" s="419">
        <v>50</v>
      </c>
    </row>
    <row r="411" spans="1:10" x14ac:dyDescent="0.75">
      <c r="A411" s="420" t="s">
        <v>427</v>
      </c>
      <c r="B411" s="420" t="s">
        <v>428</v>
      </c>
      <c r="C411" s="420" t="s">
        <v>1630</v>
      </c>
      <c r="D411" s="420" t="s">
        <v>1003</v>
      </c>
      <c r="E411" s="420" t="s">
        <v>1651</v>
      </c>
      <c r="F411" s="420" t="s">
        <v>1652</v>
      </c>
      <c r="G411" s="420" t="s">
        <v>2490</v>
      </c>
      <c r="H411" s="420" t="s">
        <v>2629</v>
      </c>
      <c r="I411" s="420" t="s">
        <v>3046</v>
      </c>
      <c r="J411" s="419">
        <v>60</v>
      </c>
    </row>
    <row r="412" spans="1:10" x14ac:dyDescent="0.75">
      <c r="A412" s="420" t="s">
        <v>427</v>
      </c>
      <c r="B412" s="420" t="s">
        <v>428</v>
      </c>
      <c r="C412" s="420" t="s">
        <v>1630</v>
      </c>
      <c r="D412" s="420" t="s">
        <v>1003</v>
      </c>
      <c r="E412" s="420" t="s">
        <v>1651</v>
      </c>
      <c r="F412" s="420" t="s">
        <v>1652</v>
      </c>
      <c r="G412" s="420" t="s">
        <v>2490</v>
      </c>
      <c r="H412" s="420" t="s">
        <v>2630</v>
      </c>
      <c r="I412" s="420" t="s">
        <v>3046</v>
      </c>
      <c r="J412" s="419">
        <v>60</v>
      </c>
    </row>
    <row r="413" spans="1:10" x14ac:dyDescent="0.75">
      <c r="A413" s="420" t="s">
        <v>427</v>
      </c>
      <c r="B413" s="420" t="s">
        <v>428</v>
      </c>
      <c r="C413" s="420" t="s">
        <v>1630</v>
      </c>
      <c r="D413" s="420" t="s">
        <v>1003</v>
      </c>
      <c r="E413" s="420" t="s">
        <v>1651</v>
      </c>
      <c r="F413" s="420" t="s">
        <v>1652</v>
      </c>
      <c r="G413" s="420" t="s">
        <v>2490</v>
      </c>
      <c r="H413" s="420" t="s">
        <v>2631</v>
      </c>
      <c r="I413" s="420" t="s">
        <v>2951</v>
      </c>
      <c r="J413" s="419">
        <v>47</v>
      </c>
    </row>
    <row r="414" spans="1:10" x14ac:dyDescent="0.75">
      <c r="A414" s="420" t="s">
        <v>427</v>
      </c>
      <c r="B414" s="420" t="s">
        <v>428</v>
      </c>
      <c r="C414" s="420" t="s">
        <v>1630</v>
      </c>
      <c r="D414" s="420" t="s">
        <v>1003</v>
      </c>
      <c r="E414" s="420" t="s">
        <v>1651</v>
      </c>
      <c r="F414" s="420" t="s">
        <v>1652</v>
      </c>
      <c r="G414" s="420" t="s">
        <v>2490</v>
      </c>
      <c r="H414" s="420" t="s">
        <v>2632</v>
      </c>
      <c r="I414" s="420" t="s">
        <v>2955</v>
      </c>
      <c r="J414" s="419">
        <v>59</v>
      </c>
    </row>
    <row r="415" spans="1:10" x14ac:dyDescent="0.75">
      <c r="A415" s="420" t="s">
        <v>427</v>
      </c>
      <c r="B415" s="420" t="s">
        <v>428</v>
      </c>
      <c r="C415" s="420" t="s">
        <v>1630</v>
      </c>
      <c r="D415" s="420" t="s">
        <v>1003</v>
      </c>
      <c r="E415" s="420" t="s">
        <v>1651</v>
      </c>
      <c r="F415" s="420" t="s">
        <v>1652</v>
      </c>
      <c r="G415" s="420" t="s">
        <v>2490</v>
      </c>
      <c r="H415" s="420" t="s">
        <v>2633</v>
      </c>
      <c r="I415" s="420" t="s">
        <v>2956</v>
      </c>
      <c r="J415" s="419">
        <v>60</v>
      </c>
    </row>
    <row r="416" spans="1:10" x14ac:dyDescent="0.75">
      <c r="A416" s="420" t="s">
        <v>427</v>
      </c>
      <c r="B416" s="420" t="s">
        <v>428</v>
      </c>
      <c r="C416" s="420" t="s">
        <v>1630</v>
      </c>
      <c r="D416" s="420" t="s">
        <v>1003</v>
      </c>
      <c r="E416" s="420" t="s">
        <v>1651</v>
      </c>
      <c r="F416" s="420" t="s">
        <v>1652</v>
      </c>
      <c r="G416" s="420" t="s">
        <v>2490</v>
      </c>
      <c r="H416" s="420" t="s">
        <v>2634</v>
      </c>
      <c r="I416" s="420" t="s">
        <v>3047</v>
      </c>
      <c r="J416" s="419">
        <v>54</v>
      </c>
    </row>
    <row r="417" spans="1:10" x14ac:dyDescent="0.75">
      <c r="A417" s="420" t="s">
        <v>427</v>
      </c>
      <c r="B417" s="420" t="s">
        <v>428</v>
      </c>
      <c r="C417" s="420" t="s">
        <v>1630</v>
      </c>
      <c r="D417" s="420" t="s">
        <v>1003</v>
      </c>
      <c r="E417" s="420" t="s">
        <v>1651</v>
      </c>
      <c r="F417" s="420" t="s">
        <v>1652</v>
      </c>
      <c r="G417" s="420" t="s">
        <v>2490</v>
      </c>
      <c r="H417" s="420" t="s">
        <v>2635</v>
      </c>
      <c r="I417" s="420" t="s">
        <v>2957</v>
      </c>
      <c r="J417" s="419">
        <v>54</v>
      </c>
    </row>
    <row r="418" spans="1:10" x14ac:dyDescent="0.75">
      <c r="A418" s="420" t="s">
        <v>427</v>
      </c>
      <c r="B418" s="420" t="s">
        <v>428</v>
      </c>
      <c r="C418" s="420" t="s">
        <v>1630</v>
      </c>
      <c r="D418" s="420" t="s">
        <v>1003</v>
      </c>
      <c r="E418" s="420" t="s">
        <v>1651</v>
      </c>
      <c r="F418" s="420" t="s">
        <v>1652</v>
      </c>
      <c r="G418" s="420" t="s">
        <v>2490</v>
      </c>
      <c r="H418" s="420" t="s">
        <v>2636</v>
      </c>
      <c r="I418" s="420" t="s">
        <v>2958</v>
      </c>
      <c r="J418" s="419">
        <v>55</v>
      </c>
    </row>
    <row r="419" spans="1:10" x14ac:dyDescent="0.75">
      <c r="A419" s="420" t="s">
        <v>427</v>
      </c>
      <c r="B419" s="420" t="s">
        <v>428</v>
      </c>
      <c r="C419" s="420" t="s">
        <v>1630</v>
      </c>
      <c r="D419" s="420" t="s">
        <v>1003</v>
      </c>
      <c r="E419" s="420" t="s">
        <v>1651</v>
      </c>
      <c r="F419" s="420" t="s">
        <v>1652</v>
      </c>
      <c r="G419" s="420" t="s">
        <v>2490</v>
      </c>
      <c r="H419" s="420" t="s">
        <v>2637</v>
      </c>
      <c r="I419" s="420" t="s">
        <v>2958</v>
      </c>
      <c r="J419" s="419">
        <v>55</v>
      </c>
    </row>
    <row r="420" spans="1:10" x14ac:dyDescent="0.75">
      <c r="A420" s="420" t="s">
        <v>427</v>
      </c>
      <c r="B420" s="420" t="s">
        <v>428</v>
      </c>
      <c r="C420" s="420" t="s">
        <v>1630</v>
      </c>
      <c r="D420" s="420" t="s">
        <v>1003</v>
      </c>
      <c r="E420" s="420" t="s">
        <v>1651</v>
      </c>
      <c r="F420" s="420" t="s">
        <v>1652</v>
      </c>
      <c r="G420" s="420" t="s">
        <v>2490</v>
      </c>
      <c r="H420" s="420" t="s">
        <v>2638</v>
      </c>
      <c r="I420" s="420" t="s">
        <v>3048</v>
      </c>
      <c r="J420" s="419">
        <v>55</v>
      </c>
    </row>
    <row r="421" spans="1:10" x14ac:dyDescent="0.75">
      <c r="A421" s="420" t="s">
        <v>427</v>
      </c>
      <c r="B421" s="420" t="s">
        <v>428</v>
      </c>
      <c r="C421" s="420" t="s">
        <v>1630</v>
      </c>
      <c r="D421" s="420" t="s">
        <v>1003</v>
      </c>
      <c r="E421" s="420" t="s">
        <v>1651</v>
      </c>
      <c r="F421" s="420" t="s">
        <v>1652</v>
      </c>
      <c r="G421" s="420" t="s">
        <v>2490</v>
      </c>
      <c r="H421" s="420" t="s">
        <v>2639</v>
      </c>
      <c r="I421" s="420" t="s">
        <v>2959</v>
      </c>
      <c r="J421" s="419">
        <v>56</v>
      </c>
    </row>
    <row r="422" spans="1:10" x14ac:dyDescent="0.75">
      <c r="A422" s="420" t="s">
        <v>427</v>
      </c>
      <c r="B422" s="420" t="s">
        <v>428</v>
      </c>
      <c r="C422" s="420" t="s">
        <v>1630</v>
      </c>
      <c r="D422" s="420" t="s">
        <v>1003</v>
      </c>
      <c r="E422" s="420" t="s">
        <v>1651</v>
      </c>
      <c r="F422" s="420" t="s">
        <v>1652</v>
      </c>
      <c r="G422" s="420" t="s">
        <v>2490</v>
      </c>
      <c r="H422" s="420" t="s">
        <v>2640</v>
      </c>
      <c r="I422" s="420" t="s">
        <v>3049</v>
      </c>
      <c r="J422" s="419">
        <v>63</v>
      </c>
    </row>
    <row r="423" spans="1:10" x14ac:dyDescent="0.75">
      <c r="A423" s="420" t="s">
        <v>427</v>
      </c>
      <c r="B423" s="420" t="s">
        <v>428</v>
      </c>
      <c r="C423" s="420" t="s">
        <v>1630</v>
      </c>
      <c r="D423" s="420" t="s">
        <v>1003</v>
      </c>
      <c r="E423" s="420" t="s">
        <v>1651</v>
      </c>
      <c r="F423" s="420" t="s">
        <v>1652</v>
      </c>
      <c r="G423" s="420" t="s">
        <v>2490</v>
      </c>
      <c r="H423" s="420" t="s">
        <v>2641</v>
      </c>
      <c r="I423" s="420" t="s">
        <v>3050</v>
      </c>
      <c r="J423" s="419">
        <v>79</v>
      </c>
    </row>
    <row r="424" spans="1:10" x14ac:dyDescent="0.75">
      <c r="A424" s="420" t="s">
        <v>427</v>
      </c>
      <c r="B424" s="420" t="s">
        <v>428</v>
      </c>
      <c r="C424" s="420" t="s">
        <v>1630</v>
      </c>
      <c r="D424" s="420" t="s">
        <v>1003</v>
      </c>
      <c r="E424" s="420" t="s">
        <v>1651</v>
      </c>
      <c r="F424" s="420" t="s">
        <v>1652</v>
      </c>
      <c r="G424" s="420" t="s">
        <v>2490</v>
      </c>
      <c r="H424" s="420" t="s">
        <v>2642</v>
      </c>
      <c r="I424" s="420" t="s">
        <v>3051</v>
      </c>
      <c r="J424" s="419">
        <v>69</v>
      </c>
    </row>
    <row r="425" spans="1:10" x14ac:dyDescent="0.75">
      <c r="A425" s="420" t="s">
        <v>427</v>
      </c>
      <c r="B425" s="420" t="s">
        <v>428</v>
      </c>
      <c r="C425" s="420" t="s">
        <v>1630</v>
      </c>
      <c r="D425" s="420" t="s">
        <v>1003</v>
      </c>
      <c r="E425" s="420" t="s">
        <v>1651</v>
      </c>
      <c r="F425" s="420" t="s">
        <v>1652</v>
      </c>
      <c r="G425" s="420" t="s">
        <v>2490</v>
      </c>
      <c r="H425" s="420" t="s">
        <v>2643</v>
      </c>
      <c r="I425" s="420" t="s">
        <v>3052</v>
      </c>
      <c r="J425" s="419">
        <v>69</v>
      </c>
    </row>
    <row r="426" spans="1:10" x14ac:dyDescent="0.75">
      <c r="A426" s="420" t="s">
        <v>427</v>
      </c>
      <c r="B426" s="420" t="s">
        <v>428</v>
      </c>
      <c r="C426" s="420" t="s">
        <v>1630</v>
      </c>
      <c r="D426" s="420" t="s">
        <v>1003</v>
      </c>
      <c r="E426" s="420" t="s">
        <v>1651</v>
      </c>
      <c r="F426" s="420" t="s">
        <v>1652</v>
      </c>
      <c r="G426" s="420" t="s">
        <v>2490</v>
      </c>
      <c r="H426" s="420" t="s">
        <v>2644</v>
      </c>
      <c r="I426" s="420" t="s">
        <v>3053</v>
      </c>
      <c r="J426" s="419">
        <v>81</v>
      </c>
    </row>
    <row r="427" spans="1:10" x14ac:dyDescent="0.75">
      <c r="A427" s="420" t="s">
        <v>427</v>
      </c>
      <c r="B427" s="420" t="s">
        <v>428</v>
      </c>
      <c r="C427" s="420" t="s">
        <v>1630</v>
      </c>
      <c r="D427" s="420" t="s">
        <v>1003</v>
      </c>
      <c r="E427" s="420" t="s">
        <v>1651</v>
      </c>
      <c r="F427" s="420" t="s">
        <v>1652</v>
      </c>
      <c r="G427" s="420" t="s">
        <v>2490</v>
      </c>
      <c r="H427" s="420" t="s">
        <v>2645</v>
      </c>
      <c r="I427" s="420" t="s">
        <v>3054</v>
      </c>
      <c r="J427" s="419">
        <v>81</v>
      </c>
    </row>
    <row r="428" spans="1:10" x14ac:dyDescent="0.75">
      <c r="A428" s="420" t="s">
        <v>427</v>
      </c>
      <c r="B428" s="420" t="s">
        <v>428</v>
      </c>
      <c r="C428" s="420" t="s">
        <v>1630</v>
      </c>
      <c r="D428" s="420" t="s">
        <v>1003</v>
      </c>
      <c r="E428" s="420" t="s">
        <v>1651</v>
      </c>
      <c r="F428" s="420" t="s">
        <v>1652</v>
      </c>
      <c r="G428" s="420" t="s">
        <v>2490</v>
      </c>
      <c r="H428" s="420" t="s">
        <v>2646</v>
      </c>
      <c r="I428" s="420" t="s">
        <v>2992</v>
      </c>
      <c r="J428" s="419">
        <v>75</v>
      </c>
    </row>
    <row r="429" spans="1:10" x14ac:dyDescent="0.75">
      <c r="A429" s="420" t="s">
        <v>427</v>
      </c>
      <c r="B429" s="420" t="s">
        <v>428</v>
      </c>
      <c r="C429" s="420" t="s">
        <v>1630</v>
      </c>
      <c r="D429" s="420" t="s">
        <v>1003</v>
      </c>
      <c r="E429" s="420" t="s">
        <v>1651</v>
      </c>
      <c r="F429" s="420" t="s">
        <v>1652</v>
      </c>
      <c r="G429" s="420" t="s">
        <v>2490</v>
      </c>
      <c r="H429" s="420" t="s">
        <v>2647</v>
      </c>
      <c r="I429" s="420" t="s">
        <v>2993</v>
      </c>
      <c r="J429" s="419">
        <v>52</v>
      </c>
    </row>
    <row r="430" spans="1:10" x14ac:dyDescent="0.75">
      <c r="A430" s="420" t="s">
        <v>427</v>
      </c>
      <c r="B430" s="420" t="s">
        <v>428</v>
      </c>
      <c r="C430" s="420" t="s">
        <v>1630</v>
      </c>
      <c r="D430" s="420" t="s">
        <v>1003</v>
      </c>
      <c r="E430" s="420" t="s">
        <v>1651</v>
      </c>
      <c r="F430" s="420" t="s">
        <v>1652</v>
      </c>
      <c r="G430" s="420" t="s">
        <v>2490</v>
      </c>
      <c r="H430" s="420" t="s">
        <v>2648</v>
      </c>
      <c r="I430" s="420" t="s">
        <v>3055</v>
      </c>
      <c r="J430" s="419">
        <v>90</v>
      </c>
    </row>
    <row r="431" spans="1:10" x14ac:dyDescent="0.75">
      <c r="A431" s="420" t="s">
        <v>427</v>
      </c>
      <c r="B431" s="420" t="s">
        <v>428</v>
      </c>
      <c r="C431" s="420" t="s">
        <v>1630</v>
      </c>
      <c r="D431" s="420" t="s">
        <v>1003</v>
      </c>
      <c r="E431" s="420" t="s">
        <v>1651</v>
      </c>
      <c r="F431" s="420" t="s">
        <v>1652</v>
      </c>
      <c r="G431" s="420" t="s">
        <v>2490</v>
      </c>
      <c r="H431" s="420" t="s">
        <v>2649</v>
      </c>
      <c r="I431" s="420" t="s">
        <v>3056</v>
      </c>
      <c r="J431" s="419">
        <v>91</v>
      </c>
    </row>
    <row r="432" spans="1:10" x14ac:dyDescent="0.75">
      <c r="A432" s="420" t="s">
        <v>427</v>
      </c>
      <c r="B432" s="420" t="s">
        <v>428</v>
      </c>
      <c r="C432" s="420" t="s">
        <v>1630</v>
      </c>
      <c r="D432" s="420" t="s">
        <v>1003</v>
      </c>
      <c r="E432" s="420" t="s">
        <v>1651</v>
      </c>
      <c r="F432" s="420" t="s">
        <v>1652</v>
      </c>
      <c r="G432" s="420" t="s">
        <v>2490</v>
      </c>
      <c r="H432" s="420" t="s">
        <v>2650</v>
      </c>
      <c r="I432" s="420" t="s">
        <v>3057</v>
      </c>
      <c r="J432" s="419">
        <v>92</v>
      </c>
    </row>
    <row r="433" spans="1:10" x14ac:dyDescent="0.75">
      <c r="A433" s="420" t="s">
        <v>427</v>
      </c>
      <c r="B433" s="420" t="s">
        <v>428</v>
      </c>
      <c r="C433" s="420" t="s">
        <v>1630</v>
      </c>
      <c r="D433" s="420" t="s">
        <v>1003</v>
      </c>
      <c r="E433" s="420" t="s">
        <v>1651</v>
      </c>
      <c r="F433" s="420" t="s">
        <v>1652</v>
      </c>
      <c r="G433" s="420" t="s">
        <v>2490</v>
      </c>
      <c r="H433" s="420" t="s">
        <v>2651</v>
      </c>
      <c r="I433" s="420" t="s">
        <v>3058</v>
      </c>
      <c r="J433" s="419">
        <v>93</v>
      </c>
    </row>
    <row r="434" spans="1:10" x14ac:dyDescent="0.75">
      <c r="A434" s="420" t="s">
        <v>427</v>
      </c>
      <c r="B434" s="420" t="s">
        <v>428</v>
      </c>
      <c r="C434" s="420" t="s">
        <v>1630</v>
      </c>
      <c r="D434" s="420" t="s">
        <v>1003</v>
      </c>
      <c r="E434" s="420" t="s">
        <v>1651</v>
      </c>
      <c r="F434" s="420" t="s">
        <v>1652</v>
      </c>
      <c r="G434" s="420" t="s">
        <v>2490</v>
      </c>
      <c r="H434" s="420" t="s">
        <v>2652</v>
      </c>
      <c r="I434" s="420" t="s">
        <v>3059</v>
      </c>
      <c r="J434" s="419">
        <v>94</v>
      </c>
    </row>
    <row r="435" spans="1:10" x14ac:dyDescent="0.75">
      <c r="A435" s="420" t="s">
        <v>427</v>
      </c>
      <c r="B435" s="420" t="s">
        <v>428</v>
      </c>
      <c r="C435" s="420" t="s">
        <v>1630</v>
      </c>
      <c r="D435" s="420" t="s">
        <v>1003</v>
      </c>
      <c r="E435" s="420" t="s">
        <v>1651</v>
      </c>
      <c r="F435" s="420" t="s">
        <v>1652</v>
      </c>
      <c r="G435" s="420" t="s">
        <v>2490</v>
      </c>
      <c r="H435" s="420" t="s">
        <v>2653</v>
      </c>
      <c r="I435" s="420" t="s">
        <v>3060</v>
      </c>
      <c r="J435" s="419">
        <v>95</v>
      </c>
    </row>
    <row r="436" spans="1:10" x14ac:dyDescent="0.75">
      <c r="A436" s="420" t="s">
        <v>427</v>
      </c>
      <c r="B436" s="420" t="s">
        <v>428</v>
      </c>
      <c r="C436" s="420" t="s">
        <v>1630</v>
      </c>
      <c r="D436" s="420" t="s">
        <v>1003</v>
      </c>
      <c r="E436" s="420" t="s">
        <v>1651</v>
      </c>
      <c r="F436" s="420" t="s">
        <v>1652</v>
      </c>
      <c r="G436" s="420" t="s">
        <v>2490</v>
      </c>
      <c r="H436" s="420" t="s">
        <v>2654</v>
      </c>
      <c r="I436" s="420" t="s">
        <v>3061</v>
      </c>
      <c r="J436" s="419">
        <v>96</v>
      </c>
    </row>
    <row r="437" spans="1:10" x14ac:dyDescent="0.75">
      <c r="A437" s="420" t="s">
        <v>427</v>
      </c>
      <c r="B437" s="420" t="s">
        <v>428</v>
      </c>
      <c r="C437" s="420" t="s">
        <v>1630</v>
      </c>
      <c r="D437" s="420" t="s">
        <v>1003</v>
      </c>
      <c r="E437" s="420" t="s">
        <v>1651</v>
      </c>
      <c r="F437" s="420" t="s">
        <v>1652</v>
      </c>
      <c r="G437" s="420" t="s">
        <v>2490</v>
      </c>
      <c r="H437" s="420" t="s">
        <v>2655</v>
      </c>
      <c r="I437" s="420" t="s">
        <v>3062</v>
      </c>
      <c r="J437" s="419">
        <v>69</v>
      </c>
    </row>
    <row r="438" spans="1:10" x14ac:dyDescent="0.75">
      <c r="A438" s="420" t="s">
        <v>427</v>
      </c>
      <c r="B438" s="420" t="s">
        <v>428</v>
      </c>
      <c r="C438" s="420" t="s">
        <v>1630</v>
      </c>
      <c r="D438" s="420" t="s">
        <v>1003</v>
      </c>
      <c r="E438" s="420" t="s">
        <v>1651</v>
      </c>
      <c r="F438" s="420" t="s">
        <v>1652</v>
      </c>
      <c r="G438" s="420" t="s">
        <v>2490</v>
      </c>
      <c r="H438" s="420" t="s">
        <v>2656</v>
      </c>
      <c r="I438" s="420" t="s">
        <v>3063</v>
      </c>
      <c r="J438" s="419">
        <v>68</v>
      </c>
    </row>
    <row r="439" spans="1:10" x14ac:dyDescent="0.75">
      <c r="A439" s="420" t="s">
        <v>427</v>
      </c>
      <c r="B439" s="420" t="s">
        <v>428</v>
      </c>
      <c r="C439" s="420" t="s">
        <v>1630</v>
      </c>
      <c r="D439" s="420" t="s">
        <v>1003</v>
      </c>
      <c r="E439" s="420" t="s">
        <v>1651</v>
      </c>
      <c r="F439" s="420" t="s">
        <v>1652</v>
      </c>
      <c r="G439" s="420" t="s">
        <v>2490</v>
      </c>
      <c r="H439" s="420" t="s">
        <v>2657</v>
      </c>
      <c r="I439" s="420" t="s">
        <v>3064</v>
      </c>
      <c r="J439" s="419">
        <v>69</v>
      </c>
    </row>
    <row r="440" spans="1:10" x14ac:dyDescent="0.75">
      <c r="A440" s="420" t="s">
        <v>427</v>
      </c>
      <c r="B440" s="420" t="s">
        <v>428</v>
      </c>
      <c r="C440" s="420" t="s">
        <v>1630</v>
      </c>
      <c r="D440" s="420" t="s">
        <v>1003</v>
      </c>
      <c r="E440" s="420" t="s">
        <v>1651</v>
      </c>
      <c r="F440" s="420" t="s">
        <v>1652</v>
      </c>
      <c r="G440" s="420" t="s">
        <v>2490</v>
      </c>
      <c r="H440" s="420" t="s">
        <v>2658</v>
      </c>
      <c r="I440" s="420" t="s">
        <v>3065</v>
      </c>
      <c r="J440" s="419">
        <v>88</v>
      </c>
    </row>
    <row r="441" spans="1:10" x14ac:dyDescent="0.75">
      <c r="A441" s="420" t="s">
        <v>427</v>
      </c>
      <c r="B441" s="420" t="s">
        <v>428</v>
      </c>
      <c r="C441" s="420" t="s">
        <v>1630</v>
      </c>
      <c r="D441" s="420" t="s">
        <v>1003</v>
      </c>
      <c r="E441" s="420" t="s">
        <v>1651</v>
      </c>
      <c r="F441" s="420" t="s">
        <v>1652</v>
      </c>
      <c r="G441" s="420" t="s">
        <v>2490</v>
      </c>
      <c r="H441" s="420" t="s">
        <v>2659</v>
      </c>
      <c r="I441" s="420" t="s">
        <v>3066</v>
      </c>
      <c r="J441" s="419">
        <v>71</v>
      </c>
    </row>
    <row r="442" spans="1:10" x14ac:dyDescent="0.75">
      <c r="A442" s="420" t="s">
        <v>427</v>
      </c>
      <c r="B442" s="420" t="s">
        <v>428</v>
      </c>
      <c r="C442" s="420" t="s">
        <v>1630</v>
      </c>
      <c r="D442" s="420" t="s">
        <v>1003</v>
      </c>
      <c r="E442" s="420" t="s">
        <v>1651</v>
      </c>
      <c r="F442" s="420" t="s">
        <v>1652</v>
      </c>
      <c r="G442" s="420" t="s">
        <v>2490</v>
      </c>
      <c r="H442" s="420" t="s">
        <v>2660</v>
      </c>
      <c r="I442" s="420" t="s">
        <v>3067</v>
      </c>
      <c r="J442" s="419">
        <v>54</v>
      </c>
    </row>
    <row r="443" spans="1:10" x14ac:dyDescent="0.75">
      <c r="A443" s="420" t="s">
        <v>427</v>
      </c>
      <c r="B443" s="420" t="s">
        <v>428</v>
      </c>
      <c r="C443" s="420" t="s">
        <v>1630</v>
      </c>
      <c r="D443" s="420" t="s">
        <v>1003</v>
      </c>
      <c r="E443" s="420" t="s">
        <v>1651</v>
      </c>
      <c r="F443" s="420" t="s">
        <v>1652</v>
      </c>
      <c r="G443" s="420" t="s">
        <v>2490</v>
      </c>
      <c r="H443" s="420" t="s">
        <v>2661</v>
      </c>
      <c r="I443" s="420" t="s">
        <v>3056</v>
      </c>
      <c r="J443" s="419">
        <v>91</v>
      </c>
    </row>
    <row r="444" spans="1:10" x14ac:dyDescent="0.75">
      <c r="A444" s="420" t="s">
        <v>427</v>
      </c>
      <c r="B444" s="420" t="s">
        <v>428</v>
      </c>
      <c r="C444" s="420" t="s">
        <v>1630</v>
      </c>
      <c r="D444" s="420" t="s">
        <v>1003</v>
      </c>
      <c r="E444" s="420" t="s">
        <v>1651</v>
      </c>
      <c r="F444" s="420" t="s">
        <v>1652</v>
      </c>
      <c r="G444" s="420" t="s">
        <v>2490</v>
      </c>
      <c r="H444" s="420" t="s">
        <v>2662</v>
      </c>
      <c r="I444" s="420" t="s">
        <v>3057</v>
      </c>
      <c r="J444" s="419">
        <v>92</v>
      </c>
    </row>
    <row r="445" spans="1:10" x14ac:dyDescent="0.75">
      <c r="A445" s="420" t="s">
        <v>427</v>
      </c>
      <c r="B445" s="420" t="s">
        <v>428</v>
      </c>
      <c r="C445" s="420" t="s">
        <v>1630</v>
      </c>
      <c r="D445" s="420" t="s">
        <v>1003</v>
      </c>
      <c r="E445" s="420" t="s">
        <v>1651</v>
      </c>
      <c r="F445" s="420" t="s">
        <v>1652</v>
      </c>
      <c r="G445" s="420" t="s">
        <v>2490</v>
      </c>
      <c r="H445" s="420" t="s">
        <v>2663</v>
      </c>
      <c r="I445" s="420" t="s">
        <v>3055</v>
      </c>
      <c r="J445" s="419">
        <v>90</v>
      </c>
    </row>
    <row r="446" spans="1:10" x14ac:dyDescent="0.75">
      <c r="A446" s="420" t="s">
        <v>427</v>
      </c>
      <c r="B446" s="420" t="s">
        <v>428</v>
      </c>
      <c r="C446" s="420" t="s">
        <v>1630</v>
      </c>
      <c r="D446" s="420" t="s">
        <v>1003</v>
      </c>
      <c r="E446" s="420" t="s">
        <v>1651</v>
      </c>
      <c r="F446" s="420" t="s">
        <v>1652</v>
      </c>
      <c r="G446" s="420" t="s">
        <v>2490</v>
      </c>
      <c r="H446" s="420" t="s">
        <v>2664</v>
      </c>
      <c r="I446" s="420" t="s">
        <v>3068</v>
      </c>
      <c r="J446" s="419">
        <v>97</v>
      </c>
    </row>
    <row r="447" spans="1:10" x14ac:dyDescent="0.75">
      <c r="A447" s="420" t="s">
        <v>427</v>
      </c>
      <c r="B447" s="420" t="s">
        <v>428</v>
      </c>
      <c r="C447" s="420" t="s">
        <v>1630</v>
      </c>
      <c r="D447" s="420" t="s">
        <v>1003</v>
      </c>
      <c r="E447" s="420" t="s">
        <v>1651</v>
      </c>
      <c r="F447" s="420" t="s">
        <v>1652</v>
      </c>
      <c r="G447" s="420" t="s">
        <v>2490</v>
      </c>
      <c r="H447" s="420" t="s">
        <v>2665</v>
      </c>
      <c r="I447" s="420" t="s">
        <v>3069</v>
      </c>
      <c r="J447" s="419">
        <v>98</v>
      </c>
    </row>
    <row r="448" spans="1:10" x14ac:dyDescent="0.75">
      <c r="A448" s="420" t="s">
        <v>427</v>
      </c>
      <c r="B448" s="420" t="s">
        <v>428</v>
      </c>
      <c r="C448" s="420" t="s">
        <v>1630</v>
      </c>
      <c r="D448" s="420" t="s">
        <v>1003</v>
      </c>
      <c r="E448" s="420" t="s">
        <v>1651</v>
      </c>
      <c r="F448" s="420" t="s">
        <v>1652</v>
      </c>
      <c r="G448" s="420" t="s">
        <v>2490</v>
      </c>
      <c r="H448" s="420" t="s">
        <v>2666</v>
      </c>
      <c r="I448" s="420" t="s">
        <v>3070</v>
      </c>
      <c r="J448" s="419">
        <v>99</v>
      </c>
    </row>
    <row r="449" spans="1:10" x14ac:dyDescent="0.75">
      <c r="A449" s="420" t="s">
        <v>427</v>
      </c>
      <c r="B449" s="420" t="s">
        <v>428</v>
      </c>
      <c r="C449" s="420" t="s">
        <v>1630</v>
      </c>
      <c r="D449" s="420" t="s">
        <v>1003</v>
      </c>
      <c r="E449" s="420" t="s">
        <v>1651</v>
      </c>
      <c r="F449" s="420" t="s">
        <v>1652</v>
      </c>
      <c r="G449" s="420" t="s">
        <v>2490</v>
      </c>
      <c r="H449" s="420" t="s">
        <v>2667</v>
      </c>
      <c r="I449" s="420" t="s">
        <v>3071</v>
      </c>
      <c r="J449" s="419">
        <v>81</v>
      </c>
    </row>
    <row r="450" spans="1:10" x14ac:dyDescent="0.75">
      <c r="A450" s="420" t="s">
        <v>427</v>
      </c>
      <c r="B450" s="420" t="s">
        <v>428</v>
      </c>
      <c r="C450" s="420" t="s">
        <v>1630</v>
      </c>
      <c r="D450" s="420" t="s">
        <v>1003</v>
      </c>
      <c r="E450" s="420" t="s">
        <v>1651</v>
      </c>
      <c r="F450" s="420" t="s">
        <v>1652</v>
      </c>
      <c r="G450" s="420" t="s">
        <v>2490</v>
      </c>
      <c r="H450" s="420" t="s">
        <v>2668</v>
      </c>
      <c r="I450" s="420" t="s">
        <v>3072</v>
      </c>
      <c r="J450" s="419">
        <v>72</v>
      </c>
    </row>
    <row r="451" spans="1:10" x14ac:dyDescent="0.75">
      <c r="A451" s="420" t="s">
        <v>427</v>
      </c>
      <c r="B451" s="420" t="s">
        <v>428</v>
      </c>
      <c r="C451" s="420" t="s">
        <v>1630</v>
      </c>
      <c r="D451" s="420" t="s">
        <v>1003</v>
      </c>
      <c r="E451" s="420" t="s">
        <v>1651</v>
      </c>
      <c r="F451" s="420" t="s">
        <v>1652</v>
      </c>
      <c r="G451" s="420" t="s">
        <v>2490</v>
      </c>
      <c r="H451" s="420" t="s">
        <v>2669</v>
      </c>
      <c r="I451" s="420" t="s">
        <v>3073</v>
      </c>
      <c r="J451" s="419">
        <v>71</v>
      </c>
    </row>
    <row r="452" spans="1:10" x14ac:dyDescent="0.75">
      <c r="A452" s="420" t="s">
        <v>427</v>
      </c>
      <c r="B452" s="420" t="s">
        <v>428</v>
      </c>
      <c r="C452" s="420" t="s">
        <v>1630</v>
      </c>
      <c r="D452" s="420" t="s">
        <v>1003</v>
      </c>
      <c r="E452" s="420" t="s">
        <v>1651</v>
      </c>
      <c r="F452" s="420" t="s">
        <v>1652</v>
      </c>
      <c r="G452" s="420" t="s">
        <v>2490</v>
      </c>
      <c r="H452" s="420" t="s">
        <v>2670</v>
      </c>
      <c r="I452" s="420" t="s">
        <v>3074</v>
      </c>
      <c r="J452" s="419">
        <v>70</v>
      </c>
    </row>
    <row r="453" spans="1:10" x14ac:dyDescent="0.75">
      <c r="A453" s="420" t="s">
        <v>427</v>
      </c>
      <c r="B453" s="420" t="s">
        <v>428</v>
      </c>
      <c r="C453" s="420" t="s">
        <v>1630</v>
      </c>
      <c r="D453" s="420" t="s">
        <v>1003</v>
      </c>
      <c r="E453" s="420" t="s">
        <v>1651</v>
      </c>
      <c r="F453" s="420" t="s">
        <v>1652</v>
      </c>
      <c r="G453" s="420" t="s">
        <v>2490</v>
      </c>
      <c r="H453" s="420" t="s">
        <v>2671</v>
      </c>
      <c r="I453" s="420" t="s">
        <v>3075</v>
      </c>
      <c r="J453" s="419">
        <v>81</v>
      </c>
    </row>
    <row r="454" spans="1:10" x14ac:dyDescent="0.75">
      <c r="A454" s="420" t="s">
        <v>427</v>
      </c>
      <c r="B454" s="420" t="s">
        <v>428</v>
      </c>
      <c r="C454" s="420" t="s">
        <v>1630</v>
      </c>
      <c r="D454" s="420" t="s">
        <v>1003</v>
      </c>
      <c r="E454" s="420" t="s">
        <v>1651</v>
      </c>
      <c r="F454" s="420" t="s">
        <v>1652</v>
      </c>
      <c r="G454" s="420" t="s">
        <v>2490</v>
      </c>
      <c r="H454" s="420" t="s">
        <v>2672</v>
      </c>
      <c r="I454" s="420" t="s">
        <v>3076</v>
      </c>
      <c r="J454" s="419">
        <v>100</v>
      </c>
    </row>
    <row r="455" spans="1:10" x14ac:dyDescent="0.75">
      <c r="A455" s="420" t="s">
        <v>427</v>
      </c>
      <c r="B455" s="420" t="s">
        <v>428</v>
      </c>
      <c r="C455" s="420" t="s">
        <v>1630</v>
      </c>
      <c r="D455" s="420" t="s">
        <v>1003</v>
      </c>
      <c r="E455" s="420" t="s">
        <v>1651</v>
      </c>
      <c r="F455" s="420" t="s">
        <v>1652</v>
      </c>
      <c r="G455" s="420" t="s">
        <v>2490</v>
      </c>
      <c r="H455" s="420" t="s">
        <v>2673</v>
      </c>
      <c r="I455" s="420" t="s">
        <v>3076</v>
      </c>
      <c r="J455" s="419">
        <v>100</v>
      </c>
    </row>
    <row r="456" spans="1:10" x14ac:dyDescent="0.75">
      <c r="A456" s="420" t="s">
        <v>427</v>
      </c>
      <c r="B456" s="420" t="s">
        <v>428</v>
      </c>
      <c r="C456" s="420" t="s">
        <v>1630</v>
      </c>
      <c r="D456" s="420" t="s">
        <v>1003</v>
      </c>
      <c r="E456" s="420" t="s">
        <v>1651</v>
      </c>
      <c r="F456" s="420" t="s">
        <v>1652</v>
      </c>
      <c r="G456" s="420" t="s">
        <v>2490</v>
      </c>
      <c r="H456" s="420" t="s">
        <v>2674</v>
      </c>
      <c r="I456" s="420" t="s">
        <v>3077</v>
      </c>
      <c r="J456" s="419">
        <v>51</v>
      </c>
    </row>
    <row r="457" spans="1:10" x14ac:dyDescent="0.75">
      <c r="A457" s="420" t="s">
        <v>427</v>
      </c>
      <c r="B457" s="420" t="s">
        <v>428</v>
      </c>
      <c r="C457" s="420" t="s">
        <v>1630</v>
      </c>
      <c r="D457" s="420" t="s">
        <v>1003</v>
      </c>
      <c r="E457" s="420" t="s">
        <v>1651</v>
      </c>
      <c r="F457" s="420" t="s">
        <v>1652</v>
      </c>
      <c r="G457" s="420" t="s">
        <v>2490</v>
      </c>
      <c r="H457" s="420" t="s">
        <v>2675</v>
      </c>
      <c r="I457" s="420" t="s">
        <v>3078</v>
      </c>
      <c r="J457" s="419">
        <v>45</v>
      </c>
    </row>
    <row r="458" spans="1:10" x14ac:dyDescent="0.75">
      <c r="A458" s="420" t="s">
        <v>427</v>
      </c>
      <c r="B458" s="420" t="s">
        <v>428</v>
      </c>
      <c r="C458" s="420" t="s">
        <v>1630</v>
      </c>
      <c r="D458" s="420" t="s">
        <v>1003</v>
      </c>
      <c r="E458" s="420" t="s">
        <v>1651</v>
      </c>
      <c r="F458" s="420" t="s">
        <v>1652</v>
      </c>
      <c r="G458" s="420" t="s">
        <v>2490</v>
      </c>
      <c r="H458" s="420" t="s">
        <v>2676</v>
      </c>
      <c r="I458" s="420" t="s">
        <v>3079</v>
      </c>
      <c r="J458" s="419">
        <v>73</v>
      </c>
    </row>
    <row r="459" spans="1:10" x14ac:dyDescent="0.75">
      <c r="A459" s="420" t="s">
        <v>427</v>
      </c>
      <c r="B459" s="420" t="s">
        <v>428</v>
      </c>
      <c r="C459" s="420" t="s">
        <v>1630</v>
      </c>
      <c r="D459" s="420" t="s">
        <v>1003</v>
      </c>
      <c r="E459" s="420" t="s">
        <v>1651</v>
      </c>
      <c r="F459" s="420" t="s">
        <v>1652</v>
      </c>
      <c r="G459" s="420" t="s">
        <v>2490</v>
      </c>
      <c r="H459" s="420" t="s">
        <v>2677</v>
      </c>
      <c r="I459" s="420" t="s">
        <v>3080</v>
      </c>
      <c r="J459" s="419">
        <v>51</v>
      </c>
    </row>
    <row r="460" spans="1:10" x14ac:dyDescent="0.75">
      <c r="A460" s="420" t="s">
        <v>427</v>
      </c>
      <c r="B460" s="420" t="s">
        <v>428</v>
      </c>
      <c r="C460" s="420" t="s">
        <v>1630</v>
      </c>
      <c r="D460" s="420" t="s">
        <v>1003</v>
      </c>
      <c r="E460" s="420" t="s">
        <v>1651</v>
      </c>
      <c r="F460" s="420" t="s">
        <v>1652</v>
      </c>
      <c r="G460" s="420" t="s">
        <v>2490</v>
      </c>
      <c r="H460" s="420" t="s">
        <v>2678</v>
      </c>
      <c r="I460" s="420" t="s">
        <v>3081</v>
      </c>
      <c r="J460" s="419">
        <v>101</v>
      </c>
    </row>
    <row r="461" spans="1:10" x14ac:dyDescent="0.75">
      <c r="A461" s="420" t="s">
        <v>427</v>
      </c>
      <c r="B461" s="420" t="s">
        <v>428</v>
      </c>
      <c r="C461" s="420" t="s">
        <v>1630</v>
      </c>
      <c r="D461" s="420" t="s">
        <v>1003</v>
      </c>
      <c r="E461" s="420" t="s">
        <v>1651</v>
      </c>
      <c r="F461" s="420" t="s">
        <v>1652</v>
      </c>
      <c r="G461" s="420" t="s">
        <v>2490</v>
      </c>
      <c r="H461" s="420" t="s">
        <v>2679</v>
      </c>
      <c r="I461" s="420" t="s">
        <v>3082</v>
      </c>
      <c r="J461" s="419">
        <v>102</v>
      </c>
    </row>
    <row r="462" spans="1:10" x14ac:dyDescent="0.75">
      <c r="A462" s="420" t="s">
        <v>427</v>
      </c>
      <c r="B462" s="420" t="s">
        <v>428</v>
      </c>
      <c r="C462" s="420" t="s">
        <v>1630</v>
      </c>
      <c r="D462" s="420" t="s">
        <v>1003</v>
      </c>
      <c r="E462" s="420" t="s">
        <v>1651</v>
      </c>
      <c r="F462" s="420" t="s">
        <v>1652</v>
      </c>
      <c r="G462" s="420" t="s">
        <v>2490</v>
      </c>
      <c r="H462" s="420" t="s">
        <v>2680</v>
      </c>
      <c r="I462" s="420" t="s">
        <v>3083</v>
      </c>
      <c r="J462" s="419">
        <v>103</v>
      </c>
    </row>
    <row r="463" spans="1:10" x14ac:dyDescent="0.75">
      <c r="A463" s="420" t="s">
        <v>427</v>
      </c>
      <c r="B463" s="420" t="s">
        <v>428</v>
      </c>
      <c r="C463" s="420" t="s">
        <v>1630</v>
      </c>
      <c r="D463" s="420" t="s">
        <v>1003</v>
      </c>
      <c r="E463" s="420" t="s">
        <v>1651</v>
      </c>
      <c r="F463" s="420" t="s">
        <v>1652</v>
      </c>
      <c r="G463" s="420" t="s">
        <v>2490</v>
      </c>
      <c r="H463" s="420" t="s">
        <v>2681</v>
      </c>
      <c r="I463" s="420" t="s">
        <v>3084</v>
      </c>
      <c r="J463" s="419">
        <v>104</v>
      </c>
    </row>
    <row r="464" spans="1:10" x14ac:dyDescent="0.75">
      <c r="A464" s="420" t="s">
        <v>427</v>
      </c>
      <c r="B464" s="420" t="s">
        <v>428</v>
      </c>
      <c r="C464" s="420" t="s">
        <v>1630</v>
      </c>
      <c r="D464" s="420" t="s">
        <v>1003</v>
      </c>
      <c r="E464" s="420" t="s">
        <v>1651</v>
      </c>
      <c r="F464" s="420" t="s">
        <v>1652</v>
      </c>
      <c r="G464" s="420" t="s">
        <v>2490</v>
      </c>
      <c r="H464" s="420" t="s">
        <v>2682</v>
      </c>
      <c r="I464" s="420" t="s">
        <v>3084</v>
      </c>
      <c r="J464" s="419">
        <v>104</v>
      </c>
    </row>
    <row r="465" spans="1:10" x14ac:dyDescent="0.75">
      <c r="A465" s="420" t="s">
        <v>427</v>
      </c>
      <c r="B465" s="420" t="s">
        <v>428</v>
      </c>
      <c r="C465" s="420" t="s">
        <v>1630</v>
      </c>
      <c r="D465" s="420" t="s">
        <v>1003</v>
      </c>
      <c r="E465" s="420" t="s">
        <v>1651</v>
      </c>
      <c r="F465" s="420" t="s">
        <v>1652</v>
      </c>
      <c r="G465" s="420" t="s">
        <v>2490</v>
      </c>
      <c r="H465" s="420" t="s">
        <v>2683</v>
      </c>
      <c r="I465" s="420" t="s">
        <v>3085</v>
      </c>
      <c r="J465" s="419">
        <v>103</v>
      </c>
    </row>
    <row r="466" spans="1:10" x14ac:dyDescent="0.75">
      <c r="A466" s="420" t="s">
        <v>427</v>
      </c>
      <c r="B466" s="420" t="s">
        <v>428</v>
      </c>
      <c r="C466" s="420" t="s">
        <v>1630</v>
      </c>
      <c r="D466" s="420" t="s">
        <v>1003</v>
      </c>
      <c r="E466" s="420" t="s">
        <v>1651</v>
      </c>
      <c r="F466" s="420" t="s">
        <v>1652</v>
      </c>
      <c r="G466" s="420" t="s">
        <v>2490</v>
      </c>
      <c r="H466" s="420" t="s">
        <v>2684</v>
      </c>
      <c r="I466" s="420" t="s">
        <v>3085</v>
      </c>
      <c r="J466" s="419">
        <v>103</v>
      </c>
    </row>
    <row r="467" spans="1:10" x14ac:dyDescent="0.75">
      <c r="A467" s="420" t="s">
        <v>427</v>
      </c>
      <c r="B467" s="420" t="s">
        <v>428</v>
      </c>
      <c r="C467" s="420" t="s">
        <v>1630</v>
      </c>
      <c r="D467" s="420" t="s">
        <v>1003</v>
      </c>
      <c r="E467" s="420" t="s">
        <v>1651</v>
      </c>
      <c r="F467" s="420" t="s">
        <v>1652</v>
      </c>
      <c r="G467" s="420" t="s">
        <v>2490</v>
      </c>
      <c r="H467" s="420" t="s">
        <v>2685</v>
      </c>
      <c r="I467" s="420" t="s">
        <v>3086</v>
      </c>
      <c r="J467" s="419">
        <v>48</v>
      </c>
    </row>
    <row r="468" spans="1:10" x14ac:dyDescent="0.75">
      <c r="A468" s="420" t="s">
        <v>427</v>
      </c>
      <c r="B468" s="420" t="s">
        <v>428</v>
      </c>
      <c r="C468" s="420" t="s">
        <v>1630</v>
      </c>
      <c r="D468" s="420" t="s">
        <v>1003</v>
      </c>
      <c r="E468" s="420" t="s">
        <v>1651</v>
      </c>
      <c r="F468" s="420" t="s">
        <v>1652</v>
      </c>
      <c r="G468" s="420" t="s">
        <v>2490</v>
      </c>
      <c r="H468" s="420" t="s">
        <v>2686</v>
      </c>
      <c r="I468" s="420" t="s">
        <v>3087</v>
      </c>
      <c r="J468" s="419">
        <v>103</v>
      </c>
    </row>
    <row r="469" spans="1:10" x14ac:dyDescent="0.75">
      <c r="A469" s="420" t="s">
        <v>427</v>
      </c>
      <c r="B469" s="420" t="s">
        <v>428</v>
      </c>
      <c r="C469" s="420" t="s">
        <v>1630</v>
      </c>
      <c r="D469" s="420" t="s">
        <v>1003</v>
      </c>
      <c r="E469" s="420" t="s">
        <v>1651</v>
      </c>
      <c r="F469" s="420" t="s">
        <v>1652</v>
      </c>
      <c r="G469" s="420" t="s">
        <v>2490</v>
      </c>
      <c r="H469" s="420" t="s">
        <v>2687</v>
      </c>
      <c r="I469" s="420" t="s">
        <v>3087</v>
      </c>
      <c r="J469" s="419">
        <v>103</v>
      </c>
    </row>
    <row r="470" spans="1:10" x14ac:dyDescent="0.75">
      <c r="A470" s="420" t="s">
        <v>427</v>
      </c>
      <c r="B470" s="420" t="s">
        <v>428</v>
      </c>
      <c r="C470" s="420" t="s">
        <v>1630</v>
      </c>
      <c r="D470" s="420" t="s">
        <v>1003</v>
      </c>
      <c r="E470" s="420" t="s">
        <v>1651</v>
      </c>
      <c r="F470" s="420" t="s">
        <v>1652</v>
      </c>
      <c r="G470" s="420" t="s">
        <v>2490</v>
      </c>
      <c r="H470" s="420" t="s">
        <v>2688</v>
      </c>
      <c r="I470" s="420" t="s">
        <v>3088</v>
      </c>
      <c r="J470" s="419">
        <v>105</v>
      </c>
    </row>
    <row r="471" spans="1:10" x14ac:dyDescent="0.75">
      <c r="A471" s="420" t="s">
        <v>427</v>
      </c>
      <c r="B471" s="420" t="s">
        <v>428</v>
      </c>
      <c r="C471" s="420" t="s">
        <v>1630</v>
      </c>
      <c r="D471" s="420" t="s">
        <v>1003</v>
      </c>
      <c r="E471" s="420" t="s">
        <v>1651</v>
      </c>
      <c r="F471" s="420" t="s">
        <v>1652</v>
      </c>
      <c r="G471" s="420" t="s">
        <v>2490</v>
      </c>
      <c r="H471" s="420" t="s">
        <v>2689</v>
      </c>
      <c r="I471" s="420" t="s">
        <v>3088</v>
      </c>
      <c r="J471" s="419">
        <v>105</v>
      </c>
    </row>
    <row r="472" spans="1:10" x14ac:dyDescent="0.75">
      <c r="A472" s="420" t="s">
        <v>427</v>
      </c>
      <c r="B472" s="420" t="s">
        <v>428</v>
      </c>
      <c r="C472" s="420" t="s">
        <v>1630</v>
      </c>
      <c r="D472" s="420" t="s">
        <v>1003</v>
      </c>
      <c r="E472" s="420" t="s">
        <v>1651</v>
      </c>
      <c r="F472" s="420" t="s">
        <v>1652</v>
      </c>
      <c r="G472" s="420" t="s">
        <v>2490</v>
      </c>
      <c r="H472" s="420" t="s">
        <v>2690</v>
      </c>
      <c r="I472" s="420" t="s">
        <v>3089</v>
      </c>
      <c r="J472" s="419">
        <v>103</v>
      </c>
    </row>
    <row r="473" spans="1:10" x14ac:dyDescent="0.75">
      <c r="A473" s="420" t="s">
        <v>427</v>
      </c>
      <c r="B473" s="420" t="s">
        <v>428</v>
      </c>
      <c r="C473" s="420" t="s">
        <v>1630</v>
      </c>
      <c r="D473" s="420" t="s">
        <v>1003</v>
      </c>
      <c r="E473" s="420" t="s">
        <v>1651</v>
      </c>
      <c r="F473" s="420" t="s">
        <v>1652</v>
      </c>
      <c r="G473" s="420" t="s">
        <v>2490</v>
      </c>
      <c r="H473" s="420" t="s">
        <v>2691</v>
      </c>
      <c r="I473" s="420" t="s">
        <v>3090</v>
      </c>
      <c r="J473" s="419">
        <v>106</v>
      </c>
    </row>
    <row r="474" spans="1:10" x14ac:dyDescent="0.75">
      <c r="A474" s="420" t="s">
        <v>427</v>
      </c>
      <c r="B474" s="420" t="s">
        <v>428</v>
      </c>
      <c r="C474" s="420" t="s">
        <v>1630</v>
      </c>
      <c r="D474" s="420" t="s">
        <v>1003</v>
      </c>
      <c r="E474" s="420" t="s">
        <v>1651</v>
      </c>
      <c r="F474" s="420" t="s">
        <v>1652</v>
      </c>
      <c r="G474" s="420" t="s">
        <v>2490</v>
      </c>
      <c r="H474" s="420" t="s">
        <v>2692</v>
      </c>
      <c r="I474" s="420" t="s">
        <v>3091</v>
      </c>
      <c r="J474" s="419">
        <v>107</v>
      </c>
    </row>
    <row r="475" spans="1:10" x14ac:dyDescent="0.75">
      <c r="A475" s="420" t="s">
        <v>427</v>
      </c>
      <c r="B475" s="420" t="s">
        <v>428</v>
      </c>
      <c r="C475" s="420" t="s">
        <v>1630</v>
      </c>
      <c r="D475" s="420" t="s">
        <v>1003</v>
      </c>
      <c r="E475" s="420" t="s">
        <v>1651</v>
      </c>
      <c r="F475" s="420" t="s">
        <v>1652</v>
      </c>
      <c r="G475" s="420" t="s">
        <v>2490</v>
      </c>
      <c r="H475" s="420" t="s">
        <v>2693</v>
      </c>
      <c r="I475" s="420" t="s">
        <v>3091</v>
      </c>
      <c r="J475" s="419">
        <v>107</v>
      </c>
    </row>
    <row r="476" spans="1:10" x14ac:dyDescent="0.75">
      <c r="A476" s="420" t="s">
        <v>427</v>
      </c>
      <c r="B476" s="420" t="s">
        <v>428</v>
      </c>
      <c r="C476" s="420" t="s">
        <v>1630</v>
      </c>
      <c r="D476" s="420" t="s">
        <v>1003</v>
      </c>
      <c r="E476" s="420" t="s">
        <v>1651</v>
      </c>
      <c r="F476" s="420" t="s">
        <v>1652</v>
      </c>
      <c r="G476" s="420" t="s">
        <v>2490</v>
      </c>
      <c r="H476" s="420" t="s">
        <v>2694</v>
      </c>
      <c r="I476" s="420" t="s">
        <v>3092</v>
      </c>
      <c r="J476" s="419">
        <v>108</v>
      </c>
    </row>
    <row r="477" spans="1:10" x14ac:dyDescent="0.75">
      <c r="A477" s="420" t="s">
        <v>427</v>
      </c>
      <c r="B477" s="420" t="s">
        <v>428</v>
      </c>
      <c r="C477" s="420" t="s">
        <v>1630</v>
      </c>
      <c r="D477" s="420" t="s">
        <v>1003</v>
      </c>
      <c r="E477" s="420" t="s">
        <v>1651</v>
      </c>
      <c r="F477" s="420" t="s">
        <v>1652</v>
      </c>
      <c r="G477" s="420" t="s">
        <v>2490</v>
      </c>
      <c r="H477" s="420" t="s">
        <v>2695</v>
      </c>
      <c r="I477" s="420" t="s">
        <v>3081</v>
      </c>
      <c r="J477" s="419">
        <v>101</v>
      </c>
    </row>
    <row r="478" spans="1:10" x14ac:dyDescent="0.75">
      <c r="A478" s="420" t="s">
        <v>427</v>
      </c>
      <c r="B478" s="420" t="s">
        <v>428</v>
      </c>
      <c r="C478" s="420" t="s">
        <v>1630</v>
      </c>
      <c r="D478" s="420" t="s">
        <v>1003</v>
      </c>
      <c r="E478" s="420" t="s">
        <v>1651</v>
      </c>
      <c r="F478" s="420" t="s">
        <v>1652</v>
      </c>
      <c r="G478" s="420" t="s">
        <v>2490</v>
      </c>
      <c r="H478" s="420" t="s">
        <v>2696</v>
      </c>
      <c r="I478" s="420" t="s">
        <v>3093</v>
      </c>
      <c r="J478" s="419">
        <v>109</v>
      </c>
    </row>
    <row r="479" spans="1:10" x14ac:dyDescent="0.75">
      <c r="A479" s="420" t="s">
        <v>427</v>
      </c>
      <c r="B479" s="420" t="s">
        <v>428</v>
      </c>
      <c r="C479" s="420" t="s">
        <v>1630</v>
      </c>
      <c r="D479" s="420" t="s">
        <v>1003</v>
      </c>
      <c r="E479" s="420" t="s">
        <v>1651</v>
      </c>
      <c r="F479" s="420" t="s">
        <v>1652</v>
      </c>
      <c r="G479" s="420" t="s">
        <v>2490</v>
      </c>
      <c r="H479" s="420" t="s">
        <v>2697</v>
      </c>
      <c r="I479" s="420" t="s">
        <v>3094</v>
      </c>
      <c r="J479" s="419">
        <v>110</v>
      </c>
    </row>
    <row r="480" spans="1:10" x14ac:dyDescent="0.75">
      <c r="A480" s="420" t="s">
        <v>427</v>
      </c>
      <c r="B480" s="420" t="s">
        <v>428</v>
      </c>
      <c r="C480" s="420" t="s">
        <v>1630</v>
      </c>
      <c r="D480" s="420" t="s">
        <v>1003</v>
      </c>
      <c r="E480" s="420" t="s">
        <v>1651</v>
      </c>
      <c r="F480" s="420" t="s">
        <v>1652</v>
      </c>
      <c r="G480" s="420" t="s">
        <v>2490</v>
      </c>
      <c r="H480" s="420" t="s">
        <v>2698</v>
      </c>
      <c r="I480" s="420" t="s">
        <v>3094</v>
      </c>
      <c r="J480" s="419">
        <v>110</v>
      </c>
    </row>
    <row r="481" spans="1:10" x14ac:dyDescent="0.75">
      <c r="A481" s="420" t="s">
        <v>427</v>
      </c>
      <c r="B481" s="420" t="s">
        <v>428</v>
      </c>
      <c r="C481" s="420" t="s">
        <v>1630</v>
      </c>
      <c r="D481" s="420" t="s">
        <v>1003</v>
      </c>
      <c r="E481" s="420" t="s">
        <v>1651</v>
      </c>
      <c r="F481" s="420" t="s">
        <v>1652</v>
      </c>
      <c r="G481" s="420" t="s">
        <v>2490</v>
      </c>
      <c r="H481" s="420" t="s">
        <v>2699</v>
      </c>
      <c r="I481" s="420" t="s">
        <v>3095</v>
      </c>
      <c r="J481" s="419">
        <v>111</v>
      </c>
    </row>
    <row r="482" spans="1:10" x14ac:dyDescent="0.75">
      <c r="A482" s="420" t="s">
        <v>427</v>
      </c>
      <c r="B482" s="420" t="s">
        <v>428</v>
      </c>
      <c r="C482" s="420" t="s">
        <v>1630</v>
      </c>
      <c r="D482" s="420" t="s">
        <v>1003</v>
      </c>
      <c r="E482" s="420" t="s">
        <v>1651</v>
      </c>
      <c r="F482" s="420" t="s">
        <v>1652</v>
      </c>
      <c r="G482" s="420" t="s">
        <v>2490</v>
      </c>
      <c r="H482" s="420" t="s">
        <v>2700</v>
      </c>
      <c r="I482" s="420" t="s">
        <v>3096</v>
      </c>
      <c r="J482" s="419">
        <v>106</v>
      </c>
    </row>
    <row r="483" spans="1:10" x14ac:dyDescent="0.75">
      <c r="A483" s="420" t="s">
        <v>427</v>
      </c>
      <c r="B483" s="420" t="s">
        <v>428</v>
      </c>
      <c r="C483" s="420" t="s">
        <v>1630</v>
      </c>
      <c r="D483" s="420" t="s">
        <v>1003</v>
      </c>
      <c r="E483" s="420" t="s">
        <v>1651</v>
      </c>
      <c r="F483" s="420" t="s">
        <v>1652</v>
      </c>
      <c r="G483" s="420" t="s">
        <v>2490</v>
      </c>
      <c r="H483" s="420" t="s">
        <v>2701</v>
      </c>
      <c r="I483" s="420" t="s">
        <v>3097</v>
      </c>
      <c r="J483" s="419">
        <v>112</v>
      </c>
    </row>
    <row r="484" spans="1:10" x14ac:dyDescent="0.75">
      <c r="A484" s="420" t="s">
        <v>427</v>
      </c>
      <c r="B484" s="420" t="s">
        <v>428</v>
      </c>
      <c r="C484" s="420" t="s">
        <v>1630</v>
      </c>
      <c r="D484" s="420" t="s">
        <v>1003</v>
      </c>
      <c r="E484" s="420" t="s">
        <v>1651</v>
      </c>
      <c r="F484" s="420" t="s">
        <v>1652</v>
      </c>
      <c r="G484" s="420" t="s">
        <v>2490</v>
      </c>
      <c r="H484" s="420" t="s">
        <v>2702</v>
      </c>
      <c r="I484" s="420" t="s">
        <v>3098</v>
      </c>
      <c r="J484" s="419">
        <v>106</v>
      </c>
    </row>
    <row r="485" spans="1:10" x14ac:dyDescent="0.75">
      <c r="A485" s="420" t="s">
        <v>427</v>
      </c>
      <c r="B485" s="420" t="s">
        <v>428</v>
      </c>
      <c r="C485" s="420" t="s">
        <v>1630</v>
      </c>
      <c r="D485" s="420" t="s">
        <v>1003</v>
      </c>
      <c r="E485" s="420" t="s">
        <v>1651</v>
      </c>
      <c r="F485" s="420" t="s">
        <v>1652</v>
      </c>
      <c r="G485" s="420" t="s">
        <v>2490</v>
      </c>
      <c r="H485" s="420" t="s">
        <v>2703</v>
      </c>
      <c r="I485" s="420" t="s">
        <v>3099</v>
      </c>
      <c r="J485" s="419">
        <v>110</v>
      </c>
    </row>
    <row r="486" spans="1:10" x14ac:dyDescent="0.75">
      <c r="A486" s="420" t="s">
        <v>427</v>
      </c>
      <c r="B486" s="420" t="s">
        <v>428</v>
      </c>
      <c r="C486" s="420" t="s">
        <v>1630</v>
      </c>
      <c r="D486" s="420" t="s">
        <v>1003</v>
      </c>
      <c r="E486" s="420" t="s">
        <v>1651</v>
      </c>
      <c r="F486" s="420" t="s">
        <v>1652</v>
      </c>
      <c r="G486" s="420" t="s">
        <v>2490</v>
      </c>
      <c r="H486" s="420" t="s">
        <v>2704</v>
      </c>
      <c r="I486" s="420" t="s">
        <v>3100</v>
      </c>
      <c r="J486" s="419">
        <v>113</v>
      </c>
    </row>
    <row r="487" spans="1:10" x14ac:dyDescent="0.75">
      <c r="A487" s="420" t="s">
        <v>427</v>
      </c>
      <c r="B487" s="420" t="s">
        <v>428</v>
      </c>
      <c r="C487" s="420" t="s">
        <v>1630</v>
      </c>
      <c r="D487" s="420" t="s">
        <v>1003</v>
      </c>
      <c r="E487" s="420" t="s">
        <v>1651</v>
      </c>
      <c r="F487" s="420" t="s">
        <v>1652</v>
      </c>
      <c r="G487" s="420" t="s">
        <v>2490</v>
      </c>
      <c r="H487" s="420" t="s">
        <v>2705</v>
      </c>
      <c r="I487" s="420" t="s">
        <v>3101</v>
      </c>
      <c r="J487" s="419">
        <v>114</v>
      </c>
    </row>
    <row r="488" spans="1:10" x14ac:dyDescent="0.75">
      <c r="A488" s="420" t="s">
        <v>427</v>
      </c>
      <c r="B488" s="420" t="s">
        <v>428</v>
      </c>
      <c r="C488" s="420" t="s">
        <v>1630</v>
      </c>
      <c r="D488" s="420" t="s">
        <v>1003</v>
      </c>
      <c r="E488" s="420" t="s">
        <v>1651</v>
      </c>
      <c r="F488" s="420" t="s">
        <v>1652</v>
      </c>
      <c r="G488" s="420" t="s">
        <v>2490</v>
      </c>
      <c r="H488" s="420" t="s">
        <v>2706</v>
      </c>
      <c r="I488" s="420" t="s">
        <v>3101</v>
      </c>
      <c r="J488" s="419">
        <v>114</v>
      </c>
    </row>
    <row r="489" spans="1:10" x14ac:dyDescent="0.75">
      <c r="A489" s="420" t="s">
        <v>427</v>
      </c>
      <c r="B489" s="420" t="s">
        <v>428</v>
      </c>
      <c r="C489" s="420" t="s">
        <v>1630</v>
      </c>
      <c r="D489" s="420" t="s">
        <v>1003</v>
      </c>
      <c r="E489" s="420" t="s">
        <v>1651</v>
      </c>
      <c r="F489" s="420" t="s">
        <v>1652</v>
      </c>
      <c r="G489" s="420" t="s">
        <v>2490</v>
      </c>
      <c r="H489" s="420" t="s">
        <v>2707</v>
      </c>
      <c r="I489" s="420" t="s">
        <v>3047</v>
      </c>
      <c r="J489" s="419">
        <v>54</v>
      </c>
    </row>
    <row r="490" spans="1:10" x14ac:dyDescent="0.75">
      <c r="A490" s="420" t="s">
        <v>427</v>
      </c>
      <c r="B490" s="420" t="s">
        <v>428</v>
      </c>
      <c r="C490" s="420" t="s">
        <v>1630</v>
      </c>
      <c r="D490" s="420" t="s">
        <v>1003</v>
      </c>
      <c r="E490" s="420" t="s">
        <v>1651</v>
      </c>
      <c r="F490" s="420" t="s">
        <v>1652</v>
      </c>
      <c r="G490" s="420" t="s">
        <v>2490</v>
      </c>
      <c r="H490" s="420" t="s">
        <v>2708</v>
      </c>
      <c r="I490" s="420" t="s">
        <v>3102</v>
      </c>
      <c r="J490" s="419">
        <v>109</v>
      </c>
    </row>
    <row r="491" spans="1:10" x14ac:dyDescent="0.75">
      <c r="A491" s="420" t="s">
        <v>427</v>
      </c>
      <c r="B491" s="420" t="s">
        <v>428</v>
      </c>
      <c r="C491" s="420" t="s">
        <v>1630</v>
      </c>
      <c r="D491" s="420" t="s">
        <v>1003</v>
      </c>
      <c r="E491" s="420" t="s">
        <v>1651</v>
      </c>
      <c r="F491" s="420" t="s">
        <v>1652</v>
      </c>
      <c r="G491" s="420" t="s">
        <v>2490</v>
      </c>
      <c r="H491" s="420" t="s">
        <v>2709</v>
      </c>
      <c r="I491" s="420" t="s">
        <v>3103</v>
      </c>
      <c r="J491" s="419">
        <v>106</v>
      </c>
    </row>
    <row r="492" spans="1:10" x14ac:dyDescent="0.75">
      <c r="A492" s="420" t="s">
        <v>427</v>
      </c>
      <c r="B492" s="420" t="s">
        <v>428</v>
      </c>
      <c r="C492" s="420" t="s">
        <v>1630</v>
      </c>
      <c r="D492" s="420" t="s">
        <v>1003</v>
      </c>
      <c r="E492" s="420" t="s">
        <v>1651</v>
      </c>
      <c r="F492" s="420" t="s">
        <v>1652</v>
      </c>
      <c r="G492" s="420" t="s">
        <v>2490</v>
      </c>
      <c r="H492" s="420" t="s">
        <v>2710</v>
      </c>
      <c r="I492" s="420" t="s">
        <v>3104</v>
      </c>
      <c r="J492" s="419">
        <v>103</v>
      </c>
    </row>
    <row r="493" spans="1:10" x14ac:dyDescent="0.75">
      <c r="A493" s="420" t="s">
        <v>427</v>
      </c>
      <c r="B493" s="420" t="s">
        <v>428</v>
      </c>
      <c r="C493" s="420" t="s">
        <v>1630</v>
      </c>
      <c r="D493" s="420" t="s">
        <v>1003</v>
      </c>
      <c r="E493" s="420" t="s">
        <v>1651</v>
      </c>
      <c r="F493" s="420" t="s">
        <v>1652</v>
      </c>
      <c r="G493" s="420" t="s">
        <v>2490</v>
      </c>
      <c r="H493" s="420" t="s">
        <v>2711</v>
      </c>
      <c r="I493" s="420" t="s">
        <v>3104</v>
      </c>
      <c r="J493" s="419">
        <v>103</v>
      </c>
    </row>
    <row r="494" spans="1:10" x14ac:dyDescent="0.75">
      <c r="A494" s="420" t="s">
        <v>427</v>
      </c>
      <c r="B494" s="420" t="s">
        <v>428</v>
      </c>
      <c r="C494" s="420" t="s">
        <v>1630</v>
      </c>
      <c r="D494" s="420" t="s">
        <v>1003</v>
      </c>
      <c r="E494" s="420" t="s">
        <v>1651</v>
      </c>
      <c r="F494" s="420" t="s">
        <v>1652</v>
      </c>
      <c r="G494" s="420" t="s">
        <v>2490</v>
      </c>
      <c r="H494" s="420" t="s">
        <v>2712</v>
      </c>
      <c r="I494" s="420" t="s">
        <v>3105</v>
      </c>
      <c r="J494" s="419">
        <v>115</v>
      </c>
    </row>
    <row r="495" spans="1:10" x14ac:dyDescent="0.75">
      <c r="A495" s="420" t="s">
        <v>427</v>
      </c>
      <c r="B495" s="420" t="s">
        <v>428</v>
      </c>
      <c r="C495" s="420" t="s">
        <v>1630</v>
      </c>
      <c r="D495" s="420" t="s">
        <v>1003</v>
      </c>
      <c r="E495" s="420" t="s">
        <v>1651</v>
      </c>
      <c r="F495" s="420" t="s">
        <v>1652</v>
      </c>
      <c r="G495" s="420" t="s">
        <v>2490</v>
      </c>
      <c r="H495" s="420" t="s">
        <v>2713</v>
      </c>
      <c r="I495" s="420" t="s">
        <v>3106</v>
      </c>
      <c r="J495" s="419">
        <v>116</v>
      </c>
    </row>
    <row r="496" spans="1:10" x14ac:dyDescent="0.75">
      <c r="A496" s="420" t="s">
        <v>427</v>
      </c>
      <c r="B496" s="420" t="s">
        <v>428</v>
      </c>
      <c r="C496" s="420" t="s">
        <v>1630</v>
      </c>
      <c r="D496" s="420" t="s">
        <v>1003</v>
      </c>
      <c r="E496" s="420" t="s">
        <v>1651</v>
      </c>
      <c r="F496" s="420" t="s">
        <v>1652</v>
      </c>
      <c r="G496" s="420" t="s">
        <v>2490</v>
      </c>
      <c r="H496" s="420" t="s">
        <v>2714</v>
      </c>
      <c r="I496" s="420" t="s">
        <v>3107</v>
      </c>
      <c r="J496" s="419">
        <v>106</v>
      </c>
    </row>
    <row r="497" spans="1:10" x14ac:dyDescent="0.75">
      <c r="A497" s="420" t="s">
        <v>427</v>
      </c>
      <c r="B497" s="420" t="s">
        <v>428</v>
      </c>
      <c r="C497" s="420" t="s">
        <v>1630</v>
      </c>
      <c r="D497" s="420" t="s">
        <v>1003</v>
      </c>
      <c r="E497" s="420" t="s">
        <v>1651</v>
      </c>
      <c r="F497" s="420" t="s">
        <v>1652</v>
      </c>
      <c r="G497" s="420" t="s">
        <v>2490</v>
      </c>
      <c r="H497" s="420" t="s">
        <v>2715</v>
      </c>
      <c r="I497" s="420" t="s">
        <v>3107</v>
      </c>
      <c r="J497" s="419">
        <v>106</v>
      </c>
    </row>
    <row r="498" spans="1:10" x14ac:dyDescent="0.75">
      <c r="A498" s="420" t="s">
        <v>427</v>
      </c>
      <c r="B498" s="420" t="s">
        <v>428</v>
      </c>
      <c r="C498" s="420" t="s">
        <v>1630</v>
      </c>
      <c r="D498" s="420" t="s">
        <v>1003</v>
      </c>
      <c r="E498" s="420" t="s">
        <v>1651</v>
      </c>
      <c r="F498" s="420" t="s">
        <v>1652</v>
      </c>
      <c r="G498" s="420" t="s">
        <v>2490</v>
      </c>
      <c r="H498" s="420" t="s">
        <v>2716</v>
      </c>
      <c r="I498" s="420" t="s">
        <v>3108</v>
      </c>
      <c r="J498" s="419">
        <v>103</v>
      </c>
    </row>
    <row r="499" spans="1:10" x14ac:dyDescent="0.75">
      <c r="A499" s="420" t="s">
        <v>427</v>
      </c>
      <c r="B499" s="420" t="s">
        <v>428</v>
      </c>
      <c r="C499" s="420" t="s">
        <v>1630</v>
      </c>
      <c r="D499" s="420" t="s">
        <v>1003</v>
      </c>
      <c r="E499" s="420" t="s">
        <v>1651</v>
      </c>
      <c r="F499" s="420" t="s">
        <v>1652</v>
      </c>
      <c r="G499" s="420" t="s">
        <v>2490</v>
      </c>
      <c r="H499" s="420" t="s">
        <v>2717</v>
      </c>
      <c r="I499" s="420" t="s">
        <v>3109</v>
      </c>
      <c r="J499" s="419">
        <v>106</v>
      </c>
    </row>
    <row r="500" spans="1:10" x14ac:dyDescent="0.75">
      <c r="A500" s="420" t="s">
        <v>427</v>
      </c>
      <c r="B500" s="420" t="s">
        <v>428</v>
      </c>
      <c r="C500" s="420" t="s">
        <v>1630</v>
      </c>
      <c r="D500" s="420" t="s">
        <v>1003</v>
      </c>
      <c r="E500" s="420" t="s">
        <v>1651</v>
      </c>
      <c r="F500" s="420" t="s">
        <v>1652</v>
      </c>
      <c r="G500" s="420" t="s">
        <v>2490</v>
      </c>
      <c r="H500" s="420" t="s">
        <v>2718</v>
      </c>
      <c r="I500" s="420" t="s">
        <v>3109</v>
      </c>
      <c r="J500" s="419">
        <v>106</v>
      </c>
    </row>
    <row r="501" spans="1:10" x14ac:dyDescent="0.75">
      <c r="A501" s="420" t="s">
        <v>427</v>
      </c>
      <c r="B501" s="420" t="s">
        <v>428</v>
      </c>
      <c r="C501" s="420" t="s">
        <v>1630</v>
      </c>
      <c r="D501" s="420" t="s">
        <v>1003</v>
      </c>
      <c r="E501" s="420" t="s">
        <v>1651</v>
      </c>
      <c r="F501" s="420" t="s">
        <v>1652</v>
      </c>
      <c r="G501" s="420" t="s">
        <v>2490</v>
      </c>
      <c r="H501" s="420" t="s">
        <v>2719</v>
      </c>
      <c r="I501" s="420" t="s">
        <v>3110</v>
      </c>
      <c r="J501" s="419">
        <v>103</v>
      </c>
    </row>
    <row r="502" spans="1:10" x14ac:dyDescent="0.75">
      <c r="A502" s="420" t="s">
        <v>427</v>
      </c>
      <c r="B502" s="420" t="s">
        <v>428</v>
      </c>
      <c r="C502" s="420" t="s">
        <v>1630</v>
      </c>
      <c r="D502" s="420" t="s">
        <v>1003</v>
      </c>
      <c r="E502" s="420" t="s">
        <v>1651</v>
      </c>
      <c r="F502" s="420" t="s">
        <v>1652</v>
      </c>
      <c r="G502" s="420" t="s">
        <v>2490</v>
      </c>
      <c r="H502" s="420" t="s">
        <v>2720</v>
      </c>
      <c r="I502" s="420" t="s">
        <v>3111</v>
      </c>
      <c r="J502" s="419">
        <v>109</v>
      </c>
    </row>
    <row r="503" spans="1:10" x14ac:dyDescent="0.75">
      <c r="A503" s="420" t="s">
        <v>427</v>
      </c>
      <c r="B503" s="420" t="s">
        <v>428</v>
      </c>
      <c r="C503" s="420" t="s">
        <v>1630</v>
      </c>
      <c r="D503" s="420" t="s">
        <v>1003</v>
      </c>
      <c r="E503" s="420" t="s">
        <v>1651</v>
      </c>
      <c r="F503" s="420" t="s">
        <v>1652</v>
      </c>
      <c r="G503" s="420" t="s">
        <v>2490</v>
      </c>
      <c r="H503" s="420" t="s">
        <v>2721</v>
      </c>
      <c r="I503" s="420" t="s">
        <v>3111</v>
      </c>
      <c r="J503" s="419">
        <v>109</v>
      </c>
    </row>
    <row r="504" spans="1:10" x14ac:dyDescent="0.75">
      <c r="A504" s="420" t="s">
        <v>427</v>
      </c>
      <c r="B504" s="420" t="s">
        <v>428</v>
      </c>
      <c r="C504" s="420" t="s">
        <v>1630</v>
      </c>
      <c r="D504" s="420" t="s">
        <v>1003</v>
      </c>
      <c r="E504" s="420" t="s">
        <v>1651</v>
      </c>
      <c r="F504" s="420" t="s">
        <v>1652</v>
      </c>
      <c r="G504" s="420" t="s">
        <v>2490</v>
      </c>
      <c r="H504" s="420" t="s">
        <v>2722</v>
      </c>
      <c r="I504" s="420" t="s">
        <v>3112</v>
      </c>
      <c r="J504" s="419">
        <v>48</v>
      </c>
    </row>
    <row r="505" spans="1:10" x14ac:dyDescent="0.75">
      <c r="A505" s="420" t="s">
        <v>427</v>
      </c>
      <c r="B505" s="420" t="s">
        <v>428</v>
      </c>
      <c r="C505" s="420" t="s">
        <v>1630</v>
      </c>
      <c r="D505" s="420" t="s">
        <v>1003</v>
      </c>
      <c r="E505" s="420" t="s">
        <v>1651</v>
      </c>
      <c r="F505" s="420" t="s">
        <v>1652</v>
      </c>
      <c r="G505" s="420" t="s">
        <v>2490</v>
      </c>
      <c r="H505" s="420" t="s">
        <v>2723</v>
      </c>
      <c r="I505" s="420" t="s">
        <v>3113</v>
      </c>
      <c r="J505" s="419">
        <v>117</v>
      </c>
    </row>
    <row r="506" spans="1:10" x14ac:dyDescent="0.75">
      <c r="A506" s="420" t="s">
        <v>427</v>
      </c>
      <c r="B506" s="420" t="s">
        <v>428</v>
      </c>
      <c r="C506" s="420" t="s">
        <v>1630</v>
      </c>
      <c r="D506" s="420" t="s">
        <v>1003</v>
      </c>
      <c r="E506" s="420" t="s">
        <v>1651</v>
      </c>
      <c r="F506" s="420" t="s">
        <v>1652</v>
      </c>
      <c r="G506" s="420" t="s">
        <v>2490</v>
      </c>
      <c r="H506" s="420" t="s">
        <v>2724</v>
      </c>
      <c r="I506" s="420" t="s">
        <v>3114</v>
      </c>
      <c r="J506" s="419">
        <v>118</v>
      </c>
    </row>
    <row r="507" spans="1:10" x14ac:dyDescent="0.75">
      <c r="A507" s="420" t="s">
        <v>427</v>
      </c>
      <c r="B507" s="420" t="s">
        <v>428</v>
      </c>
      <c r="C507" s="420" t="s">
        <v>1630</v>
      </c>
      <c r="D507" s="420" t="s">
        <v>1003</v>
      </c>
      <c r="E507" s="420" t="s">
        <v>1651</v>
      </c>
      <c r="F507" s="420" t="s">
        <v>1652</v>
      </c>
      <c r="G507" s="420" t="s">
        <v>2490</v>
      </c>
      <c r="H507" s="420" t="s">
        <v>2725</v>
      </c>
      <c r="I507" s="420" t="s">
        <v>3105</v>
      </c>
      <c r="J507" s="419">
        <v>115</v>
      </c>
    </row>
    <row r="508" spans="1:10" x14ac:dyDescent="0.75">
      <c r="A508" s="420" t="s">
        <v>427</v>
      </c>
      <c r="B508" s="420" t="s">
        <v>428</v>
      </c>
      <c r="C508" s="420" t="s">
        <v>1630</v>
      </c>
      <c r="D508" s="420" t="s">
        <v>1003</v>
      </c>
      <c r="E508" s="420" t="s">
        <v>1651</v>
      </c>
      <c r="F508" s="420" t="s">
        <v>1652</v>
      </c>
      <c r="G508" s="420" t="s">
        <v>2490</v>
      </c>
      <c r="H508" s="420" t="s">
        <v>2726</v>
      </c>
      <c r="I508" s="420" t="s">
        <v>3115</v>
      </c>
      <c r="J508" s="419">
        <v>108</v>
      </c>
    </row>
    <row r="509" spans="1:10" x14ac:dyDescent="0.75">
      <c r="A509" s="420" t="s">
        <v>427</v>
      </c>
      <c r="B509" s="420" t="s">
        <v>428</v>
      </c>
      <c r="C509" s="420" t="s">
        <v>1630</v>
      </c>
      <c r="D509" s="420" t="s">
        <v>1003</v>
      </c>
      <c r="E509" s="420" t="s">
        <v>1651</v>
      </c>
      <c r="F509" s="420" t="s">
        <v>1652</v>
      </c>
      <c r="G509" s="420" t="s">
        <v>2490</v>
      </c>
      <c r="H509" s="420" t="s">
        <v>2727</v>
      </c>
      <c r="I509" s="420" t="s">
        <v>3116</v>
      </c>
      <c r="J509" s="419">
        <v>119</v>
      </c>
    </row>
    <row r="510" spans="1:10" x14ac:dyDescent="0.75">
      <c r="A510" s="420" t="s">
        <v>427</v>
      </c>
      <c r="B510" s="420" t="s">
        <v>428</v>
      </c>
      <c r="C510" s="420" t="s">
        <v>1630</v>
      </c>
      <c r="D510" s="420" t="s">
        <v>1003</v>
      </c>
      <c r="E510" s="420" t="s">
        <v>1651</v>
      </c>
      <c r="F510" s="420" t="s">
        <v>1652</v>
      </c>
      <c r="G510" s="420" t="s">
        <v>2490</v>
      </c>
      <c r="H510" s="420" t="s">
        <v>2728</v>
      </c>
      <c r="I510" s="420" t="s">
        <v>3116</v>
      </c>
      <c r="J510" s="419">
        <v>119</v>
      </c>
    </row>
    <row r="511" spans="1:10" x14ac:dyDescent="0.75">
      <c r="A511" s="420" t="s">
        <v>427</v>
      </c>
      <c r="B511" s="420" t="s">
        <v>428</v>
      </c>
      <c r="C511" s="420" t="s">
        <v>1630</v>
      </c>
      <c r="D511" s="420" t="s">
        <v>1003</v>
      </c>
      <c r="E511" s="420" t="s">
        <v>1651</v>
      </c>
      <c r="F511" s="420" t="s">
        <v>1652</v>
      </c>
      <c r="G511" s="420" t="s">
        <v>2490</v>
      </c>
      <c r="H511" s="420" t="s">
        <v>2729</v>
      </c>
      <c r="I511" s="420" t="s">
        <v>3117</v>
      </c>
      <c r="J511" s="419">
        <v>116</v>
      </c>
    </row>
    <row r="512" spans="1:10" x14ac:dyDescent="0.75">
      <c r="A512" s="420" t="s">
        <v>427</v>
      </c>
      <c r="B512" s="420" t="s">
        <v>428</v>
      </c>
      <c r="C512" s="420" t="s">
        <v>1630</v>
      </c>
      <c r="D512" s="420" t="s">
        <v>1003</v>
      </c>
      <c r="E512" s="420" t="s">
        <v>1651</v>
      </c>
      <c r="F512" s="420" t="s">
        <v>1652</v>
      </c>
      <c r="G512" s="420" t="s">
        <v>2490</v>
      </c>
      <c r="H512" s="420" t="s">
        <v>2730</v>
      </c>
      <c r="I512" s="420" t="s">
        <v>3118</v>
      </c>
      <c r="J512" s="419">
        <v>106</v>
      </c>
    </row>
    <row r="513" spans="1:10" x14ac:dyDescent="0.75">
      <c r="A513" s="420" t="s">
        <v>427</v>
      </c>
      <c r="B513" s="420" t="s">
        <v>428</v>
      </c>
      <c r="C513" s="420" t="s">
        <v>1630</v>
      </c>
      <c r="D513" s="420" t="s">
        <v>1003</v>
      </c>
      <c r="E513" s="420" t="s">
        <v>1651</v>
      </c>
      <c r="F513" s="420" t="s">
        <v>1652</v>
      </c>
      <c r="G513" s="420" t="s">
        <v>2490</v>
      </c>
      <c r="H513" s="420" t="s">
        <v>2731</v>
      </c>
      <c r="I513" s="420" t="s">
        <v>3119</v>
      </c>
      <c r="J513" s="419">
        <v>103</v>
      </c>
    </row>
    <row r="514" spans="1:10" x14ac:dyDescent="0.75">
      <c r="A514" s="420" t="s">
        <v>427</v>
      </c>
      <c r="B514" s="420" t="s">
        <v>428</v>
      </c>
      <c r="C514" s="420" t="s">
        <v>1630</v>
      </c>
      <c r="D514" s="420" t="s">
        <v>1003</v>
      </c>
      <c r="E514" s="420" t="s">
        <v>1651</v>
      </c>
      <c r="F514" s="420" t="s">
        <v>1652</v>
      </c>
      <c r="G514" s="420" t="s">
        <v>2490</v>
      </c>
      <c r="H514" s="420" t="s">
        <v>2732</v>
      </c>
      <c r="I514" s="420" t="s">
        <v>3120</v>
      </c>
      <c r="J514" s="419">
        <v>120</v>
      </c>
    </row>
    <row r="515" spans="1:10" x14ac:dyDescent="0.75">
      <c r="A515" s="420" t="s">
        <v>427</v>
      </c>
      <c r="B515" s="420" t="s">
        <v>428</v>
      </c>
      <c r="C515" s="420" t="s">
        <v>1630</v>
      </c>
      <c r="D515" s="420" t="s">
        <v>1003</v>
      </c>
      <c r="E515" s="420" t="s">
        <v>1651</v>
      </c>
      <c r="F515" s="420" t="s">
        <v>1652</v>
      </c>
      <c r="G515" s="420" t="s">
        <v>2490</v>
      </c>
      <c r="H515" s="420" t="s">
        <v>2733</v>
      </c>
      <c r="I515" s="420" t="s">
        <v>3121</v>
      </c>
      <c r="J515" s="419">
        <v>121</v>
      </c>
    </row>
    <row r="516" spans="1:10" x14ac:dyDescent="0.75">
      <c r="A516" s="420" t="s">
        <v>427</v>
      </c>
      <c r="B516" s="420" t="s">
        <v>428</v>
      </c>
      <c r="C516" s="420" t="s">
        <v>1630</v>
      </c>
      <c r="D516" s="420" t="s">
        <v>1003</v>
      </c>
      <c r="E516" s="420" t="s">
        <v>1651</v>
      </c>
      <c r="F516" s="420" t="s">
        <v>1652</v>
      </c>
      <c r="G516" s="420" t="s">
        <v>2490</v>
      </c>
      <c r="H516" s="420" t="s">
        <v>2734</v>
      </c>
      <c r="I516" s="420" t="s">
        <v>3122</v>
      </c>
      <c r="J516" s="419">
        <v>103</v>
      </c>
    </row>
    <row r="517" spans="1:10" x14ac:dyDescent="0.75">
      <c r="A517" s="420" t="s">
        <v>427</v>
      </c>
      <c r="B517" s="420" t="s">
        <v>428</v>
      </c>
      <c r="C517" s="420" t="s">
        <v>1630</v>
      </c>
      <c r="D517" s="420" t="s">
        <v>1003</v>
      </c>
      <c r="E517" s="420" t="s">
        <v>1651</v>
      </c>
      <c r="F517" s="420" t="s">
        <v>1652</v>
      </c>
      <c r="G517" s="420" t="s">
        <v>2490</v>
      </c>
      <c r="H517" s="420" t="s">
        <v>2735</v>
      </c>
      <c r="I517" s="420" t="s">
        <v>3123</v>
      </c>
      <c r="J517" s="419">
        <v>114</v>
      </c>
    </row>
    <row r="518" spans="1:10" x14ac:dyDescent="0.75">
      <c r="A518" s="420" t="s">
        <v>427</v>
      </c>
      <c r="B518" s="420" t="s">
        <v>428</v>
      </c>
      <c r="C518" s="420" t="s">
        <v>1630</v>
      </c>
      <c r="D518" s="420" t="s">
        <v>1003</v>
      </c>
      <c r="E518" s="420" t="s">
        <v>1651</v>
      </c>
      <c r="F518" s="420" t="s">
        <v>1652</v>
      </c>
      <c r="G518" s="420" t="s">
        <v>2490</v>
      </c>
      <c r="H518" s="420" t="s">
        <v>2736</v>
      </c>
      <c r="I518" s="420" t="s">
        <v>3123</v>
      </c>
      <c r="J518" s="419">
        <v>114</v>
      </c>
    </row>
    <row r="519" spans="1:10" x14ac:dyDescent="0.75">
      <c r="A519" s="420" t="s">
        <v>427</v>
      </c>
      <c r="B519" s="420" t="s">
        <v>428</v>
      </c>
      <c r="C519" s="420" t="s">
        <v>1630</v>
      </c>
      <c r="D519" s="420" t="s">
        <v>1003</v>
      </c>
      <c r="E519" s="420" t="s">
        <v>1651</v>
      </c>
      <c r="F519" s="420" t="s">
        <v>1652</v>
      </c>
      <c r="G519" s="420" t="s">
        <v>2490</v>
      </c>
      <c r="H519" s="420" t="s">
        <v>2737</v>
      </c>
      <c r="I519" s="420" t="s">
        <v>3124</v>
      </c>
      <c r="J519" s="419">
        <v>113</v>
      </c>
    </row>
    <row r="520" spans="1:10" x14ac:dyDescent="0.75">
      <c r="A520" s="420" t="s">
        <v>427</v>
      </c>
      <c r="B520" s="420" t="s">
        <v>428</v>
      </c>
      <c r="C520" s="420" t="s">
        <v>1630</v>
      </c>
      <c r="D520" s="420" t="s">
        <v>1003</v>
      </c>
      <c r="E520" s="420" t="s">
        <v>1651</v>
      </c>
      <c r="F520" s="420" t="s">
        <v>1652</v>
      </c>
      <c r="G520" s="420" t="s">
        <v>2490</v>
      </c>
      <c r="H520" s="420" t="s">
        <v>2738</v>
      </c>
      <c r="I520" s="420" t="s">
        <v>3115</v>
      </c>
      <c r="J520" s="419">
        <v>108</v>
      </c>
    </row>
    <row r="521" spans="1:10" x14ac:dyDescent="0.75">
      <c r="A521" s="420" t="s">
        <v>427</v>
      </c>
      <c r="B521" s="420" t="s">
        <v>428</v>
      </c>
      <c r="C521" s="420" t="s">
        <v>1630</v>
      </c>
      <c r="D521" s="420" t="s">
        <v>1003</v>
      </c>
      <c r="E521" s="420" t="s">
        <v>1651</v>
      </c>
      <c r="F521" s="420" t="s">
        <v>1652</v>
      </c>
      <c r="G521" s="420" t="s">
        <v>2490</v>
      </c>
      <c r="H521" s="420" t="s">
        <v>2739</v>
      </c>
      <c r="I521" s="420" t="s">
        <v>3125</v>
      </c>
      <c r="J521" s="419">
        <v>106</v>
      </c>
    </row>
    <row r="522" spans="1:10" x14ac:dyDescent="0.75">
      <c r="A522" s="420" t="s">
        <v>427</v>
      </c>
      <c r="B522" s="420" t="s">
        <v>428</v>
      </c>
      <c r="C522" s="420" t="s">
        <v>1630</v>
      </c>
      <c r="D522" s="420" t="s">
        <v>1003</v>
      </c>
      <c r="E522" s="420" t="s">
        <v>1651</v>
      </c>
      <c r="F522" s="420" t="s">
        <v>1652</v>
      </c>
      <c r="G522" s="420" t="s">
        <v>2490</v>
      </c>
      <c r="H522" s="420" t="s">
        <v>2740</v>
      </c>
      <c r="I522" s="420" t="s">
        <v>3126</v>
      </c>
      <c r="J522" s="419">
        <v>54</v>
      </c>
    </row>
    <row r="523" spans="1:10" x14ac:dyDescent="0.75">
      <c r="A523" s="420" t="s">
        <v>427</v>
      </c>
      <c r="B523" s="420" t="s">
        <v>428</v>
      </c>
      <c r="C523" s="420" t="s">
        <v>1630</v>
      </c>
      <c r="D523" s="420" t="s">
        <v>1003</v>
      </c>
      <c r="E523" s="420" t="s">
        <v>1651</v>
      </c>
      <c r="F523" s="420" t="s">
        <v>1652</v>
      </c>
      <c r="G523" s="420" t="s">
        <v>2490</v>
      </c>
      <c r="H523" s="420" t="s">
        <v>2741</v>
      </c>
      <c r="I523" s="420" t="s">
        <v>2955</v>
      </c>
      <c r="J523" s="419">
        <v>59</v>
      </c>
    </row>
    <row r="524" spans="1:10" x14ac:dyDescent="0.75">
      <c r="A524" s="420" t="s">
        <v>427</v>
      </c>
      <c r="B524" s="420" t="s">
        <v>428</v>
      </c>
      <c r="C524" s="420" t="s">
        <v>1630</v>
      </c>
      <c r="D524" s="420" t="s">
        <v>1003</v>
      </c>
      <c r="E524" s="420" t="s">
        <v>1651</v>
      </c>
      <c r="F524" s="420" t="s">
        <v>1652</v>
      </c>
      <c r="G524" s="420" t="s">
        <v>2490</v>
      </c>
      <c r="H524" s="420" t="s">
        <v>2742</v>
      </c>
      <c r="I524" s="420" t="s">
        <v>3127</v>
      </c>
      <c r="J524" s="419">
        <v>103</v>
      </c>
    </row>
    <row r="525" spans="1:10" x14ac:dyDescent="0.75">
      <c r="A525" s="420" t="s">
        <v>427</v>
      </c>
      <c r="B525" s="420" t="s">
        <v>428</v>
      </c>
      <c r="C525" s="420" t="s">
        <v>1630</v>
      </c>
      <c r="D525" s="420" t="s">
        <v>1003</v>
      </c>
      <c r="E525" s="420" t="s">
        <v>1651</v>
      </c>
      <c r="F525" s="420" t="s">
        <v>1652</v>
      </c>
      <c r="G525" s="420" t="s">
        <v>2490</v>
      </c>
      <c r="H525" s="420" t="s">
        <v>2743</v>
      </c>
      <c r="I525" s="420" t="s">
        <v>3128</v>
      </c>
      <c r="J525" s="419">
        <v>69</v>
      </c>
    </row>
    <row r="526" spans="1:10" x14ac:dyDescent="0.75">
      <c r="A526" s="420" t="s">
        <v>427</v>
      </c>
      <c r="B526" s="420" t="s">
        <v>428</v>
      </c>
      <c r="C526" s="420" t="s">
        <v>1630</v>
      </c>
      <c r="D526" s="420" t="s">
        <v>1003</v>
      </c>
      <c r="E526" s="420" t="s">
        <v>1651</v>
      </c>
      <c r="F526" s="420" t="s">
        <v>1652</v>
      </c>
      <c r="G526" s="420" t="s">
        <v>2490</v>
      </c>
      <c r="H526" s="420" t="s">
        <v>2744</v>
      </c>
      <c r="I526" s="420" t="s">
        <v>3129</v>
      </c>
      <c r="J526" s="419">
        <v>81</v>
      </c>
    </row>
    <row r="527" spans="1:10" x14ac:dyDescent="0.75">
      <c r="A527" s="420" t="s">
        <v>427</v>
      </c>
      <c r="B527" s="420" t="s">
        <v>428</v>
      </c>
      <c r="C527" s="420" t="s">
        <v>1630</v>
      </c>
      <c r="D527" s="420" t="s">
        <v>1003</v>
      </c>
      <c r="E527" s="420" t="s">
        <v>1651</v>
      </c>
      <c r="F527" s="420" t="s">
        <v>1652</v>
      </c>
      <c r="G527" s="420" t="s">
        <v>2490</v>
      </c>
      <c r="H527" s="420" t="s">
        <v>2745</v>
      </c>
      <c r="I527" s="420" t="s">
        <v>3130</v>
      </c>
      <c r="J527" s="419">
        <v>70</v>
      </c>
    </row>
    <row r="528" spans="1:10" x14ac:dyDescent="0.75">
      <c r="A528" s="420" t="s">
        <v>427</v>
      </c>
      <c r="B528" s="420" t="s">
        <v>428</v>
      </c>
      <c r="C528" s="420" t="s">
        <v>1630</v>
      </c>
      <c r="D528" s="420" t="s">
        <v>1003</v>
      </c>
      <c r="E528" s="420" t="s">
        <v>1651</v>
      </c>
      <c r="F528" s="420" t="s">
        <v>1652</v>
      </c>
      <c r="G528" s="420" t="s">
        <v>2490</v>
      </c>
      <c r="H528" s="420" t="s">
        <v>2746</v>
      </c>
      <c r="I528" s="420" t="s">
        <v>3078</v>
      </c>
      <c r="J528" s="419">
        <v>45</v>
      </c>
    </row>
    <row r="529" spans="1:10" x14ac:dyDescent="0.75">
      <c r="A529" s="420" t="s">
        <v>427</v>
      </c>
      <c r="B529" s="420" t="s">
        <v>428</v>
      </c>
      <c r="C529" s="420" t="s">
        <v>1630</v>
      </c>
      <c r="D529" s="420" t="s">
        <v>1003</v>
      </c>
      <c r="E529" s="420" t="s">
        <v>1651</v>
      </c>
      <c r="F529" s="420" t="s">
        <v>1652</v>
      </c>
      <c r="G529" s="420" t="s">
        <v>2490</v>
      </c>
      <c r="H529" s="420" t="s">
        <v>2747</v>
      </c>
      <c r="I529" s="420" t="s">
        <v>3060</v>
      </c>
      <c r="J529" s="419">
        <v>95</v>
      </c>
    </row>
    <row r="530" spans="1:10" x14ac:dyDescent="0.75">
      <c r="A530" s="420" t="s">
        <v>427</v>
      </c>
      <c r="B530" s="420" t="s">
        <v>428</v>
      </c>
      <c r="C530" s="420" t="s">
        <v>1630</v>
      </c>
      <c r="D530" s="420" t="s">
        <v>1003</v>
      </c>
      <c r="E530" s="420" t="s">
        <v>1651</v>
      </c>
      <c r="F530" s="420" t="s">
        <v>1652</v>
      </c>
      <c r="G530" s="420" t="s">
        <v>2490</v>
      </c>
      <c r="H530" s="420" t="s">
        <v>2748</v>
      </c>
      <c r="I530" s="420" t="s">
        <v>3131</v>
      </c>
      <c r="J530" s="419">
        <v>51</v>
      </c>
    </row>
    <row r="531" spans="1:10" x14ac:dyDescent="0.75">
      <c r="A531" s="420" t="s">
        <v>427</v>
      </c>
      <c r="B531" s="420" t="s">
        <v>428</v>
      </c>
      <c r="C531" s="420" t="s">
        <v>1630</v>
      </c>
      <c r="D531" s="420" t="s">
        <v>1003</v>
      </c>
      <c r="E531" s="420" t="s">
        <v>1651</v>
      </c>
      <c r="F531" s="420" t="s">
        <v>1652</v>
      </c>
      <c r="G531" s="420" t="s">
        <v>2490</v>
      </c>
      <c r="H531" s="420" t="s">
        <v>2749</v>
      </c>
      <c r="I531" s="420" t="s">
        <v>3132</v>
      </c>
      <c r="J531" s="419">
        <v>87</v>
      </c>
    </row>
    <row r="532" spans="1:10" x14ac:dyDescent="0.75">
      <c r="A532" s="420" t="s">
        <v>427</v>
      </c>
      <c r="B532" s="420" t="s">
        <v>428</v>
      </c>
      <c r="C532" s="420" t="s">
        <v>1630</v>
      </c>
      <c r="D532" s="420" t="s">
        <v>1003</v>
      </c>
      <c r="E532" s="420" t="s">
        <v>1651</v>
      </c>
      <c r="F532" s="420" t="s">
        <v>1652</v>
      </c>
      <c r="G532" s="420" t="s">
        <v>2490</v>
      </c>
      <c r="H532" s="420" t="s">
        <v>2750</v>
      </c>
      <c r="I532" s="420" t="s">
        <v>3133</v>
      </c>
      <c r="J532" s="419">
        <v>83</v>
      </c>
    </row>
    <row r="533" spans="1:10" x14ac:dyDescent="0.75">
      <c r="A533" s="420" t="s">
        <v>427</v>
      </c>
      <c r="B533" s="420" t="s">
        <v>428</v>
      </c>
      <c r="C533" s="420" t="s">
        <v>1630</v>
      </c>
      <c r="D533" s="420" t="s">
        <v>1003</v>
      </c>
      <c r="E533" s="420" t="s">
        <v>1651</v>
      </c>
      <c r="F533" s="420" t="s">
        <v>1652</v>
      </c>
      <c r="G533" s="420" t="s">
        <v>2490</v>
      </c>
      <c r="H533" s="420" t="s">
        <v>2751</v>
      </c>
      <c r="I533" s="420" t="s">
        <v>3134</v>
      </c>
      <c r="J533" s="419">
        <v>73</v>
      </c>
    </row>
    <row r="534" spans="1:10" x14ac:dyDescent="0.75">
      <c r="A534" s="420" t="s">
        <v>427</v>
      </c>
      <c r="B534" s="420" t="s">
        <v>428</v>
      </c>
      <c r="C534" s="420" t="s">
        <v>1630</v>
      </c>
      <c r="D534" s="420" t="s">
        <v>1003</v>
      </c>
      <c r="E534" s="420" t="s">
        <v>1651</v>
      </c>
      <c r="F534" s="420" t="s">
        <v>1652</v>
      </c>
      <c r="G534" s="420" t="s">
        <v>2490</v>
      </c>
      <c r="H534" s="420" t="s">
        <v>2752</v>
      </c>
      <c r="I534" s="420" t="s">
        <v>3059</v>
      </c>
      <c r="J534" s="419">
        <v>94</v>
      </c>
    </row>
    <row r="535" spans="1:10" x14ac:dyDescent="0.75">
      <c r="A535" s="420" t="s">
        <v>427</v>
      </c>
      <c r="B535" s="420" t="s">
        <v>428</v>
      </c>
      <c r="C535" s="420" t="s">
        <v>1630</v>
      </c>
      <c r="D535" s="420" t="s">
        <v>1003</v>
      </c>
      <c r="E535" s="420" t="s">
        <v>1651</v>
      </c>
      <c r="F535" s="420" t="s">
        <v>1652</v>
      </c>
      <c r="G535" s="420" t="s">
        <v>2490</v>
      </c>
      <c r="H535" s="420" t="s">
        <v>2753</v>
      </c>
      <c r="I535" s="420" t="s">
        <v>3061</v>
      </c>
      <c r="J535" s="419">
        <v>96</v>
      </c>
    </row>
    <row r="536" spans="1:10" x14ac:dyDescent="0.75">
      <c r="A536" s="420" t="s">
        <v>427</v>
      </c>
      <c r="B536" s="420" t="s">
        <v>428</v>
      </c>
      <c r="C536" s="420" t="s">
        <v>1630</v>
      </c>
      <c r="D536" s="420" t="s">
        <v>1003</v>
      </c>
      <c r="E536" s="420" t="s">
        <v>1651</v>
      </c>
      <c r="F536" s="420" t="s">
        <v>1652</v>
      </c>
      <c r="G536" s="420" t="s">
        <v>2490</v>
      </c>
      <c r="H536" s="420" t="s">
        <v>2754</v>
      </c>
      <c r="I536" s="420" t="s">
        <v>3135</v>
      </c>
      <c r="J536" s="419">
        <v>68</v>
      </c>
    </row>
    <row r="537" spans="1:10" x14ac:dyDescent="0.75">
      <c r="A537" s="420" t="s">
        <v>427</v>
      </c>
      <c r="B537" s="420" t="s">
        <v>428</v>
      </c>
      <c r="C537" s="420" t="s">
        <v>1630</v>
      </c>
      <c r="D537" s="420" t="s">
        <v>1003</v>
      </c>
      <c r="E537" s="420" t="s">
        <v>1651</v>
      </c>
      <c r="F537" s="420" t="s">
        <v>1652</v>
      </c>
      <c r="G537" s="420" t="s">
        <v>2490</v>
      </c>
      <c r="H537" s="420" t="s">
        <v>2755</v>
      </c>
      <c r="I537" s="420" t="s">
        <v>3068</v>
      </c>
      <c r="J537" s="419">
        <v>97</v>
      </c>
    </row>
    <row r="538" spans="1:10" x14ac:dyDescent="0.75">
      <c r="A538" s="420" t="s">
        <v>427</v>
      </c>
      <c r="B538" s="420" t="s">
        <v>428</v>
      </c>
      <c r="C538" s="420" t="s">
        <v>1630</v>
      </c>
      <c r="D538" s="420" t="s">
        <v>1003</v>
      </c>
      <c r="E538" s="420" t="s">
        <v>1651</v>
      </c>
      <c r="F538" s="420" t="s">
        <v>1652</v>
      </c>
      <c r="G538" s="420" t="s">
        <v>2490</v>
      </c>
      <c r="H538" s="420" t="s">
        <v>2756</v>
      </c>
      <c r="I538" s="420" t="s">
        <v>3069</v>
      </c>
      <c r="J538" s="419">
        <v>98</v>
      </c>
    </row>
    <row r="539" spans="1:10" x14ac:dyDescent="0.75">
      <c r="A539" s="420" t="s">
        <v>427</v>
      </c>
      <c r="B539" s="420" t="s">
        <v>428</v>
      </c>
      <c r="C539" s="420" t="s">
        <v>1630</v>
      </c>
      <c r="D539" s="420" t="s">
        <v>1003</v>
      </c>
      <c r="E539" s="420" t="s">
        <v>1651</v>
      </c>
      <c r="F539" s="420" t="s">
        <v>1652</v>
      </c>
      <c r="G539" s="420" t="s">
        <v>2490</v>
      </c>
      <c r="H539" s="420" t="s">
        <v>2757</v>
      </c>
      <c r="I539" s="420" t="s">
        <v>3070</v>
      </c>
      <c r="J539" s="419">
        <v>99</v>
      </c>
    </row>
    <row r="540" spans="1:10" x14ac:dyDescent="0.75">
      <c r="A540" s="420" t="s">
        <v>427</v>
      </c>
      <c r="B540" s="420" t="s">
        <v>428</v>
      </c>
      <c r="C540" s="420" t="s">
        <v>1630</v>
      </c>
      <c r="D540" s="420" t="s">
        <v>1003</v>
      </c>
      <c r="E540" s="420" t="s">
        <v>1651</v>
      </c>
      <c r="F540" s="420" t="s">
        <v>1652</v>
      </c>
      <c r="G540" s="420" t="s">
        <v>2490</v>
      </c>
      <c r="H540" s="420" t="s">
        <v>2758</v>
      </c>
      <c r="I540" s="420" t="s">
        <v>2988</v>
      </c>
      <c r="J540" s="419">
        <v>55</v>
      </c>
    </row>
    <row r="541" spans="1:10" x14ac:dyDescent="0.75">
      <c r="A541" s="420" t="s">
        <v>427</v>
      </c>
      <c r="B541" s="420" t="s">
        <v>428</v>
      </c>
      <c r="C541" s="420" t="s">
        <v>1630</v>
      </c>
      <c r="D541" s="420" t="s">
        <v>1003</v>
      </c>
      <c r="E541" s="420" t="s">
        <v>1651</v>
      </c>
      <c r="F541" s="420" t="s">
        <v>1652</v>
      </c>
      <c r="G541" s="420" t="s">
        <v>2490</v>
      </c>
      <c r="H541" s="420" t="s">
        <v>2759</v>
      </c>
      <c r="I541" s="420" t="s">
        <v>2989</v>
      </c>
      <c r="J541" s="419">
        <v>56</v>
      </c>
    </row>
    <row r="542" spans="1:10" x14ac:dyDescent="0.75">
      <c r="A542" s="420" t="s">
        <v>427</v>
      </c>
      <c r="B542" s="420" t="s">
        <v>428</v>
      </c>
      <c r="C542" s="420" t="s">
        <v>1630</v>
      </c>
      <c r="D542" s="420" t="s">
        <v>1003</v>
      </c>
      <c r="E542" s="420" t="s">
        <v>1651</v>
      </c>
      <c r="F542" s="420" t="s">
        <v>1652</v>
      </c>
      <c r="G542" s="420" t="s">
        <v>2490</v>
      </c>
      <c r="H542" s="420" t="s">
        <v>2760</v>
      </c>
      <c r="I542" s="420" t="s">
        <v>3136</v>
      </c>
      <c r="J542" s="419">
        <v>109</v>
      </c>
    </row>
    <row r="543" spans="1:10" x14ac:dyDescent="0.75">
      <c r="A543" s="420" t="s">
        <v>427</v>
      </c>
      <c r="B543" s="420" t="s">
        <v>428</v>
      </c>
      <c r="C543" s="420" t="s">
        <v>1630</v>
      </c>
      <c r="D543" s="420" t="s">
        <v>1003</v>
      </c>
      <c r="E543" s="420" t="s">
        <v>1651</v>
      </c>
      <c r="F543" s="420" t="s">
        <v>1652</v>
      </c>
      <c r="G543" s="420" t="s">
        <v>2490</v>
      </c>
      <c r="H543" s="420" t="s">
        <v>2761</v>
      </c>
      <c r="I543" s="420" t="s">
        <v>3137</v>
      </c>
      <c r="J543" s="419">
        <v>85</v>
      </c>
    </row>
    <row r="544" spans="1:10" x14ac:dyDescent="0.75">
      <c r="A544" s="420" t="s">
        <v>427</v>
      </c>
      <c r="B544" s="420" t="s">
        <v>428</v>
      </c>
      <c r="C544" s="420" t="s">
        <v>1630</v>
      </c>
      <c r="D544" s="420" t="s">
        <v>1003</v>
      </c>
      <c r="E544" s="420" t="s">
        <v>1651</v>
      </c>
      <c r="F544" s="420" t="s">
        <v>1652</v>
      </c>
      <c r="G544" s="420" t="s">
        <v>2490</v>
      </c>
      <c r="H544" s="420" t="s">
        <v>2762</v>
      </c>
      <c r="I544" s="420" t="s">
        <v>3138</v>
      </c>
      <c r="J544" s="419">
        <v>103</v>
      </c>
    </row>
    <row r="545" spans="1:10" x14ac:dyDescent="0.75">
      <c r="A545" s="420" t="s">
        <v>427</v>
      </c>
      <c r="B545" s="420" t="s">
        <v>428</v>
      </c>
      <c r="C545" s="420" t="s">
        <v>1630</v>
      </c>
      <c r="D545" s="420" t="s">
        <v>1003</v>
      </c>
      <c r="E545" s="420" t="s">
        <v>1651</v>
      </c>
      <c r="F545" s="420" t="s">
        <v>1652</v>
      </c>
      <c r="G545" s="420" t="s">
        <v>2490</v>
      </c>
      <c r="H545" s="420" t="s">
        <v>2763</v>
      </c>
      <c r="I545" s="420" t="s">
        <v>3138</v>
      </c>
      <c r="J545" s="419">
        <v>103</v>
      </c>
    </row>
    <row r="546" spans="1:10" x14ac:dyDescent="0.75">
      <c r="A546" s="420" t="s">
        <v>427</v>
      </c>
      <c r="B546" s="420" t="s">
        <v>428</v>
      </c>
      <c r="C546" s="420" t="s">
        <v>1630</v>
      </c>
      <c r="D546" s="420" t="s">
        <v>1003</v>
      </c>
      <c r="E546" s="420" t="s">
        <v>1651</v>
      </c>
      <c r="F546" s="420" t="s">
        <v>1652</v>
      </c>
      <c r="G546" s="420" t="s">
        <v>2490</v>
      </c>
      <c r="H546" s="420" t="s">
        <v>2764</v>
      </c>
      <c r="I546" s="420" t="s">
        <v>3139</v>
      </c>
      <c r="J546" s="419">
        <v>106</v>
      </c>
    </row>
    <row r="547" spans="1:10" x14ac:dyDescent="0.75">
      <c r="A547" s="420" t="s">
        <v>427</v>
      </c>
      <c r="B547" s="420" t="s">
        <v>428</v>
      </c>
      <c r="C547" s="420" t="s">
        <v>1630</v>
      </c>
      <c r="D547" s="420" t="s">
        <v>1003</v>
      </c>
      <c r="E547" s="420" t="s">
        <v>1651</v>
      </c>
      <c r="F547" s="420" t="s">
        <v>1652</v>
      </c>
      <c r="G547" s="420" t="s">
        <v>2490</v>
      </c>
      <c r="H547" s="420" t="s">
        <v>2765</v>
      </c>
      <c r="I547" s="420" t="s">
        <v>3140</v>
      </c>
      <c r="J547" s="419">
        <v>72</v>
      </c>
    </row>
    <row r="548" spans="1:10" x14ac:dyDescent="0.75">
      <c r="A548" s="420" t="s">
        <v>427</v>
      </c>
      <c r="B548" s="420" t="s">
        <v>428</v>
      </c>
      <c r="C548" s="420" t="s">
        <v>1630</v>
      </c>
      <c r="D548" s="420" t="s">
        <v>1003</v>
      </c>
      <c r="E548" s="420" t="s">
        <v>1651</v>
      </c>
      <c r="F548" s="420" t="s">
        <v>1652</v>
      </c>
      <c r="G548" s="420" t="s">
        <v>2490</v>
      </c>
      <c r="H548" s="420" t="s">
        <v>2766</v>
      </c>
      <c r="I548" s="420" t="s">
        <v>3141</v>
      </c>
      <c r="J548" s="419">
        <v>113</v>
      </c>
    </row>
    <row r="549" spans="1:10" x14ac:dyDescent="0.75">
      <c r="A549" s="420" t="s">
        <v>427</v>
      </c>
      <c r="B549" s="420" t="s">
        <v>428</v>
      </c>
      <c r="C549" s="420" t="s">
        <v>1630</v>
      </c>
      <c r="D549" s="420" t="s">
        <v>1003</v>
      </c>
      <c r="E549" s="420" t="s">
        <v>1651</v>
      </c>
      <c r="F549" s="420" t="s">
        <v>1652</v>
      </c>
      <c r="G549" s="420" t="s">
        <v>2490</v>
      </c>
      <c r="H549" s="420" t="s">
        <v>2767</v>
      </c>
      <c r="I549" s="420" t="s">
        <v>3142</v>
      </c>
      <c r="J549" s="419">
        <v>122</v>
      </c>
    </row>
    <row r="550" spans="1:10" x14ac:dyDescent="0.75">
      <c r="A550" s="420" t="s">
        <v>427</v>
      </c>
      <c r="B550" s="420" t="s">
        <v>428</v>
      </c>
      <c r="C550" s="420" t="s">
        <v>1630</v>
      </c>
      <c r="D550" s="420" t="s">
        <v>1003</v>
      </c>
      <c r="E550" s="420" t="s">
        <v>1651</v>
      </c>
      <c r="F550" s="420" t="s">
        <v>1652</v>
      </c>
      <c r="G550" s="420" t="s">
        <v>2490</v>
      </c>
      <c r="H550" s="420" t="s">
        <v>2768</v>
      </c>
      <c r="I550" s="420" t="s">
        <v>3143</v>
      </c>
      <c r="J550" s="419">
        <v>122</v>
      </c>
    </row>
    <row r="551" spans="1:10" x14ac:dyDescent="0.75">
      <c r="A551" s="420" t="s">
        <v>427</v>
      </c>
      <c r="B551" s="420" t="s">
        <v>428</v>
      </c>
      <c r="C551" s="420" t="s">
        <v>1630</v>
      </c>
      <c r="D551" s="420" t="s">
        <v>1003</v>
      </c>
      <c r="E551" s="420" t="s">
        <v>1651</v>
      </c>
      <c r="F551" s="420" t="s">
        <v>1652</v>
      </c>
      <c r="G551" s="420" t="s">
        <v>2490</v>
      </c>
      <c r="H551" s="420" t="s">
        <v>2769</v>
      </c>
      <c r="I551" s="420" t="s">
        <v>3144</v>
      </c>
      <c r="J551" s="419">
        <v>115</v>
      </c>
    </row>
    <row r="552" spans="1:10" x14ac:dyDescent="0.75">
      <c r="A552" s="420" t="s">
        <v>427</v>
      </c>
      <c r="B552" s="420" t="s">
        <v>428</v>
      </c>
      <c r="C552" s="420" t="s">
        <v>1630</v>
      </c>
      <c r="D552" s="420" t="s">
        <v>1003</v>
      </c>
      <c r="E552" s="420" t="s">
        <v>1651</v>
      </c>
      <c r="F552" s="420" t="s">
        <v>1652</v>
      </c>
      <c r="G552" s="420" t="s">
        <v>2490</v>
      </c>
      <c r="H552" s="420" t="s">
        <v>2770</v>
      </c>
      <c r="I552" s="420" t="s">
        <v>3145</v>
      </c>
      <c r="J552" s="419">
        <v>108</v>
      </c>
    </row>
    <row r="553" spans="1:10" x14ac:dyDescent="0.75">
      <c r="A553" s="420" t="s">
        <v>427</v>
      </c>
      <c r="B553" s="420" t="s">
        <v>428</v>
      </c>
      <c r="C553" s="420" t="s">
        <v>1630</v>
      </c>
      <c r="D553" s="420" t="s">
        <v>1003</v>
      </c>
      <c r="E553" s="420" t="s">
        <v>1651</v>
      </c>
      <c r="F553" s="420" t="s">
        <v>1652</v>
      </c>
      <c r="G553" s="420" t="s">
        <v>2490</v>
      </c>
      <c r="H553" s="420" t="s">
        <v>2771</v>
      </c>
      <c r="I553" s="420" t="s">
        <v>3146</v>
      </c>
      <c r="J553" s="419">
        <v>69</v>
      </c>
    </row>
    <row r="554" spans="1:10" x14ac:dyDescent="0.75">
      <c r="A554" s="420" t="s">
        <v>427</v>
      </c>
      <c r="B554" s="420" t="s">
        <v>428</v>
      </c>
      <c r="C554" s="420" t="s">
        <v>1630</v>
      </c>
      <c r="D554" s="420" t="s">
        <v>1003</v>
      </c>
      <c r="E554" s="420" t="s">
        <v>1651</v>
      </c>
      <c r="F554" s="420" t="s">
        <v>1652</v>
      </c>
      <c r="G554" s="420" t="s">
        <v>2490</v>
      </c>
      <c r="H554" s="420" t="s">
        <v>2772</v>
      </c>
      <c r="I554" s="420" t="s">
        <v>3147</v>
      </c>
      <c r="J554" s="419">
        <v>81</v>
      </c>
    </row>
    <row r="555" spans="1:10" x14ac:dyDescent="0.75">
      <c r="A555" s="420" t="s">
        <v>427</v>
      </c>
      <c r="B555" s="420" t="s">
        <v>428</v>
      </c>
      <c r="C555" s="420" t="s">
        <v>1630</v>
      </c>
      <c r="D555" s="420" t="s">
        <v>1003</v>
      </c>
      <c r="E555" s="420" t="s">
        <v>1651</v>
      </c>
      <c r="F555" s="420" t="s">
        <v>1652</v>
      </c>
      <c r="G555" s="420" t="s">
        <v>2490</v>
      </c>
      <c r="H555" s="420" t="s">
        <v>2773</v>
      </c>
      <c r="I555" s="420" t="s">
        <v>3148</v>
      </c>
      <c r="J555" s="419">
        <v>70</v>
      </c>
    </row>
    <row r="556" spans="1:10" x14ac:dyDescent="0.75">
      <c r="A556" s="420" t="s">
        <v>427</v>
      </c>
      <c r="B556" s="420" t="s">
        <v>428</v>
      </c>
      <c r="C556" s="420" t="s">
        <v>1630</v>
      </c>
      <c r="D556" s="420" t="s">
        <v>1003</v>
      </c>
      <c r="E556" s="420" t="s">
        <v>1651</v>
      </c>
      <c r="F556" s="420" t="s">
        <v>1652</v>
      </c>
      <c r="G556" s="420" t="s">
        <v>2490</v>
      </c>
      <c r="H556" s="420" t="s">
        <v>2774</v>
      </c>
      <c r="I556" s="420" t="s">
        <v>3043</v>
      </c>
      <c r="J556" s="419">
        <v>71</v>
      </c>
    </row>
    <row r="557" spans="1:10" x14ac:dyDescent="0.75">
      <c r="A557" s="420" t="s">
        <v>427</v>
      </c>
      <c r="B557" s="420" t="s">
        <v>428</v>
      </c>
      <c r="C557" s="420" t="s">
        <v>1630</v>
      </c>
      <c r="D557" s="420" t="s">
        <v>1003</v>
      </c>
      <c r="E557" s="420" t="s">
        <v>1651</v>
      </c>
      <c r="F557" s="420" t="s">
        <v>1652</v>
      </c>
      <c r="G557" s="420" t="s">
        <v>2490</v>
      </c>
      <c r="H557" s="420" t="s">
        <v>2775</v>
      </c>
      <c r="I557" s="420" t="s">
        <v>3044</v>
      </c>
      <c r="J557" s="419">
        <v>72</v>
      </c>
    </row>
    <row r="558" spans="1:10" x14ac:dyDescent="0.75">
      <c r="A558" s="420" t="s">
        <v>427</v>
      </c>
      <c r="B558" s="420" t="s">
        <v>428</v>
      </c>
      <c r="C558" s="420" t="s">
        <v>1630</v>
      </c>
      <c r="D558" s="420" t="s">
        <v>1003</v>
      </c>
      <c r="E558" s="420" t="s">
        <v>1651</v>
      </c>
      <c r="F558" s="420" t="s">
        <v>1652</v>
      </c>
      <c r="G558" s="420" t="s">
        <v>2490</v>
      </c>
      <c r="H558" s="420" t="s">
        <v>2776</v>
      </c>
      <c r="I558" s="420" t="s">
        <v>3149</v>
      </c>
      <c r="J558" s="419">
        <v>108</v>
      </c>
    </row>
    <row r="559" spans="1:10" x14ac:dyDescent="0.75">
      <c r="A559" s="420" t="s">
        <v>427</v>
      </c>
      <c r="B559" s="420" t="s">
        <v>428</v>
      </c>
      <c r="C559" s="420" t="s">
        <v>1630</v>
      </c>
      <c r="D559" s="420" t="s">
        <v>1003</v>
      </c>
      <c r="E559" s="420" t="s">
        <v>1651</v>
      </c>
      <c r="F559" s="420" t="s">
        <v>1652</v>
      </c>
      <c r="G559" s="420" t="s">
        <v>2490</v>
      </c>
      <c r="H559" s="420" t="s">
        <v>2777</v>
      </c>
      <c r="I559" s="420" t="s">
        <v>3150</v>
      </c>
      <c r="J559" s="419"/>
    </row>
    <row r="560" spans="1:10" x14ac:dyDescent="0.75">
      <c r="A560" s="420" t="s">
        <v>427</v>
      </c>
      <c r="B560" s="420" t="s">
        <v>428</v>
      </c>
      <c r="C560" s="420" t="s">
        <v>1630</v>
      </c>
      <c r="D560" s="420" t="s">
        <v>1003</v>
      </c>
      <c r="E560" s="420" t="s">
        <v>1651</v>
      </c>
      <c r="F560" s="420" t="s">
        <v>1652</v>
      </c>
      <c r="G560" s="420" t="s">
        <v>2490</v>
      </c>
      <c r="H560" s="420" t="s">
        <v>2778</v>
      </c>
      <c r="I560" s="420" t="s">
        <v>2998</v>
      </c>
      <c r="J560" s="419">
        <v>76</v>
      </c>
    </row>
    <row r="561" spans="1:10" x14ac:dyDescent="0.75">
      <c r="A561" s="420" t="s">
        <v>427</v>
      </c>
      <c r="B561" s="420" t="s">
        <v>428</v>
      </c>
      <c r="C561" s="420" t="s">
        <v>1630</v>
      </c>
      <c r="D561" s="420" t="s">
        <v>1003</v>
      </c>
      <c r="E561" s="420" t="s">
        <v>1651</v>
      </c>
      <c r="F561" s="420" t="s">
        <v>1652</v>
      </c>
      <c r="G561" s="420" t="s">
        <v>2490</v>
      </c>
      <c r="H561" s="420" t="s">
        <v>2779</v>
      </c>
      <c r="I561" s="420" t="s">
        <v>3097</v>
      </c>
      <c r="J561" s="419">
        <v>112</v>
      </c>
    </row>
    <row r="562" spans="1:10" x14ac:dyDescent="0.75">
      <c r="A562" s="420" t="s">
        <v>427</v>
      </c>
      <c r="B562" s="420" t="s">
        <v>428</v>
      </c>
      <c r="C562" s="420" t="s">
        <v>1630</v>
      </c>
      <c r="D562" s="420" t="s">
        <v>1003</v>
      </c>
      <c r="E562" s="420" t="s">
        <v>1651</v>
      </c>
      <c r="F562" s="420" t="s">
        <v>1652</v>
      </c>
      <c r="G562" s="420" t="s">
        <v>2490</v>
      </c>
      <c r="H562" s="420" t="s">
        <v>2780</v>
      </c>
      <c r="I562" s="420" t="s">
        <v>3151</v>
      </c>
      <c r="J562" s="419">
        <v>123</v>
      </c>
    </row>
    <row r="563" spans="1:10" x14ac:dyDescent="0.75">
      <c r="A563" s="420" t="s">
        <v>427</v>
      </c>
      <c r="B563" s="420" t="s">
        <v>428</v>
      </c>
      <c r="C563" s="420" t="s">
        <v>1630</v>
      </c>
      <c r="D563" s="420" t="s">
        <v>1003</v>
      </c>
      <c r="E563" s="420" t="s">
        <v>1651</v>
      </c>
      <c r="F563" s="420" t="s">
        <v>1652</v>
      </c>
      <c r="G563" s="420" t="s">
        <v>2490</v>
      </c>
      <c r="H563" s="420" t="s">
        <v>2781</v>
      </c>
      <c r="I563" s="420" t="s">
        <v>3152</v>
      </c>
      <c r="J563" s="419">
        <v>52</v>
      </c>
    </row>
    <row r="564" spans="1:10" x14ac:dyDescent="0.75">
      <c r="A564" s="420" t="s">
        <v>427</v>
      </c>
      <c r="B564" s="420" t="s">
        <v>428</v>
      </c>
      <c r="C564" s="420" t="s">
        <v>1630</v>
      </c>
      <c r="D564" s="420" t="s">
        <v>1003</v>
      </c>
      <c r="E564" s="420" t="s">
        <v>1651</v>
      </c>
      <c r="F564" s="420" t="s">
        <v>1652</v>
      </c>
      <c r="G564" s="420" t="s">
        <v>2490</v>
      </c>
      <c r="H564" s="420" t="s">
        <v>2782</v>
      </c>
      <c r="I564" s="420" t="s">
        <v>3001</v>
      </c>
      <c r="J564" s="419">
        <v>78</v>
      </c>
    </row>
    <row r="565" spans="1:10" x14ac:dyDescent="0.75">
      <c r="A565" s="420" t="s">
        <v>427</v>
      </c>
      <c r="B565" s="420" t="s">
        <v>428</v>
      </c>
      <c r="C565" s="420" t="s">
        <v>1630</v>
      </c>
      <c r="D565" s="420" t="s">
        <v>1003</v>
      </c>
      <c r="E565" s="420" t="s">
        <v>1651</v>
      </c>
      <c r="F565" s="420" t="s">
        <v>1652</v>
      </c>
      <c r="G565" s="420" t="s">
        <v>2490</v>
      </c>
      <c r="H565" s="420" t="s">
        <v>2783</v>
      </c>
      <c r="I565" s="420" t="s">
        <v>3092</v>
      </c>
      <c r="J565" s="419">
        <v>108</v>
      </c>
    </row>
    <row r="566" spans="1:10" x14ac:dyDescent="0.75">
      <c r="A566" s="420" t="s">
        <v>427</v>
      </c>
      <c r="B566" s="420" t="s">
        <v>428</v>
      </c>
      <c r="C566" s="420" t="s">
        <v>1630</v>
      </c>
      <c r="D566" s="420" t="s">
        <v>1003</v>
      </c>
      <c r="E566" s="420" t="s">
        <v>1651</v>
      </c>
      <c r="F566" s="420" t="s">
        <v>1652</v>
      </c>
      <c r="G566" s="420" t="s">
        <v>2490</v>
      </c>
      <c r="H566" s="420" t="s">
        <v>2784</v>
      </c>
      <c r="I566" s="420" t="s">
        <v>3101</v>
      </c>
      <c r="J566" s="419">
        <v>114</v>
      </c>
    </row>
    <row r="567" spans="1:10" x14ac:dyDescent="0.75">
      <c r="A567" s="420" t="s">
        <v>427</v>
      </c>
      <c r="B567" s="420" t="s">
        <v>428</v>
      </c>
      <c r="C567" s="420" t="s">
        <v>1630</v>
      </c>
      <c r="D567" s="420" t="s">
        <v>1003</v>
      </c>
      <c r="E567" s="420" t="s">
        <v>1651</v>
      </c>
      <c r="F567" s="420" t="s">
        <v>1652</v>
      </c>
      <c r="G567" s="420" t="s">
        <v>2490</v>
      </c>
      <c r="H567" s="420" t="s">
        <v>2785</v>
      </c>
      <c r="I567" s="420" t="s">
        <v>3141</v>
      </c>
      <c r="J567" s="419">
        <v>113</v>
      </c>
    </row>
    <row r="568" spans="1:10" x14ac:dyDescent="0.75">
      <c r="A568" s="420" t="s">
        <v>427</v>
      </c>
      <c r="B568" s="420" t="s">
        <v>428</v>
      </c>
      <c r="C568" s="420" t="s">
        <v>1630</v>
      </c>
      <c r="D568" s="420" t="s">
        <v>1003</v>
      </c>
      <c r="E568" s="420" t="s">
        <v>1651</v>
      </c>
      <c r="F568" s="420" t="s">
        <v>1652</v>
      </c>
      <c r="G568" s="420" t="s">
        <v>2490</v>
      </c>
      <c r="H568" s="420" t="s">
        <v>2786</v>
      </c>
      <c r="I568" s="420" t="s">
        <v>3153</v>
      </c>
      <c r="J568" s="419">
        <v>71</v>
      </c>
    </row>
    <row r="569" spans="1:10" x14ac:dyDescent="0.75">
      <c r="A569" s="420" t="s">
        <v>427</v>
      </c>
      <c r="B569" s="420" t="s">
        <v>428</v>
      </c>
      <c r="C569" s="420" t="s">
        <v>1630</v>
      </c>
      <c r="D569" s="420" t="s">
        <v>1003</v>
      </c>
      <c r="E569" s="420" t="s">
        <v>1651</v>
      </c>
      <c r="F569" s="420" t="s">
        <v>1652</v>
      </c>
      <c r="G569" s="420" t="s">
        <v>2490</v>
      </c>
      <c r="H569" s="420" t="s">
        <v>2787</v>
      </c>
      <c r="I569" s="420" t="s">
        <v>3115</v>
      </c>
      <c r="J569" s="419">
        <v>108</v>
      </c>
    </row>
    <row r="570" spans="1:10" x14ac:dyDescent="0.75">
      <c r="A570" s="420" t="s">
        <v>427</v>
      </c>
      <c r="B570" s="420" t="s">
        <v>428</v>
      </c>
      <c r="C570" s="420" t="s">
        <v>1630</v>
      </c>
      <c r="D570" s="420" t="s">
        <v>1003</v>
      </c>
      <c r="E570" s="420" t="s">
        <v>1651</v>
      </c>
      <c r="F570" s="420" t="s">
        <v>1652</v>
      </c>
      <c r="G570" s="420" t="s">
        <v>2490</v>
      </c>
      <c r="H570" s="420" t="s">
        <v>2788</v>
      </c>
      <c r="I570" s="420" t="s">
        <v>3082</v>
      </c>
      <c r="J570" s="419">
        <v>120</v>
      </c>
    </row>
    <row r="571" spans="1:10" x14ac:dyDescent="0.75">
      <c r="A571" s="420" t="s">
        <v>427</v>
      </c>
      <c r="B571" s="420" t="s">
        <v>428</v>
      </c>
      <c r="C571" s="420" t="s">
        <v>1630</v>
      </c>
      <c r="D571" s="420" t="s">
        <v>1003</v>
      </c>
      <c r="E571" s="420" t="s">
        <v>1651</v>
      </c>
      <c r="F571" s="420" t="s">
        <v>1652</v>
      </c>
      <c r="G571" s="420" t="s">
        <v>2490</v>
      </c>
      <c r="H571" s="420" t="s">
        <v>2789</v>
      </c>
      <c r="I571" s="420" t="s">
        <v>3154</v>
      </c>
      <c r="J571" s="419">
        <v>54</v>
      </c>
    </row>
    <row r="572" spans="1:10" x14ac:dyDescent="0.75">
      <c r="A572" s="420" t="s">
        <v>427</v>
      </c>
      <c r="B572" s="420" t="s">
        <v>428</v>
      </c>
      <c r="C572" s="420" t="s">
        <v>1630</v>
      </c>
      <c r="D572" s="420" t="s">
        <v>1003</v>
      </c>
      <c r="E572" s="420" t="s">
        <v>1651</v>
      </c>
      <c r="F572" s="420" t="s">
        <v>1652</v>
      </c>
      <c r="G572" s="420" t="s">
        <v>2490</v>
      </c>
      <c r="H572" s="420" t="s">
        <v>2790</v>
      </c>
      <c r="I572" s="420" t="s">
        <v>3019</v>
      </c>
      <c r="J572" s="419">
        <v>48</v>
      </c>
    </row>
    <row r="573" spans="1:10" x14ac:dyDescent="0.75">
      <c r="A573" s="420" t="s">
        <v>427</v>
      </c>
      <c r="B573" s="420" t="s">
        <v>428</v>
      </c>
      <c r="C573" s="420" t="s">
        <v>1630</v>
      </c>
      <c r="D573" s="420" t="s">
        <v>1003</v>
      </c>
      <c r="E573" s="420" t="s">
        <v>1651</v>
      </c>
      <c r="F573" s="420" t="s">
        <v>1652</v>
      </c>
      <c r="G573" s="420" t="s">
        <v>2490</v>
      </c>
      <c r="H573" s="420" t="s">
        <v>2791</v>
      </c>
      <c r="I573" s="420" t="s">
        <v>3020</v>
      </c>
      <c r="J573" s="419">
        <v>47</v>
      </c>
    </row>
    <row r="574" spans="1:10" x14ac:dyDescent="0.75">
      <c r="A574" s="420" t="s">
        <v>427</v>
      </c>
      <c r="B574" s="420" t="s">
        <v>428</v>
      </c>
      <c r="C574" s="420" t="s">
        <v>1630</v>
      </c>
      <c r="D574" s="420" t="s">
        <v>1003</v>
      </c>
      <c r="E574" s="420" t="s">
        <v>1651</v>
      </c>
      <c r="F574" s="420" t="s">
        <v>1652</v>
      </c>
      <c r="G574" s="420" t="s">
        <v>2490</v>
      </c>
      <c r="H574" s="420" t="s">
        <v>2792</v>
      </c>
      <c r="I574" s="420" t="s">
        <v>3021</v>
      </c>
      <c r="J574" s="419">
        <v>46</v>
      </c>
    </row>
    <row r="575" spans="1:10" x14ac:dyDescent="0.75">
      <c r="A575" s="420" t="s">
        <v>427</v>
      </c>
      <c r="B575" s="420" t="s">
        <v>428</v>
      </c>
      <c r="C575" s="420" t="s">
        <v>1630</v>
      </c>
      <c r="D575" s="420" t="s">
        <v>1003</v>
      </c>
      <c r="E575" s="420" t="s">
        <v>1651</v>
      </c>
      <c r="F575" s="420" t="s">
        <v>1652</v>
      </c>
      <c r="G575" s="420" t="s">
        <v>2490</v>
      </c>
      <c r="H575" s="420" t="s">
        <v>2793</v>
      </c>
      <c r="I575" s="420" t="s">
        <v>3091</v>
      </c>
      <c r="J575" s="419">
        <v>115</v>
      </c>
    </row>
    <row r="576" spans="1:10" x14ac:dyDescent="0.75">
      <c r="A576" s="420" t="s">
        <v>427</v>
      </c>
      <c r="B576" s="420" t="s">
        <v>428</v>
      </c>
      <c r="C576" s="420" t="s">
        <v>1630</v>
      </c>
      <c r="D576" s="420" t="s">
        <v>1003</v>
      </c>
      <c r="E576" s="420" t="s">
        <v>1651</v>
      </c>
      <c r="F576" s="420" t="s">
        <v>1652</v>
      </c>
      <c r="G576" s="420" t="s">
        <v>2490</v>
      </c>
      <c r="H576" s="420" t="s">
        <v>2794</v>
      </c>
      <c r="I576" s="420" t="s">
        <v>3118</v>
      </c>
      <c r="J576" s="419">
        <v>106</v>
      </c>
    </row>
    <row r="577" spans="1:10" x14ac:dyDescent="0.75">
      <c r="A577" s="420" t="s">
        <v>427</v>
      </c>
      <c r="B577" s="420" t="s">
        <v>428</v>
      </c>
      <c r="C577" s="420" t="s">
        <v>1630</v>
      </c>
      <c r="D577" s="420" t="s">
        <v>1003</v>
      </c>
      <c r="E577" s="420" t="s">
        <v>1651</v>
      </c>
      <c r="F577" s="420" t="s">
        <v>1652</v>
      </c>
      <c r="G577" s="420" t="s">
        <v>2490</v>
      </c>
      <c r="H577" s="420" t="s">
        <v>2795</v>
      </c>
      <c r="I577" s="420" t="s">
        <v>3007</v>
      </c>
      <c r="J577" s="419">
        <v>72</v>
      </c>
    </row>
    <row r="578" spans="1:10" x14ac:dyDescent="0.75">
      <c r="A578" s="420" t="s">
        <v>427</v>
      </c>
      <c r="B578" s="420" t="s">
        <v>428</v>
      </c>
      <c r="C578" s="420" t="s">
        <v>1630</v>
      </c>
      <c r="D578" s="420" t="s">
        <v>1003</v>
      </c>
      <c r="E578" s="420" t="s">
        <v>1651</v>
      </c>
      <c r="F578" s="420" t="s">
        <v>1652</v>
      </c>
      <c r="G578" s="420" t="s">
        <v>2490</v>
      </c>
      <c r="H578" s="420" t="s">
        <v>2796</v>
      </c>
      <c r="I578" s="420" t="s">
        <v>2981</v>
      </c>
      <c r="J578" s="419">
        <v>54</v>
      </c>
    </row>
    <row r="579" spans="1:10" x14ac:dyDescent="0.75">
      <c r="A579" s="420" t="s">
        <v>427</v>
      </c>
      <c r="B579" s="420" t="s">
        <v>428</v>
      </c>
      <c r="C579" s="420" t="s">
        <v>1630</v>
      </c>
      <c r="D579" s="420" t="s">
        <v>1003</v>
      </c>
      <c r="E579" s="420" t="s">
        <v>1651</v>
      </c>
      <c r="F579" s="420" t="s">
        <v>1652</v>
      </c>
      <c r="G579" s="420" t="s">
        <v>2490</v>
      </c>
      <c r="H579" s="420" t="s">
        <v>2797</v>
      </c>
      <c r="I579" s="420" t="s">
        <v>3121</v>
      </c>
      <c r="J579" s="419">
        <v>121</v>
      </c>
    </row>
    <row r="580" spans="1:10" x14ac:dyDescent="0.75">
      <c r="A580" s="420" t="s">
        <v>427</v>
      </c>
      <c r="B580" s="420" t="s">
        <v>428</v>
      </c>
      <c r="C580" s="420" t="s">
        <v>1630</v>
      </c>
      <c r="D580" s="420" t="s">
        <v>1003</v>
      </c>
      <c r="E580" s="420" t="s">
        <v>1651</v>
      </c>
      <c r="F580" s="420" t="s">
        <v>1652</v>
      </c>
      <c r="G580" s="420" t="s">
        <v>2490</v>
      </c>
      <c r="H580" s="420" t="s">
        <v>2798</v>
      </c>
      <c r="I580" s="420" t="s">
        <v>3022</v>
      </c>
      <c r="J580" s="419">
        <v>82</v>
      </c>
    </row>
    <row r="581" spans="1:10" x14ac:dyDescent="0.75">
      <c r="A581" s="420" t="s">
        <v>427</v>
      </c>
      <c r="B581" s="420" t="s">
        <v>428</v>
      </c>
      <c r="C581" s="420" t="s">
        <v>1630</v>
      </c>
      <c r="D581" s="420" t="s">
        <v>1003</v>
      </c>
      <c r="E581" s="420" t="s">
        <v>1651</v>
      </c>
      <c r="F581" s="420" t="s">
        <v>1652</v>
      </c>
      <c r="G581" s="420" t="s">
        <v>2490</v>
      </c>
      <c r="H581" s="420" t="s">
        <v>2799</v>
      </c>
      <c r="I581" s="420" t="s">
        <v>3124</v>
      </c>
      <c r="J581" s="419">
        <v>113</v>
      </c>
    </row>
    <row r="582" spans="1:10" x14ac:dyDescent="0.75">
      <c r="A582" s="420" t="s">
        <v>427</v>
      </c>
      <c r="B582" s="420" t="s">
        <v>428</v>
      </c>
      <c r="C582" s="420" t="s">
        <v>1630</v>
      </c>
      <c r="D582" s="420" t="s">
        <v>1003</v>
      </c>
      <c r="E582" s="420" t="s">
        <v>1651</v>
      </c>
      <c r="F582" s="420" t="s">
        <v>1652</v>
      </c>
      <c r="G582" s="420" t="s">
        <v>2490</v>
      </c>
      <c r="H582" s="420" t="s">
        <v>2800</v>
      </c>
      <c r="I582" s="420" t="s">
        <v>3142</v>
      </c>
      <c r="J582" s="419">
        <v>122</v>
      </c>
    </row>
    <row r="583" spans="1:10" x14ac:dyDescent="0.75">
      <c r="A583" s="420" t="s">
        <v>427</v>
      </c>
      <c r="B583" s="420" t="s">
        <v>428</v>
      </c>
      <c r="C583" s="420" t="s">
        <v>1630</v>
      </c>
      <c r="D583" s="420" t="s">
        <v>1003</v>
      </c>
      <c r="E583" s="420" t="s">
        <v>1651</v>
      </c>
      <c r="F583" s="420" t="s">
        <v>1652</v>
      </c>
      <c r="G583" s="420" t="s">
        <v>2490</v>
      </c>
      <c r="H583" s="420" t="s">
        <v>2801</v>
      </c>
      <c r="I583" s="420" t="s">
        <v>3155</v>
      </c>
      <c r="J583" s="419">
        <v>72</v>
      </c>
    </row>
    <row r="584" spans="1:10" x14ac:dyDescent="0.75">
      <c r="A584" s="420" t="s">
        <v>427</v>
      </c>
      <c r="B584" s="420" t="s">
        <v>428</v>
      </c>
      <c r="C584" s="420" t="s">
        <v>1630</v>
      </c>
      <c r="D584" s="420" t="s">
        <v>1003</v>
      </c>
      <c r="E584" s="420" t="s">
        <v>1651</v>
      </c>
      <c r="F584" s="420" t="s">
        <v>1652</v>
      </c>
      <c r="G584" s="420" t="s">
        <v>2490</v>
      </c>
      <c r="H584" s="420" t="s">
        <v>2802</v>
      </c>
      <c r="I584" s="420" t="s">
        <v>3156</v>
      </c>
      <c r="J584" s="419">
        <v>69</v>
      </c>
    </row>
    <row r="585" spans="1:10" x14ac:dyDescent="0.75">
      <c r="A585" s="420" t="s">
        <v>427</v>
      </c>
      <c r="B585" s="420" t="s">
        <v>428</v>
      </c>
      <c r="C585" s="420" t="s">
        <v>1630</v>
      </c>
      <c r="D585" s="420" t="s">
        <v>1003</v>
      </c>
      <c r="E585" s="420" t="s">
        <v>1651</v>
      </c>
      <c r="F585" s="420" t="s">
        <v>1652</v>
      </c>
      <c r="G585" s="420" t="s">
        <v>2490</v>
      </c>
      <c r="H585" s="420" t="s">
        <v>2803</v>
      </c>
      <c r="I585" s="420" t="s">
        <v>3157</v>
      </c>
      <c r="J585" s="419">
        <v>81</v>
      </c>
    </row>
    <row r="586" spans="1:10" x14ac:dyDescent="0.75">
      <c r="A586" s="420" t="s">
        <v>427</v>
      </c>
      <c r="B586" s="420" t="s">
        <v>428</v>
      </c>
      <c r="C586" s="420" t="s">
        <v>1630</v>
      </c>
      <c r="D586" s="420" t="s">
        <v>1003</v>
      </c>
      <c r="E586" s="420" t="s">
        <v>1651</v>
      </c>
      <c r="F586" s="420" t="s">
        <v>1652</v>
      </c>
      <c r="G586" s="420" t="s">
        <v>2490</v>
      </c>
      <c r="H586" s="420" t="s">
        <v>2804</v>
      </c>
      <c r="I586" s="420" t="s">
        <v>3003</v>
      </c>
      <c r="J586" s="419">
        <v>80</v>
      </c>
    </row>
    <row r="587" spans="1:10" x14ac:dyDescent="0.75">
      <c r="A587" s="420" t="s">
        <v>427</v>
      </c>
      <c r="B587" s="420" t="s">
        <v>428</v>
      </c>
      <c r="C587" s="420" t="s">
        <v>1630</v>
      </c>
      <c r="D587" s="420" t="s">
        <v>1003</v>
      </c>
      <c r="E587" s="420" t="s">
        <v>1651</v>
      </c>
      <c r="F587" s="420" t="s">
        <v>1652</v>
      </c>
      <c r="G587" s="420" t="s">
        <v>2490</v>
      </c>
      <c r="H587" s="420" t="s">
        <v>2805</v>
      </c>
      <c r="I587" s="420" t="s">
        <v>3002</v>
      </c>
      <c r="J587" s="419">
        <v>79</v>
      </c>
    </row>
    <row r="588" spans="1:10" x14ac:dyDescent="0.75">
      <c r="A588" s="420" t="s">
        <v>427</v>
      </c>
      <c r="B588" s="420" t="s">
        <v>428</v>
      </c>
      <c r="C588" s="420" t="s">
        <v>1630</v>
      </c>
      <c r="D588" s="420" t="s">
        <v>1003</v>
      </c>
      <c r="E588" s="420" t="s">
        <v>1651</v>
      </c>
      <c r="F588" s="420" t="s">
        <v>1652</v>
      </c>
      <c r="G588" s="420" t="s">
        <v>2490</v>
      </c>
      <c r="H588" s="420" t="s">
        <v>2806</v>
      </c>
      <c r="I588" s="420" t="s">
        <v>3103</v>
      </c>
      <c r="J588" s="419">
        <v>106</v>
      </c>
    </row>
    <row r="589" spans="1:10" x14ac:dyDescent="0.75">
      <c r="A589" s="420" t="s">
        <v>427</v>
      </c>
      <c r="B589" s="420" t="s">
        <v>428</v>
      </c>
      <c r="C589" s="420" t="s">
        <v>1630</v>
      </c>
      <c r="D589" s="420" t="s">
        <v>1003</v>
      </c>
      <c r="E589" s="420" t="s">
        <v>1651</v>
      </c>
      <c r="F589" s="420" t="s">
        <v>1652</v>
      </c>
      <c r="G589" s="420" t="s">
        <v>2490</v>
      </c>
      <c r="H589" s="420" t="s">
        <v>2807</v>
      </c>
      <c r="I589" s="420" t="s">
        <v>3099</v>
      </c>
      <c r="J589" s="419">
        <v>120</v>
      </c>
    </row>
    <row r="590" spans="1:10" x14ac:dyDescent="0.75">
      <c r="A590" s="420" t="s">
        <v>427</v>
      </c>
      <c r="B590" s="420" t="s">
        <v>428</v>
      </c>
      <c r="C590" s="420" t="s">
        <v>1630</v>
      </c>
      <c r="D590" s="420" t="s">
        <v>1003</v>
      </c>
      <c r="E590" s="420" t="s">
        <v>1651</v>
      </c>
      <c r="F590" s="420" t="s">
        <v>1652</v>
      </c>
      <c r="G590" s="420" t="s">
        <v>2490</v>
      </c>
      <c r="H590" s="420" t="s">
        <v>2808</v>
      </c>
      <c r="I590" s="420" t="s">
        <v>3126</v>
      </c>
      <c r="J590" s="419">
        <v>54</v>
      </c>
    </row>
    <row r="591" spans="1:10" x14ac:dyDescent="0.75">
      <c r="A591" s="420" t="s">
        <v>427</v>
      </c>
      <c r="B591" s="420" t="s">
        <v>428</v>
      </c>
      <c r="C591" s="420" t="s">
        <v>1630</v>
      </c>
      <c r="D591" s="420" t="s">
        <v>1003</v>
      </c>
      <c r="E591" s="420" t="s">
        <v>1651</v>
      </c>
      <c r="F591" s="420" t="s">
        <v>1652</v>
      </c>
      <c r="G591" s="420" t="s">
        <v>2490</v>
      </c>
      <c r="H591" s="420" t="s">
        <v>2809</v>
      </c>
      <c r="I591" s="420" t="s">
        <v>2954</v>
      </c>
      <c r="J591" s="419">
        <v>58</v>
      </c>
    </row>
    <row r="592" spans="1:10" x14ac:dyDescent="0.75">
      <c r="A592" s="420" t="s">
        <v>427</v>
      </c>
      <c r="B592" s="420" t="s">
        <v>428</v>
      </c>
      <c r="C592" s="420" t="s">
        <v>1630</v>
      </c>
      <c r="D592" s="420" t="s">
        <v>1003</v>
      </c>
      <c r="E592" s="420" t="s">
        <v>1651</v>
      </c>
      <c r="F592" s="420" t="s">
        <v>1652</v>
      </c>
      <c r="G592" s="420" t="s">
        <v>2490</v>
      </c>
      <c r="H592" s="420" t="s">
        <v>2810</v>
      </c>
      <c r="I592" s="420" t="s">
        <v>2966</v>
      </c>
      <c r="J592" s="419">
        <v>61</v>
      </c>
    </row>
    <row r="593" spans="1:10" x14ac:dyDescent="0.75">
      <c r="A593" s="420" t="s">
        <v>427</v>
      </c>
      <c r="B593" s="420" t="s">
        <v>428</v>
      </c>
      <c r="C593" s="420" t="s">
        <v>1630</v>
      </c>
      <c r="D593" s="420" t="s">
        <v>1003</v>
      </c>
      <c r="E593" s="420" t="s">
        <v>1651</v>
      </c>
      <c r="F593" s="420" t="s">
        <v>1652</v>
      </c>
      <c r="G593" s="420" t="s">
        <v>2490</v>
      </c>
      <c r="H593" s="420" t="s">
        <v>2811</v>
      </c>
      <c r="I593" s="420" t="s">
        <v>3111</v>
      </c>
      <c r="J593" s="419">
        <v>109</v>
      </c>
    </row>
    <row r="594" spans="1:10" x14ac:dyDescent="0.75">
      <c r="A594" s="420" t="s">
        <v>427</v>
      </c>
      <c r="B594" s="420" t="s">
        <v>428</v>
      </c>
      <c r="C594" s="420" t="s">
        <v>1630</v>
      </c>
      <c r="D594" s="420" t="s">
        <v>1003</v>
      </c>
      <c r="E594" s="420" t="s">
        <v>1651</v>
      </c>
      <c r="F594" s="420" t="s">
        <v>1652</v>
      </c>
      <c r="G594" s="420" t="s">
        <v>2490</v>
      </c>
      <c r="H594" s="420" t="s">
        <v>2812</v>
      </c>
      <c r="I594" s="420" t="s">
        <v>3089</v>
      </c>
      <c r="J594" s="419">
        <v>103</v>
      </c>
    </row>
    <row r="595" spans="1:10" x14ac:dyDescent="0.75">
      <c r="A595" s="420" t="s">
        <v>427</v>
      </c>
      <c r="B595" s="420" t="s">
        <v>428</v>
      </c>
      <c r="C595" s="420" t="s">
        <v>1630</v>
      </c>
      <c r="D595" s="420" t="s">
        <v>1003</v>
      </c>
      <c r="E595" s="420" t="s">
        <v>1651</v>
      </c>
      <c r="F595" s="420" t="s">
        <v>1652</v>
      </c>
      <c r="G595" s="420" t="s">
        <v>2490</v>
      </c>
      <c r="H595" s="420" t="s">
        <v>2813</v>
      </c>
      <c r="I595" s="420" t="s">
        <v>3090</v>
      </c>
      <c r="J595" s="419">
        <v>106</v>
      </c>
    </row>
    <row r="596" spans="1:10" x14ac:dyDescent="0.75">
      <c r="A596" s="420" t="s">
        <v>427</v>
      </c>
      <c r="B596" s="420" t="s">
        <v>428</v>
      </c>
      <c r="C596" s="420" t="s">
        <v>1630</v>
      </c>
      <c r="D596" s="420" t="s">
        <v>1003</v>
      </c>
      <c r="E596" s="420" t="s">
        <v>1651</v>
      </c>
      <c r="F596" s="420" t="s">
        <v>1652</v>
      </c>
      <c r="G596" s="420" t="s">
        <v>2490</v>
      </c>
      <c r="H596" s="420" t="s">
        <v>2814</v>
      </c>
      <c r="I596" s="420" t="s">
        <v>3106</v>
      </c>
      <c r="J596" s="419">
        <v>116</v>
      </c>
    </row>
    <row r="597" spans="1:10" x14ac:dyDescent="0.75">
      <c r="A597" s="420" t="s">
        <v>427</v>
      </c>
      <c r="B597" s="420" t="s">
        <v>428</v>
      </c>
      <c r="C597" s="420" t="s">
        <v>1630</v>
      </c>
      <c r="D597" s="420" t="s">
        <v>1003</v>
      </c>
      <c r="E597" s="420" t="s">
        <v>1651</v>
      </c>
      <c r="F597" s="420" t="s">
        <v>1652</v>
      </c>
      <c r="G597" s="420" t="s">
        <v>2490</v>
      </c>
      <c r="H597" s="420" t="s">
        <v>2815</v>
      </c>
      <c r="I597" s="420" t="s">
        <v>2967</v>
      </c>
      <c r="J597" s="419">
        <v>65</v>
      </c>
    </row>
    <row r="598" spans="1:10" x14ac:dyDescent="0.75">
      <c r="A598" s="420" t="s">
        <v>427</v>
      </c>
      <c r="B598" s="420" t="s">
        <v>428</v>
      </c>
      <c r="C598" s="420" t="s">
        <v>1630</v>
      </c>
      <c r="D598" s="420" t="s">
        <v>1003</v>
      </c>
      <c r="E598" s="420" t="s">
        <v>1651</v>
      </c>
      <c r="F598" s="420" t="s">
        <v>1652</v>
      </c>
      <c r="G598" s="420" t="s">
        <v>2490</v>
      </c>
      <c r="H598" s="420" t="s">
        <v>2816</v>
      </c>
      <c r="I598" s="420" t="s">
        <v>2968</v>
      </c>
      <c r="J598" s="419">
        <v>66</v>
      </c>
    </row>
    <row r="599" spans="1:10" x14ac:dyDescent="0.75">
      <c r="A599" s="420" t="s">
        <v>427</v>
      </c>
      <c r="B599" s="420" t="s">
        <v>428</v>
      </c>
      <c r="C599" s="420" t="s">
        <v>1630</v>
      </c>
      <c r="D599" s="420" t="s">
        <v>1003</v>
      </c>
      <c r="E599" s="420" t="s">
        <v>1651</v>
      </c>
      <c r="F599" s="420" t="s">
        <v>1652</v>
      </c>
      <c r="G599" s="420" t="s">
        <v>2490</v>
      </c>
      <c r="H599" s="420" t="s">
        <v>2817</v>
      </c>
      <c r="I599" s="420" t="s">
        <v>3083</v>
      </c>
      <c r="J599" s="419">
        <v>103</v>
      </c>
    </row>
    <row r="600" spans="1:10" x14ac:dyDescent="0.75">
      <c r="A600" s="420" t="s">
        <v>427</v>
      </c>
      <c r="B600" s="420" t="s">
        <v>428</v>
      </c>
      <c r="C600" s="420" t="s">
        <v>1630</v>
      </c>
      <c r="D600" s="420" t="s">
        <v>1003</v>
      </c>
      <c r="E600" s="420" t="s">
        <v>1651</v>
      </c>
      <c r="F600" s="420" t="s">
        <v>1652</v>
      </c>
      <c r="G600" s="420" t="s">
        <v>2490</v>
      </c>
      <c r="H600" s="420" t="s">
        <v>2818</v>
      </c>
      <c r="I600" s="420" t="s">
        <v>3158</v>
      </c>
      <c r="J600" s="419">
        <v>105</v>
      </c>
    </row>
    <row r="601" spans="1:10" x14ac:dyDescent="0.75">
      <c r="A601" s="420" t="s">
        <v>427</v>
      </c>
      <c r="B601" s="420" t="s">
        <v>428</v>
      </c>
      <c r="C601" s="420" t="s">
        <v>1630</v>
      </c>
      <c r="D601" s="420" t="s">
        <v>1003</v>
      </c>
      <c r="E601" s="420" t="s">
        <v>1651</v>
      </c>
      <c r="F601" s="420" t="s">
        <v>1652</v>
      </c>
      <c r="G601" s="420" t="s">
        <v>2490</v>
      </c>
      <c r="H601" s="420" t="s">
        <v>2819</v>
      </c>
      <c r="I601" s="420" t="s">
        <v>3096</v>
      </c>
      <c r="J601" s="419">
        <v>106</v>
      </c>
    </row>
    <row r="602" spans="1:10" x14ac:dyDescent="0.75">
      <c r="A602" s="420" t="s">
        <v>427</v>
      </c>
      <c r="B602" s="420" t="s">
        <v>428</v>
      </c>
      <c r="C602" s="420" t="s">
        <v>1630</v>
      </c>
      <c r="D602" s="420" t="s">
        <v>1003</v>
      </c>
      <c r="E602" s="420" t="s">
        <v>1651</v>
      </c>
      <c r="F602" s="420" t="s">
        <v>1652</v>
      </c>
      <c r="G602" s="420" t="s">
        <v>2490</v>
      </c>
      <c r="H602" s="420" t="s">
        <v>2820</v>
      </c>
      <c r="I602" s="420" t="s">
        <v>3032</v>
      </c>
      <c r="J602" s="419">
        <v>86</v>
      </c>
    </row>
    <row r="603" spans="1:10" x14ac:dyDescent="0.75">
      <c r="A603" s="420" t="s">
        <v>427</v>
      </c>
      <c r="B603" s="420" t="s">
        <v>428</v>
      </c>
      <c r="C603" s="420" t="s">
        <v>1630</v>
      </c>
      <c r="D603" s="420" t="s">
        <v>1003</v>
      </c>
      <c r="E603" s="420" t="s">
        <v>1651</v>
      </c>
      <c r="F603" s="420" t="s">
        <v>1652</v>
      </c>
      <c r="G603" s="420" t="s">
        <v>2490</v>
      </c>
      <c r="H603" s="420" t="s">
        <v>2821</v>
      </c>
      <c r="I603" s="420" t="s">
        <v>3142</v>
      </c>
      <c r="J603" s="419">
        <v>122</v>
      </c>
    </row>
    <row r="604" spans="1:10" x14ac:dyDescent="0.75">
      <c r="A604" s="420" t="s">
        <v>427</v>
      </c>
      <c r="B604" s="420" t="s">
        <v>428</v>
      </c>
      <c r="C604" s="420" t="s">
        <v>1630</v>
      </c>
      <c r="D604" s="420" t="s">
        <v>1003</v>
      </c>
      <c r="E604" s="420" t="s">
        <v>1651</v>
      </c>
      <c r="F604" s="420" t="s">
        <v>1652</v>
      </c>
      <c r="G604" s="420" t="s">
        <v>2490</v>
      </c>
      <c r="H604" s="420" t="s">
        <v>2822</v>
      </c>
      <c r="I604" s="420" t="s">
        <v>3125</v>
      </c>
      <c r="J604" s="419">
        <v>106</v>
      </c>
    </row>
    <row r="605" spans="1:10" x14ac:dyDescent="0.75">
      <c r="A605" s="420" t="s">
        <v>427</v>
      </c>
      <c r="B605" s="420" t="s">
        <v>428</v>
      </c>
      <c r="C605" s="420" t="s">
        <v>1630</v>
      </c>
      <c r="D605" s="420" t="s">
        <v>1003</v>
      </c>
      <c r="E605" s="420" t="s">
        <v>1651</v>
      </c>
      <c r="F605" s="420" t="s">
        <v>1652</v>
      </c>
      <c r="G605" s="420" t="s">
        <v>2490</v>
      </c>
      <c r="H605" s="420" t="s">
        <v>2823</v>
      </c>
      <c r="I605" s="420" t="s">
        <v>3159</v>
      </c>
      <c r="J605" s="419">
        <v>75</v>
      </c>
    </row>
    <row r="606" spans="1:10" x14ac:dyDescent="0.75">
      <c r="A606" s="420" t="s">
        <v>427</v>
      </c>
      <c r="B606" s="420" t="s">
        <v>428</v>
      </c>
      <c r="C606" s="420" t="s">
        <v>1630</v>
      </c>
      <c r="D606" s="420" t="s">
        <v>1003</v>
      </c>
      <c r="E606" s="420" t="s">
        <v>1651</v>
      </c>
      <c r="F606" s="420" t="s">
        <v>1652</v>
      </c>
      <c r="G606" s="420" t="s">
        <v>2490</v>
      </c>
      <c r="H606" s="420" t="s">
        <v>2824</v>
      </c>
      <c r="I606" s="420" t="s">
        <v>3160</v>
      </c>
      <c r="J606" s="419">
        <v>54</v>
      </c>
    </row>
    <row r="607" spans="1:10" x14ac:dyDescent="0.75">
      <c r="A607" s="420" t="s">
        <v>427</v>
      </c>
      <c r="B607" s="420" t="s">
        <v>428</v>
      </c>
      <c r="C607" s="420" t="s">
        <v>1630</v>
      </c>
      <c r="D607" s="420" t="s">
        <v>1003</v>
      </c>
      <c r="E607" s="420" t="s">
        <v>1651</v>
      </c>
      <c r="F607" s="420" t="s">
        <v>1652</v>
      </c>
      <c r="G607" s="420" t="s">
        <v>2490</v>
      </c>
      <c r="H607" s="420" t="s">
        <v>2825</v>
      </c>
      <c r="I607" s="420" t="s">
        <v>3161</v>
      </c>
      <c r="J607" s="419">
        <v>55</v>
      </c>
    </row>
    <row r="608" spans="1:10" x14ac:dyDescent="0.75">
      <c r="A608" s="420" t="s">
        <v>427</v>
      </c>
      <c r="B608" s="420" t="s">
        <v>428</v>
      </c>
      <c r="C608" s="420" t="s">
        <v>1630</v>
      </c>
      <c r="D608" s="420" t="s">
        <v>1003</v>
      </c>
      <c r="E608" s="420" t="s">
        <v>1651</v>
      </c>
      <c r="F608" s="420" t="s">
        <v>1652</v>
      </c>
      <c r="G608" s="420" t="s">
        <v>2490</v>
      </c>
      <c r="H608" s="420" t="s">
        <v>2826</v>
      </c>
      <c r="I608" s="420" t="s">
        <v>3162</v>
      </c>
      <c r="J608" s="419">
        <v>56</v>
      </c>
    </row>
    <row r="609" spans="1:10" x14ac:dyDescent="0.75">
      <c r="A609" s="420" t="s">
        <v>427</v>
      </c>
      <c r="B609" s="420" t="s">
        <v>428</v>
      </c>
      <c r="C609" s="420" t="s">
        <v>1630</v>
      </c>
      <c r="D609" s="420" t="s">
        <v>1003</v>
      </c>
      <c r="E609" s="420" t="s">
        <v>1651</v>
      </c>
      <c r="F609" s="420" t="s">
        <v>1652</v>
      </c>
      <c r="G609" s="420" t="s">
        <v>2490</v>
      </c>
      <c r="H609" s="420" t="s">
        <v>2827</v>
      </c>
      <c r="I609" s="420" t="s">
        <v>3163</v>
      </c>
      <c r="J609" s="419">
        <v>124</v>
      </c>
    </row>
    <row r="610" spans="1:10" x14ac:dyDescent="0.75">
      <c r="A610" s="420" t="s">
        <v>427</v>
      </c>
      <c r="B610" s="420" t="s">
        <v>428</v>
      </c>
      <c r="C610" s="420" t="s">
        <v>1630</v>
      </c>
      <c r="D610" s="420" t="s">
        <v>1003</v>
      </c>
      <c r="E610" s="420" t="s">
        <v>1651</v>
      </c>
      <c r="F610" s="420" t="s">
        <v>1652</v>
      </c>
      <c r="G610" s="420" t="s">
        <v>2490</v>
      </c>
      <c r="H610" s="420" t="s">
        <v>2828</v>
      </c>
      <c r="I610" s="420" t="s">
        <v>2983</v>
      </c>
      <c r="J610" s="419">
        <v>55</v>
      </c>
    </row>
    <row r="611" spans="1:10" x14ac:dyDescent="0.75">
      <c r="A611" s="420" t="s">
        <v>427</v>
      </c>
      <c r="B611" s="420" t="s">
        <v>428</v>
      </c>
      <c r="C611" s="420" t="s">
        <v>1630</v>
      </c>
      <c r="D611" s="420" t="s">
        <v>1003</v>
      </c>
      <c r="E611" s="420" t="s">
        <v>1651</v>
      </c>
      <c r="F611" s="420" t="s">
        <v>1652</v>
      </c>
      <c r="G611" s="420" t="s">
        <v>2490</v>
      </c>
      <c r="H611" s="420" t="s">
        <v>2829</v>
      </c>
      <c r="I611" s="420" t="s">
        <v>3164</v>
      </c>
      <c r="J611" s="419">
        <v>114</v>
      </c>
    </row>
    <row r="612" spans="1:10" x14ac:dyDescent="0.75">
      <c r="A612" s="420" t="s">
        <v>427</v>
      </c>
      <c r="B612" s="420" t="s">
        <v>428</v>
      </c>
      <c r="C612" s="420" t="s">
        <v>1630</v>
      </c>
      <c r="D612" s="420" t="s">
        <v>1003</v>
      </c>
      <c r="E612" s="420" t="s">
        <v>1651</v>
      </c>
      <c r="F612" s="420" t="s">
        <v>1652</v>
      </c>
      <c r="G612" s="420" t="s">
        <v>2490</v>
      </c>
      <c r="H612" s="420" t="s">
        <v>2830</v>
      </c>
      <c r="I612" s="420" t="s">
        <v>2985</v>
      </c>
      <c r="J612" s="419">
        <v>56</v>
      </c>
    </row>
    <row r="613" spans="1:10" x14ac:dyDescent="0.75">
      <c r="A613" s="420" t="s">
        <v>427</v>
      </c>
      <c r="B613" s="420" t="s">
        <v>428</v>
      </c>
      <c r="C613" s="420" t="s">
        <v>1630</v>
      </c>
      <c r="D613" s="420" t="s">
        <v>1003</v>
      </c>
      <c r="E613" s="420" t="s">
        <v>1651</v>
      </c>
      <c r="F613" s="420" t="s">
        <v>1652</v>
      </c>
      <c r="G613" s="420" t="s">
        <v>2490</v>
      </c>
      <c r="H613" s="420" t="s">
        <v>2831</v>
      </c>
      <c r="I613" s="420" t="s">
        <v>2983</v>
      </c>
      <c r="J613" s="419">
        <v>55</v>
      </c>
    </row>
    <row r="614" spans="1:10" x14ac:dyDescent="0.75">
      <c r="A614" s="420" t="s">
        <v>427</v>
      </c>
      <c r="B614" s="420" t="s">
        <v>428</v>
      </c>
      <c r="C614" s="420" t="s">
        <v>1630</v>
      </c>
      <c r="D614" s="420" t="s">
        <v>1003</v>
      </c>
      <c r="E614" s="420" t="s">
        <v>1651</v>
      </c>
      <c r="F614" s="420" t="s">
        <v>1652</v>
      </c>
      <c r="G614" s="420" t="s">
        <v>2490</v>
      </c>
      <c r="H614" s="420" t="s">
        <v>2832</v>
      </c>
      <c r="I614" s="420" t="s">
        <v>3149</v>
      </c>
      <c r="J614" s="419">
        <v>108</v>
      </c>
    </row>
    <row r="615" spans="1:10" x14ac:dyDescent="0.75">
      <c r="A615" s="420" t="s">
        <v>427</v>
      </c>
      <c r="B615" s="420" t="s">
        <v>428</v>
      </c>
      <c r="C615" s="420" t="s">
        <v>1630</v>
      </c>
      <c r="D615" s="420" t="s">
        <v>1003</v>
      </c>
      <c r="E615" s="420" t="s">
        <v>1651</v>
      </c>
      <c r="F615" s="420" t="s">
        <v>1652</v>
      </c>
      <c r="G615" s="420" t="s">
        <v>2490</v>
      </c>
      <c r="H615" s="420" t="s">
        <v>2833</v>
      </c>
      <c r="I615" s="420" t="s">
        <v>3045</v>
      </c>
      <c r="J615" s="419">
        <v>89</v>
      </c>
    </row>
    <row r="616" spans="1:10" x14ac:dyDescent="0.75">
      <c r="A616" s="420" t="s">
        <v>427</v>
      </c>
      <c r="B616" s="420" t="s">
        <v>428</v>
      </c>
      <c r="C616" s="420" t="s">
        <v>1630</v>
      </c>
      <c r="D616" s="420" t="s">
        <v>1003</v>
      </c>
      <c r="E616" s="420" t="s">
        <v>1651</v>
      </c>
      <c r="F616" s="420" t="s">
        <v>1652</v>
      </c>
      <c r="G616" s="420" t="s">
        <v>2490</v>
      </c>
      <c r="H616" s="420" t="s">
        <v>2834</v>
      </c>
      <c r="I616" s="420" t="s">
        <v>3098</v>
      </c>
      <c r="J616" s="419">
        <v>106</v>
      </c>
    </row>
    <row r="617" spans="1:10" x14ac:dyDescent="0.75">
      <c r="A617" s="420" t="s">
        <v>427</v>
      </c>
      <c r="B617" s="420" t="s">
        <v>428</v>
      </c>
      <c r="C617" s="420" t="s">
        <v>1630</v>
      </c>
      <c r="D617" s="420" t="s">
        <v>1003</v>
      </c>
      <c r="E617" s="420" t="s">
        <v>1651</v>
      </c>
      <c r="F617" s="420" t="s">
        <v>1652</v>
      </c>
      <c r="G617" s="420" t="s">
        <v>2490</v>
      </c>
      <c r="H617" s="420" t="s">
        <v>2835</v>
      </c>
      <c r="I617" s="420" t="s">
        <v>3119</v>
      </c>
      <c r="J617" s="419">
        <v>103</v>
      </c>
    </row>
    <row r="618" spans="1:10" x14ac:dyDescent="0.75">
      <c r="A618" s="420" t="s">
        <v>427</v>
      </c>
      <c r="B618" s="420" t="s">
        <v>428</v>
      </c>
      <c r="C618" s="420" t="s">
        <v>1630</v>
      </c>
      <c r="D618" s="420" t="s">
        <v>1003</v>
      </c>
      <c r="E618" s="420" t="s">
        <v>1651</v>
      </c>
      <c r="F618" s="420" t="s">
        <v>1652</v>
      </c>
      <c r="G618" s="420" t="s">
        <v>2490</v>
      </c>
      <c r="H618" s="420" t="s">
        <v>2836</v>
      </c>
      <c r="I618" s="420" t="s">
        <v>3120</v>
      </c>
      <c r="J618" s="419">
        <v>120</v>
      </c>
    </row>
    <row r="619" spans="1:10" x14ac:dyDescent="0.75">
      <c r="A619" s="420" t="s">
        <v>427</v>
      </c>
      <c r="B619" s="420" t="s">
        <v>428</v>
      </c>
      <c r="C619" s="420" t="s">
        <v>1630</v>
      </c>
      <c r="D619" s="420" t="s">
        <v>1003</v>
      </c>
      <c r="E619" s="420" t="s">
        <v>1651</v>
      </c>
      <c r="F619" s="420" t="s">
        <v>1652</v>
      </c>
      <c r="G619" s="420" t="s">
        <v>2490</v>
      </c>
      <c r="H619" s="420" t="s">
        <v>2837</v>
      </c>
      <c r="I619" s="420" t="s">
        <v>3165</v>
      </c>
      <c r="J619" s="419">
        <v>124</v>
      </c>
    </row>
    <row r="620" spans="1:10" x14ac:dyDescent="0.75">
      <c r="A620" s="420" t="s">
        <v>427</v>
      </c>
      <c r="B620" s="420" t="s">
        <v>428</v>
      </c>
      <c r="C620" s="420" t="s">
        <v>1630</v>
      </c>
      <c r="D620" s="420" t="s">
        <v>1003</v>
      </c>
      <c r="E620" s="420" t="s">
        <v>1651</v>
      </c>
      <c r="F620" s="420" t="s">
        <v>1652</v>
      </c>
      <c r="G620" s="420" t="s">
        <v>2490</v>
      </c>
      <c r="H620" s="420" t="s">
        <v>2838</v>
      </c>
      <c r="I620" s="420" t="s">
        <v>3166</v>
      </c>
      <c r="J620" s="419">
        <v>122</v>
      </c>
    </row>
    <row r="621" spans="1:10" x14ac:dyDescent="0.75">
      <c r="A621" s="420" t="s">
        <v>427</v>
      </c>
      <c r="B621" s="420" t="s">
        <v>428</v>
      </c>
      <c r="C621" s="420" t="s">
        <v>1630</v>
      </c>
      <c r="D621" s="420" t="s">
        <v>1003</v>
      </c>
      <c r="E621" s="420" t="s">
        <v>1651</v>
      </c>
      <c r="F621" s="420" t="s">
        <v>1652</v>
      </c>
      <c r="G621" s="420" t="s">
        <v>2490</v>
      </c>
      <c r="H621" s="420" t="s">
        <v>2839</v>
      </c>
      <c r="I621" s="420" t="s">
        <v>3167</v>
      </c>
      <c r="J621" s="419">
        <v>125</v>
      </c>
    </row>
    <row r="622" spans="1:10" x14ac:dyDescent="0.75">
      <c r="A622" s="420" t="s">
        <v>427</v>
      </c>
      <c r="B622" s="420" t="s">
        <v>428</v>
      </c>
      <c r="C622" s="420" t="s">
        <v>1630</v>
      </c>
      <c r="D622" s="420" t="s">
        <v>1003</v>
      </c>
      <c r="E622" s="420" t="s">
        <v>1651</v>
      </c>
      <c r="F622" s="420" t="s">
        <v>1652</v>
      </c>
      <c r="G622" s="420" t="s">
        <v>2490</v>
      </c>
      <c r="H622" s="420" t="s">
        <v>2840</v>
      </c>
      <c r="I622" s="420" t="s">
        <v>3168</v>
      </c>
      <c r="J622" s="419">
        <v>69</v>
      </c>
    </row>
    <row r="623" spans="1:10" x14ac:dyDescent="0.75">
      <c r="A623" s="420" t="s">
        <v>427</v>
      </c>
      <c r="B623" s="420" t="s">
        <v>428</v>
      </c>
      <c r="C623" s="420" t="s">
        <v>1630</v>
      </c>
      <c r="D623" s="420" t="s">
        <v>1003</v>
      </c>
      <c r="E623" s="420" t="s">
        <v>1651</v>
      </c>
      <c r="F623" s="420" t="s">
        <v>1652</v>
      </c>
      <c r="G623" s="420" t="s">
        <v>2490</v>
      </c>
      <c r="H623" s="420" t="s">
        <v>2841</v>
      </c>
      <c r="I623" s="420" t="s">
        <v>3091</v>
      </c>
      <c r="J623" s="419">
        <v>115</v>
      </c>
    </row>
    <row r="624" spans="1:10" x14ac:dyDescent="0.75">
      <c r="A624" s="420" t="s">
        <v>427</v>
      </c>
      <c r="B624" s="420" t="s">
        <v>428</v>
      </c>
      <c r="C624" s="420" t="s">
        <v>1630</v>
      </c>
      <c r="D624" s="420" t="s">
        <v>1003</v>
      </c>
      <c r="E624" s="420" t="s">
        <v>1651</v>
      </c>
      <c r="F624" s="420" t="s">
        <v>1652</v>
      </c>
      <c r="G624" s="420" t="s">
        <v>2490</v>
      </c>
      <c r="H624" s="420" t="s">
        <v>2842</v>
      </c>
      <c r="I624" s="420" t="s">
        <v>3101</v>
      </c>
      <c r="J624" s="419">
        <v>114</v>
      </c>
    </row>
    <row r="625" spans="1:10" x14ac:dyDescent="0.75">
      <c r="A625" s="420" t="s">
        <v>427</v>
      </c>
      <c r="B625" s="420" t="s">
        <v>428</v>
      </c>
      <c r="C625" s="420" t="s">
        <v>1630</v>
      </c>
      <c r="D625" s="420" t="s">
        <v>1003</v>
      </c>
      <c r="E625" s="420" t="s">
        <v>1651</v>
      </c>
      <c r="F625" s="420" t="s">
        <v>1652</v>
      </c>
      <c r="G625" s="420" t="s">
        <v>2490</v>
      </c>
      <c r="H625" s="420" t="s">
        <v>2843</v>
      </c>
      <c r="I625" s="420" t="s">
        <v>3144</v>
      </c>
      <c r="J625" s="419">
        <v>115</v>
      </c>
    </row>
    <row r="626" spans="1:10" x14ac:dyDescent="0.75">
      <c r="A626" s="420" t="s">
        <v>427</v>
      </c>
      <c r="B626" s="420" t="s">
        <v>428</v>
      </c>
      <c r="C626" s="420" t="s">
        <v>1630</v>
      </c>
      <c r="D626" s="420" t="s">
        <v>1003</v>
      </c>
      <c r="E626" s="420" t="s">
        <v>1651</v>
      </c>
      <c r="F626" s="420" t="s">
        <v>1652</v>
      </c>
      <c r="G626" s="420" t="s">
        <v>2490</v>
      </c>
      <c r="H626" s="420" t="s">
        <v>2844</v>
      </c>
      <c r="I626" s="420" t="s">
        <v>3145</v>
      </c>
      <c r="J626" s="419">
        <v>108</v>
      </c>
    </row>
    <row r="627" spans="1:10" x14ac:dyDescent="0.75">
      <c r="A627" s="420" t="s">
        <v>427</v>
      </c>
      <c r="B627" s="420" t="s">
        <v>428</v>
      </c>
      <c r="C627" s="420" t="s">
        <v>1630</v>
      </c>
      <c r="D627" s="420" t="s">
        <v>1003</v>
      </c>
      <c r="E627" s="420" t="s">
        <v>1651</v>
      </c>
      <c r="F627" s="420" t="s">
        <v>1652</v>
      </c>
      <c r="G627" s="420" t="s">
        <v>2490</v>
      </c>
      <c r="H627" s="420" t="s">
        <v>2845</v>
      </c>
      <c r="I627" s="420" t="s">
        <v>3169</v>
      </c>
      <c r="J627" s="419">
        <v>122</v>
      </c>
    </row>
    <row r="628" spans="1:10" x14ac:dyDescent="0.75">
      <c r="A628" s="420" t="s">
        <v>427</v>
      </c>
      <c r="B628" s="420" t="s">
        <v>428</v>
      </c>
      <c r="C628" s="420" t="s">
        <v>1630</v>
      </c>
      <c r="D628" s="420" t="s">
        <v>1003</v>
      </c>
      <c r="E628" s="420" t="s">
        <v>1651</v>
      </c>
      <c r="F628" s="420" t="s">
        <v>1652</v>
      </c>
      <c r="G628" s="420" t="s">
        <v>2490</v>
      </c>
      <c r="H628" s="420" t="s">
        <v>2846</v>
      </c>
      <c r="I628" s="420" t="s">
        <v>3170</v>
      </c>
      <c r="J628" s="419">
        <v>115</v>
      </c>
    </row>
    <row r="629" spans="1:10" x14ac:dyDescent="0.75">
      <c r="A629" s="420" t="s">
        <v>427</v>
      </c>
      <c r="B629" s="420" t="s">
        <v>428</v>
      </c>
      <c r="C629" s="420" t="s">
        <v>1630</v>
      </c>
      <c r="D629" s="420" t="s">
        <v>1003</v>
      </c>
      <c r="E629" s="420" t="s">
        <v>1651</v>
      </c>
      <c r="F629" s="420" t="s">
        <v>1652</v>
      </c>
      <c r="G629" s="420" t="s">
        <v>2490</v>
      </c>
      <c r="H629" s="420" t="s">
        <v>2847</v>
      </c>
      <c r="I629" s="420" t="s">
        <v>3171</v>
      </c>
      <c r="J629" s="419">
        <v>119</v>
      </c>
    </row>
    <row r="630" spans="1:10" x14ac:dyDescent="0.75">
      <c r="A630" s="420" t="s">
        <v>427</v>
      </c>
      <c r="B630" s="420" t="s">
        <v>428</v>
      </c>
      <c r="C630" s="420" t="s">
        <v>1630</v>
      </c>
      <c r="D630" s="420" t="s">
        <v>1003</v>
      </c>
      <c r="E630" s="420" t="s">
        <v>1651</v>
      </c>
      <c r="F630" s="420" t="s">
        <v>1652</v>
      </c>
      <c r="G630" s="420" t="s">
        <v>2490</v>
      </c>
      <c r="H630" s="420" t="s">
        <v>2848</v>
      </c>
      <c r="I630" s="420" t="s">
        <v>3172</v>
      </c>
      <c r="J630" s="419">
        <v>122</v>
      </c>
    </row>
    <row r="631" spans="1:10" x14ac:dyDescent="0.75">
      <c r="A631" s="420" t="s">
        <v>427</v>
      </c>
      <c r="B631" s="420" t="s">
        <v>428</v>
      </c>
      <c r="C631" s="420" t="s">
        <v>1630</v>
      </c>
      <c r="D631" s="420" t="s">
        <v>1003</v>
      </c>
      <c r="E631" s="420" t="s">
        <v>1651</v>
      </c>
      <c r="F631" s="420" t="s">
        <v>1652</v>
      </c>
      <c r="G631" s="420" t="s">
        <v>2490</v>
      </c>
      <c r="H631" s="420" t="s">
        <v>2849</v>
      </c>
      <c r="I631" s="420" t="s">
        <v>3173</v>
      </c>
      <c r="J631" s="419">
        <v>115</v>
      </c>
    </row>
    <row r="632" spans="1:10" x14ac:dyDescent="0.75">
      <c r="A632" s="420" t="s">
        <v>427</v>
      </c>
      <c r="B632" s="420" t="s">
        <v>428</v>
      </c>
      <c r="C632" s="420" t="s">
        <v>1630</v>
      </c>
      <c r="D632" s="420" t="s">
        <v>1003</v>
      </c>
      <c r="E632" s="420" t="s">
        <v>1651</v>
      </c>
      <c r="F632" s="420" t="s">
        <v>1652</v>
      </c>
      <c r="G632" s="420" t="s">
        <v>2490</v>
      </c>
      <c r="H632" s="420" t="s">
        <v>2850</v>
      </c>
      <c r="I632" s="420" t="s">
        <v>3174</v>
      </c>
      <c r="J632" s="419">
        <v>114</v>
      </c>
    </row>
    <row r="633" spans="1:10" x14ac:dyDescent="0.75">
      <c r="A633" s="420" t="s">
        <v>427</v>
      </c>
      <c r="B633" s="420" t="s">
        <v>428</v>
      </c>
      <c r="C633" s="420" t="s">
        <v>1630</v>
      </c>
      <c r="D633" s="420" t="s">
        <v>1003</v>
      </c>
      <c r="E633" s="420" t="s">
        <v>1651</v>
      </c>
      <c r="F633" s="420" t="s">
        <v>1652</v>
      </c>
      <c r="G633" s="420" t="s">
        <v>2490</v>
      </c>
      <c r="H633" s="420" t="s">
        <v>2851</v>
      </c>
      <c r="I633" s="420" t="s">
        <v>3175</v>
      </c>
      <c r="J633" s="419">
        <v>108</v>
      </c>
    </row>
    <row r="634" spans="1:10" x14ac:dyDescent="0.75">
      <c r="A634" s="420" t="s">
        <v>427</v>
      </c>
      <c r="B634" s="420" t="s">
        <v>428</v>
      </c>
      <c r="C634" s="420" t="s">
        <v>1630</v>
      </c>
      <c r="D634" s="420" t="s">
        <v>1003</v>
      </c>
      <c r="E634" s="420" t="s">
        <v>1651</v>
      </c>
      <c r="F634" s="420" t="s">
        <v>1652</v>
      </c>
      <c r="G634" s="420" t="s">
        <v>2490</v>
      </c>
      <c r="H634" s="420" t="s">
        <v>2852</v>
      </c>
      <c r="I634" s="420" t="s">
        <v>3158</v>
      </c>
      <c r="J634" s="419">
        <v>105</v>
      </c>
    </row>
    <row r="635" spans="1:10" x14ac:dyDescent="0.75">
      <c r="A635" s="420" t="s">
        <v>427</v>
      </c>
      <c r="B635" s="420" t="s">
        <v>428</v>
      </c>
      <c r="C635" s="420" t="s">
        <v>1630</v>
      </c>
      <c r="D635" s="420" t="s">
        <v>1003</v>
      </c>
      <c r="E635" s="420" t="s">
        <v>1651</v>
      </c>
      <c r="F635" s="420" t="s">
        <v>1652</v>
      </c>
      <c r="G635" s="420" t="s">
        <v>2490</v>
      </c>
      <c r="H635" s="420" t="s">
        <v>2853</v>
      </c>
      <c r="I635" s="420" t="s">
        <v>3117</v>
      </c>
      <c r="J635" s="419">
        <v>116</v>
      </c>
    </row>
    <row r="636" spans="1:10" x14ac:dyDescent="0.75">
      <c r="A636" s="420" t="s">
        <v>427</v>
      </c>
      <c r="B636" s="420" t="s">
        <v>428</v>
      </c>
      <c r="C636" s="420" t="s">
        <v>1630</v>
      </c>
      <c r="D636" s="420" t="s">
        <v>1003</v>
      </c>
      <c r="E636" s="420" t="s">
        <v>1651</v>
      </c>
      <c r="F636" s="420" t="s">
        <v>1652</v>
      </c>
      <c r="G636" s="420" t="s">
        <v>2490</v>
      </c>
      <c r="H636" s="420" t="s">
        <v>2854</v>
      </c>
      <c r="I636" s="420" t="s">
        <v>3116</v>
      </c>
      <c r="J636" s="419">
        <v>119</v>
      </c>
    </row>
    <row r="637" spans="1:10" x14ac:dyDescent="0.75">
      <c r="A637" s="420" t="s">
        <v>427</v>
      </c>
      <c r="B637" s="420" t="s">
        <v>428</v>
      </c>
      <c r="C637" s="420" t="s">
        <v>1630</v>
      </c>
      <c r="D637" s="420" t="s">
        <v>1003</v>
      </c>
      <c r="E637" s="420" t="s">
        <v>1651</v>
      </c>
      <c r="F637" s="420" t="s">
        <v>1652</v>
      </c>
      <c r="G637" s="420" t="s">
        <v>2490</v>
      </c>
      <c r="H637" s="420" t="s">
        <v>2855</v>
      </c>
      <c r="I637" s="420" t="s">
        <v>3100</v>
      </c>
      <c r="J637" s="419">
        <v>113</v>
      </c>
    </row>
    <row r="638" spans="1:10" x14ac:dyDescent="0.75">
      <c r="A638" s="420" t="s">
        <v>427</v>
      </c>
      <c r="B638" s="420" t="s">
        <v>428</v>
      </c>
      <c r="C638" s="420" t="s">
        <v>1630</v>
      </c>
      <c r="D638" s="420" t="s">
        <v>1003</v>
      </c>
      <c r="E638" s="420" t="s">
        <v>1651</v>
      </c>
      <c r="F638" s="420" t="s">
        <v>1652</v>
      </c>
      <c r="G638" s="420" t="s">
        <v>2490</v>
      </c>
      <c r="H638" s="420" t="s">
        <v>2856</v>
      </c>
      <c r="I638" s="420" t="s">
        <v>3092</v>
      </c>
      <c r="J638" s="419">
        <v>108</v>
      </c>
    </row>
    <row r="639" spans="1:10" x14ac:dyDescent="0.75">
      <c r="A639" s="420" t="s">
        <v>427</v>
      </c>
      <c r="B639" s="420" t="s">
        <v>428</v>
      </c>
      <c r="C639" s="420" t="s">
        <v>1630</v>
      </c>
      <c r="D639" s="420" t="s">
        <v>1003</v>
      </c>
      <c r="E639" s="420" t="s">
        <v>1651</v>
      </c>
      <c r="F639" s="420" t="s">
        <v>1652</v>
      </c>
      <c r="G639" s="420" t="s">
        <v>2490</v>
      </c>
      <c r="H639" s="420" t="s">
        <v>2857</v>
      </c>
      <c r="I639" s="420" t="s">
        <v>2982</v>
      </c>
      <c r="J639" s="419">
        <v>73</v>
      </c>
    </row>
    <row r="640" spans="1:10" x14ac:dyDescent="0.75">
      <c r="A640" s="420" t="s">
        <v>427</v>
      </c>
      <c r="B640" s="420" t="s">
        <v>428</v>
      </c>
      <c r="C640" s="420" t="s">
        <v>1630</v>
      </c>
      <c r="D640" s="420" t="s">
        <v>1003</v>
      </c>
      <c r="E640" s="420" t="s">
        <v>1651</v>
      </c>
      <c r="F640" s="420" t="s">
        <v>1652</v>
      </c>
      <c r="G640" s="420" t="s">
        <v>2490</v>
      </c>
      <c r="H640" s="420" t="s">
        <v>2858</v>
      </c>
      <c r="I640" s="420" t="s">
        <v>3102</v>
      </c>
      <c r="J640" s="419">
        <v>109</v>
      </c>
    </row>
    <row r="641" spans="1:10" x14ac:dyDescent="0.75">
      <c r="A641" s="420" t="s">
        <v>427</v>
      </c>
      <c r="B641" s="420" t="s">
        <v>428</v>
      </c>
      <c r="C641" s="420" t="s">
        <v>1630</v>
      </c>
      <c r="D641" s="420" t="s">
        <v>1003</v>
      </c>
      <c r="E641" s="420" t="s">
        <v>1651</v>
      </c>
      <c r="F641" s="420" t="s">
        <v>1652</v>
      </c>
      <c r="G641" s="420" t="s">
        <v>2490</v>
      </c>
      <c r="H641" s="420" t="s">
        <v>2859</v>
      </c>
      <c r="I641" s="420" t="s">
        <v>3143</v>
      </c>
      <c r="J641" s="419">
        <v>122</v>
      </c>
    </row>
    <row r="642" spans="1:10" x14ac:dyDescent="0.75">
      <c r="A642" s="420" t="s">
        <v>427</v>
      </c>
      <c r="B642" s="420" t="s">
        <v>428</v>
      </c>
      <c r="C642" s="420" t="s">
        <v>1630</v>
      </c>
      <c r="D642" s="420" t="s">
        <v>1003</v>
      </c>
      <c r="E642" s="420" t="s">
        <v>1651</v>
      </c>
      <c r="F642" s="420" t="s">
        <v>1652</v>
      </c>
      <c r="G642" s="420" t="s">
        <v>2490</v>
      </c>
      <c r="H642" s="420" t="s">
        <v>2860</v>
      </c>
      <c r="I642" s="420" t="s">
        <v>3144</v>
      </c>
      <c r="J642" s="419">
        <v>115</v>
      </c>
    </row>
    <row r="643" spans="1:10" x14ac:dyDescent="0.75">
      <c r="A643" s="420" t="s">
        <v>427</v>
      </c>
      <c r="B643" s="420" t="s">
        <v>428</v>
      </c>
      <c r="C643" s="420" t="s">
        <v>1630</v>
      </c>
      <c r="D643" s="420" t="s">
        <v>1003</v>
      </c>
      <c r="E643" s="420" t="s">
        <v>1651</v>
      </c>
      <c r="F643" s="420" t="s">
        <v>1652</v>
      </c>
      <c r="G643" s="420" t="s">
        <v>2490</v>
      </c>
      <c r="H643" s="420" t="s">
        <v>2861</v>
      </c>
      <c r="I643" s="420" t="s">
        <v>3145</v>
      </c>
      <c r="J643" s="419">
        <v>108</v>
      </c>
    </row>
    <row r="644" spans="1:10" x14ac:dyDescent="0.75">
      <c r="A644" s="420" t="s">
        <v>427</v>
      </c>
      <c r="B644" s="420" t="s">
        <v>428</v>
      </c>
      <c r="C644" s="420" t="s">
        <v>1630</v>
      </c>
      <c r="D644" s="420" t="s">
        <v>1003</v>
      </c>
      <c r="E644" s="420" t="s">
        <v>1651</v>
      </c>
      <c r="F644" s="420" t="s">
        <v>1652</v>
      </c>
      <c r="G644" s="420" t="s">
        <v>2490</v>
      </c>
      <c r="H644" s="420" t="s">
        <v>2862</v>
      </c>
      <c r="I644" s="420" t="s">
        <v>3110</v>
      </c>
      <c r="J644" s="419">
        <v>103</v>
      </c>
    </row>
    <row r="645" spans="1:10" x14ac:dyDescent="0.75">
      <c r="A645" s="420" t="s">
        <v>427</v>
      </c>
      <c r="B645" s="420" t="s">
        <v>428</v>
      </c>
      <c r="C645" s="420" t="s">
        <v>1630</v>
      </c>
      <c r="D645" s="420" t="s">
        <v>1003</v>
      </c>
      <c r="E645" s="420" t="s">
        <v>1651</v>
      </c>
      <c r="F645" s="420" t="s">
        <v>1652</v>
      </c>
      <c r="G645" s="420" t="s">
        <v>2490</v>
      </c>
      <c r="H645" s="420" t="s">
        <v>2863</v>
      </c>
      <c r="I645" s="420" t="s">
        <v>3093</v>
      </c>
      <c r="J645" s="419">
        <v>109</v>
      </c>
    </row>
    <row r="646" spans="1:10" x14ac:dyDescent="0.75">
      <c r="A646" s="420" t="s">
        <v>427</v>
      </c>
      <c r="B646" s="420" t="s">
        <v>428</v>
      </c>
      <c r="C646" s="420" t="s">
        <v>1630</v>
      </c>
      <c r="D646" s="420" t="s">
        <v>1003</v>
      </c>
      <c r="E646" s="420" t="s">
        <v>1651</v>
      </c>
      <c r="F646" s="420" t="s">
        <v>1652</v>
      </c>
      <c r="G646" s="420" t="s">
        <v>2490</v>
      </c>
      <c r="H646" s="420" t="s">
        <v>2864</v>
      </c>
      <c r="I646" s="420" t="s">
        <v>3106</v>
      </c>
      <c r="J646" s="419">
        <v>116</v>
      </c>
    </row>
    <row r="647" spans="1:10" x14ac:dyDescent="0.75">
      <c r="A647" s="420" t="s">
        <v>427</v>
      </c>
      <c r="B647" s="420" t="s">
        <v>428</v>
      </c>
      <c r="C647" s="420" t="s">
        <v>1630</v>
      </c>
      <c r="D647" s="420" t="s">
        <v>1003</v>
      </c>
      <c r="E647" s="420" t="s">
        <v>1651</v>
      </c>
      <c r="F647" s="420" t="s">
        <v>1652</v>
      </c>
      <c r="G647" s="420" t="s">
        <v>2490</v>
      </c>
      <c r="H647" s="420" t="s">
        <v>2865</v>
      </c>
      <c r="I647" s="420" t="s">
        <v>3122</v>
      </c>
      <c r="J647" s="419">
        <v>103</v>
      </c>
    </row>
    <row r="648" spans="1:10" x14ac:dyDescent="0.75">
      <c r="A648" s="420" t="s">
        <v>427</v>
      </c>
      <c r="B648" s="420" t="s">
        <v>428</v>
      </c>
      <c r="C648" s="420" t="s">
        <v>1630</v>
      </c>
      <c r="D648" s="420" t="s">
        <v>1003</v>
      </c>
      <c r="E648" s="420" t="s">
        <v>1651</v>
      </c>
      <c r="F648" s="420" t="s">
        <v>1652</v>
      </c>
      <c r="G648" s="420" t="s">
        <v>2490</v>
      </c>
      <c r="H648" s="420" t="s">
        <v>2866</v>
      </c>
      <c r="I648" s="420" t="s">
        <v>3176</v>
      </c>
      <c r="J648" s="419">
        <v>71</v>
      </c>
    </row>
    <row r="649" spans="1:10" x14ac:dyDescent="0.75">
      <c r="A649" s="420" t="s">
        <v>427</v>
      </c>
      <c r="B649" s="420" t="s">
        <v>428</v>
      </c>
      <c r="C649" s="420" t="s">
        <v>1630</v>
      </c>
      <c r="D649" s="420" t="s">
        <v>1003</v>
      </c>
      <c r="E649" s="420" t="s">
        <v>1651</v>
      </c>
      <c r="F649" s="420" t="s">
        <v>1652</v>
      </c>
      <c r="G649" s="420" t="s">
        <v>2490</v>
      </c>
      <c r="H649" s="420" t="s">
        <v>2867</v>
      </c>
      <c r="I649" s="420" t="s">
        <v>3177</v>
      </c>
      <c r="J649" s="419">
        <v>72</v>
      </c>
    </row>
    <row r="650" spans="1:10" x14ac:dyDescent="0.75">
      <c r="A650" s="420" t="s">
        <v>427</v>
      </c>
      <c r="B650" s="420" t="s">
        <v>428</v>
      </c>
      <c r="C650" s="420" t="s">
        <v>1630</v>
      </c>
      <c r="D650" s="420" t="s">
        <v>1003</v>
      </c>
      <c r="E650" s="420" t="s">
        <v>1651</v>
      </c>
      <c r="F650" s="420" t="s">
        <v>1652</v>
      </c>
      <c r="G650" s="420" t="s">
        <v>2490</v>
      </c>
      <c r="H650" s="420" t="s">
        <v>2868</v>
      </c>
      <c r="I650" s="420" t="s">
        <v>3178</v>
      </c>
      <c r="J650" s="419">
        <v>89</v>
      </c>
    </row>
    <row r="651" spans="1:10" x14ac:dyDescent="0.75">
      <c r="A651" s="420" t="s">
        <v>427</v>
      </c>
      <c r="B651" s="420" t="s">
        <v>428</v>
      </c>
      <c r="C651" s="420" t="s">
        <v>1630</v>
      </c>
      <c r="D651" s="420" t="s">
        <v>1003</v>
      </c>
      <c r="E651" s="420" t="s">
        <v>1651</v>
      </c>
      <c r="F651" s="420" t="s">
        <v>1652</v>
      </c>
      <c r="G651" s="420" t="s">
        <v>2490</v>
      </c>
      <c r="H651" s="420" t="s">
        <v>2869</v>
      </c>
      <c r="I651" s="420" t="s">
        <v>3179</v>
      </c>
      <c r="J651" s="419">
        <v>126</v>
      </c>
    </row>
    <row r="652" spans="1:10" x14ac:dyDescent="0.75">
      <c r="A652" s="420" t="s">
        <v>427</v>
      </c>
      <c r="B652" s="420" t="s">
        <v>428</v>
      </c>
      <c r="C652" s="420" t="s">
        <v>1630</v>
      </c>
      <c r="D652" s="420" t="s">
        <v>1003</v>
      </c>
      <c r="E652" s="420" t="s">
        <v>1651</v>
      </c>
      <c r="F652" s="420" t="s">
        <v>1652</v>
      </c>
      <c r="G652" s="420" t="s">
        <v>2490</v>
      </c>
      <c r="H652" s="420" t="s">
        <v>2870</v>
      </c>
      <c r="I652" s="420" t="s">
        <v>3139</v>
      </c>
      <c r="J652" s="419">
        <v>106</v>
      </c>
    </row>
    <row r="653" spans="1:10" x14ac:dyDescent="0.75">
      <c r="A653" s="420" t="s">
        <v>427</v>
      </c>
      <c r="B653" s="420" t="s">
        <v>428</v>
      </c>
      <c r="C653" s="420" t="s">
        <v>1630</v>
      </c>
      <c r="D653" s="420" t="s">
        <v>1003</v>
      </c>
      <c r="E653" s="420" t="s">
        <v>1651</v>
      </c>
      <c r="F653" s="420" t="s">
        <v>1652</v>
      </c>
      <c r="G653" s="420" t="s">
        <v>2490</v>
      </c>
      <c r="H653" s="420" t="s">
        <v>2871</v>
      </c>
      <c r="I653" s="420" t="s">
        <v>3136</v>
      </c>
      <c r="J653" s="419">
        <v>109</v>
      </c>
    </row>
    <row r="654" spans="1:10" x14ac:dyDescent="0.75">
      <c r="A654" s="420" t="s">
        <v>427</v>
      </c>
      <c r="B654" s="420" t="s">
        <v>428</v>
      </c>
      <c r="C654" s="420" t="s">
        <v>1630</v>
      </c>
      <c r="D654" s="420" t="s">
        <v>1003</v>
      </c>
      <c r="E654" s="420" t="s">
        <v>1651</v>
      </c>
      <c r="F654" s="420" t="s">
        <v>1652</v>
      </c>
      <c r="G654" s="420" t="s">
        <v>2490</v>
      </c>
      <c r="H654" s="420" t="s">
        <v>2872</v>
      </c>
      <c r="I654" s="420" t="s">
        <v>3108</v>
      </c>
      <c r="J654" s="419">
        <v>103</v>
      </c>
    </row>
    <row r="655" spans="1:10" x14ac:dyDescent="0.75">
      <c r="A655" s="420" t="s">
        <v>427</v>
      </c>
      <c r="B655" s="420" t="s">
        <v>428</v>
      </c>
      <c r="C655" s="420" t="s">
        <v>1630</v>
      </c>
      <c r="D655" s="420" t="s">
        <v>1003</v>
      </c>
      <c r="E655" s="420" t="s">
        <v>1651</v>
      </c>
      <c r="F655" s="420" t="s">
        <v>1652</v>
      </c>
      <c r="G655" s="420" t="s">
        <v>2490</v>
      </c>
      <c r="H655" s="420" t="s">
        <v>2873</v>
      </c>
      <c r="I655" s="420" t="s">
        <v>3127</v>
      </c>
      <c r="J655" s="419">
        <v>103</v>
      </c>
    </row>
    <row r="656" spans="1:10" x14ac:dyDescent="0.75">
      <c r="A656" s="420" t="s">
        <v>427</v>
      </c>
      <c r="B656" s="420" t="s">
        <v>428</v>
      </c>
      <c r="C656" s="420" t="s">
        <v>1630</v>
      </c>
      <c r="D656" s="420" t="s">
        <v>1003</v>
      </c>
      <c r="E656" s="420" t="s">
        <v>1651</v>
      </c>
      <c r="F656" s="420" t="s">
        <v>1652</v>
      </c>
      <c r="G656" s="420" t="s">
        <v>2490</v>
      </c>
      <c r="H656" s="420" t="s">
        <v>2874</v>
      </c>
      <c r="I656" s="420" t="s">
        <v>3180</v>
      </c>
      <c r="J656" s="419">
        <v>41</v>
      </c>
    </row>
    <row r="657" spans="1:10" x14ac:dyDescent="0.75">
      <c r="A657" s="420" t="s">
        <v>427</v>
      </c>
      <c r="B657" s="420" t="s">
        <v>428</v>
      </c>
      <c r="C657" s="420" t="s">
        <v>1630</v>
      </c>
      <c r="D657" s="420" t="s">
        <v>1003</v>
      </c>
      <c r="E657" s="420" t="s">
        <v>1651</v>
      </c>
      <c r="F657" s="420" t="s">
        <v>1652</v>
      </c>
      <c r="G657" s="420" t="s">
        <v>2490</v>
      </c>
      <c r="H657" s="420" t="s">
        <v>2875</v>
      </c>
      <c r="I657" s="420" t="s">
        <v>3181</v>
      </c>
      <c r="J657" s="419">
        <v>42</v>
      </c>
    </row>
    <row r="658" spans="1:10" x14ac:dyDescent="0.75">
      <c r="A658" s="420" t="s">
        <v>427</v>
      </c>
      <c r="B658" s="420" t="s">
        <v>428</v>
      </c>
      <c r="C658" s="420" t="s">
        <v>1630</v>
      </c>
      <c r="D658" s="420" t="s">
        <v>1003</v>
      </c>
      <c r="E658" s="420" t="s">
        <v>1651</v>
      </c>
      <c r="F658" s="420" t="s">
        <v>1652</v>
      </c>
      <c r="G658" s="420" t="s">
        <v>2490</v>
      </c>
      <c r="H658" s="420" t="s">
        <v>2876</v>
      </c>
      <c r="I658" s="420" t="s">
        <v>3182</v>
      </c>
      <c r="J658" s="419">
        <v>127</v>
      </c>
    </row>
    <row r="659" spans="1:10" x14ac:dyDescent="0.75">
      <c r="A659" s="420" t="s">
        <v>427</v>
      </c>
      <c r="B659" s="420" t="s">
        <v>428</v>
      </c>
      <c r="C659" s="420" t="s">
        <v>1630</v>
      </c>
      <c r="D659" s="420" t="s">
        <v>1003</v>
      </c>
      <c r="E659" s="420" t="s">
        <v>1651</v>
      </c>
      <c r="F659" s="420" t="s">
        <v>1652</v>
      </c>
      <c r="G659" s="420" t="s">
        <v>2490</v>
      </c>
      <c r="H659" s="420" t="s">
        <v>2877</v>
      </c>
      <c r="I659" s="420" t="s">
        <v>3121</v>
      </c>
      <c r="J659" s="419">
        <v>121</v>
      </c>
    </row>
    <row r="660" spans="1:10" x14ac:dyDescent="0.75">
      <c r="A660" s="420" t="s">
        <v>427</v>
      </c>
      <c r="B660" s="420" t="s">
        <v>428</v>
      </c>
      <c r="C660" s="420" t="s">
        <v>1630</v>
      </c>
      <c r="D660" s="420" t="s">
        <v>1003</v>
      </c>
      <c r="E660" s="420" t="s">
        <v>1651</v>
      </c>
      <c r="F660" s="420" t="s">
        <v>1652</v>
      </c>
      <c r="G660" s="420" t="s">
        <v>2490</v>
      </c>
      <c r="H660" s="420" t="s">
        <v>2878</v>
      </c>
      <c r="I660" s="420" t="s">
        <v>3092</v>
      </c>
      <c r="J660" s="419">
        <v>108</v>
      </c>
    </row>
    <row r="661" spans="1:10" x14ac:dyDescent="0.75">
      <c r="A661" s="420" t="s">
        <v>427</v>
      </c>
      <c r="B661" s="420" t="s">
        <v>428</v>
      </c>
      <c r="C661" s="420" t="s">
        <v>1630</v>
      </c>
      <c r="D661" s="420" t="s">
        <v>1003</v>
      </c>
      <c r="E661" s="420" t="s">
        <v>1651</v>
      </c>
      <c r="F661" s="420" t="s">
        <v>1652</v>
      </c>
      <c r="G661" s="420" t="s">
        <v>2490</v>
      </c>
      <c r="H661" s="420" t="s">
        <v>2879</v>
      </c>
      <c r="I661" s="420" t="s">
        <v>3101</v>
      </c>
      <c r="J661" s="419">
        <v>114</v>
      </c>
    </row>
    <row r="662" spans="1:10" x14ac:dyDescent="0.75">
      <c r="A662" s="420" t="s">
        <v>427</v>
      </c>
      <c r="B662" s="420" t="s">
        <v>428</v>
      </c>
      <c r="C662" s="420" t="s">
        <v>1630</v>
      </c>
      <c r="D662" s="420" t="s">
        <v>1003</v>
      </c>
      <c r="E662" s="420" t="s">
        <v>1651</v>
      </c>
      <c r="F662" s="420" t="s">
        <v>1652</v>
      </c>
      <c r="G662" s="420" t="s">
        <v>2490</v>
      </c>
      <c r="H662" s="420" t="s">
        <v>2880</v>
      </c>
      <c r="I662" s="420" t="s">
        <v>3164</v>
      </c>
      <c r="J662" s="419">
        <v>114</v>
      </c>
    </row>
    <row r="663" spans="1:10" x14ac:dyDescent="0.75">
      <c r="A663" s="420" t="s">
        <v>427</v>
      </c>
      <c r="B663" s="420" t="s">
        <v>428</v>
      </c>
      <c r="C663" s="420" t="s">
        <v>1630</v>
      </c>
      <c r="D663" s="420" t="s">
        <v>1003</v>
      </c>
      <c r="E663" s="420" t="s">
        <v>1651</v>
      </c>
      <c r="F663" s="420" t="s">
        <v>1652</v>
      </c>
      <c r="G663" s="420" t="s">
        <v>2490</v>
      </c>
      <c r="H663" s="420" t="s">
        <v>2881</v>
      </c>
      <c r="I663" s="420" t="s">
        <v>3151</v>
      </c>
      <c r="J663" s="419">
        <v>123</v>
      </c>
    </row>
    <row r="664" spans="1:10" x14ac:dyDescent="0.75">
      <c r="A664" s="420" t="s">
        <v>427</v>
      </c>
      <c r="B664" s="420" t="s">
        <v>428</v>
      </c>
      <c r="C664" s="420" t="s">
        <v>1630</v>
      </c>
      <c r="D664" s="420" t="s">
        <v>1003</v>
      </c>
      <c r="E664" s="420" t="s">
        <v>1651</v>
      </c>
      <c r="F664" s="420" t="s">
        <v>1652</v>
      </c>
      <c r="G664" s="420" t="s">
        <v>2490</v>
      </c>
      <c r="H664" s="420" t="s">
        <v>2882</v>
      </c>
      <c r="I664" s="420" t="s">
        <v>3183</v>
      </c>
      <c r="J664" s="419">
        <v>101</v>
      </c>
    </row>
    <row r="665" spans="1:10" x14ac:dyDescent="0.75">
      <c r="A665" s="420" t="s">
        <v>427</v>
      </c>
      <c r="B665" s="420" t="s">
        <v>428</v>
      </c>
      <c r="C665" s="420" t="s">
        <v>1630</v>
      </c>
      <c r="D665" s="420" t="s">
        <v>1003</v>
      </c>
      <c r="E665" s="420" t="s">
        <v>1651</v>
      </c>
      <c r="F665" s="420" t="s">
        <v>1652</v>
      </c>
      <c r="G665" s="420" t="s">
        <v>2490</v>
      </c>
      <c r="H665" s="420" t="s">
        <v>2883</v>
      </c>
      <c r="I665" s="420" t="s">
        <v>3184</v>
      </c>
      <c r="J665" s="419">
        <v>101</v>
      </c>
    </row>
    <row r="666" spans="1:10" x14ac:dyDescent="0.75">
      <c r="A666" s="420" t="s">
        <v>427</v>
      </c>
      <c r="B666" s="420" t="s">
        <v>428</v>
      </c>
      <c r="C666" s="420" t="s">
        <v>1630</v>
      </c>
      <c r="D666" s="420" t="s">
        <v>1003</v>
      </c>
      <c r="E666" s="420" t="s">
        <v>1651</v>
      </c>
      <c r="F666" s="420" t="s">
        <v>1652</v>
      </c>
      <c r="G666" s="420" t="s">
        <v>2490</v>
      </c>
      <c r="H666" s="420" t="s">
        <v>2884</v>
      </c>
      <c r="I666" s="420" t="s">
        <v>3185</v>
      </c>
      <c r="J666" s="419">
        <v>101</v>
      </c>
    </row>
    <row r="667" spans="1:10" x14ac:dyDescent="0.75">
      <c r="A667" s="420" t="s">
        <v>427</v>
      </c>
      <c r="B667" s="420" t="s">
        <v>428</v>
      </c>
      <c r="C667" s="420" t="s">
        <v>1630</v>
      </c>
      <c r="D667" s="420" t="s">
        <v>1003</v>
      </c>
      <c r="E667" s="420" t="s">
        <v>1651</v>
      </c>
      <c r="F667" s="420" t="s">
        <v>1652</v>
      </c>
      <c r="G667" s="420" t="s">
        <v>2490</v>
      </c>
      <c r="H667" s="420" t="s">
        <v>2885</v>
      </c>
      <c r="I667" s="420" t="s">
        <v>3186</v>
      </c>
      <c r="J667" s="419">
        <v>101</v>
      </c>
    </row>
    <row r="668" spans="1:10" x14ac:dyDescent="0.75">
      <c r="A668" s="420" t="s">
        <v>427</v>
      </c>
      <c r="B668" s="420" t="s">
        <v>428</v>
      </c>
      <c r="C668" s="420" t="s">
        <v>1630</v>
      </c>
      <c r="D668" s="420" t="s">
        <v>1003</v>
      </c>
      <c r="E668" s="420" t="s">
        <v>1651</v>
      </c>
      <c r="F668" s="420" t="s">
        <v>1652</v>
      </c>
      <c r="G668" s="420" t="s">
        <v>2490</v>
      </c>
      <c r="H668" s="420" t="s">
        <v>2886</v>
      </c>
      <c r="I668" s="420" t="s">
        <v>3187</v>
      </c>
      <c r="J668" s="419">
        <v>101</v>
      </c>
    </row>
    <row r="669" spans="1:10" x14ac:dyDescent="0.75">
      <c r="A669" s="420" t="s">
        <v>427</v>
      </c>
      <c r="B669" s="420" t="s">
        <v>428</v>
      </c>
      <c r="C669" s="420" t="s">
        <v>1630</v>
      </c>
      <c r="D669" s="420" t="s">
        <v>1003</v>
      </c>
      <c r="E669" s="420" t="s">
        <v>1651</v>
      </c>
      <c r="F669" s="420" t="s">
        <v>1652</v>
      </c>
      <c r="G669" s="420" t="s">
        <v>2490</v>
      </c>
      <c r="H669" s="420" t="s">
        <v>2887</v>
      </c>
      <c r="I669" s="420" t="s">
        <v>3188</v>
      </c>
      <c r="J669" s="419">
        <v>128</v>
      </c>
    </row>
    <row r="670" spans="1:10" x14ac:dyDescent="0.75">
      <c r="A670" s="420" t="s">
        <v>427</v>
      </c>
      <c r="B670" s="420" t="s">
        <v>428</v>
      </c>
      <c r="C670" s="420" t="s">
        <v>1630</v>
      </c>
      <c r="D670" s="420" t="s">
        <v>1003</v>
      </c>
      <c r="E670" s="420" t="s">
        <v>1651</v>
      </c>
      <c r="F670" s="420" t="s">
        <v>1652</v>
      </c>
      <c r="G670" s="420" t="s">
        <v>2490</v>
      </c>
      <c r="H670" s="420" t="s">
        <v>2888</v>
      </c>
      <c r="I670" s="420" t="s">
        <v>3189</v>
      </c>
      <c r="J670" s="419">
        <v>129</v>
      </c>
    </row>
    <row r="671" spans="1:10" x14ac:dyDescent="0.75">
      <c r="A671" s="420" t="s">
        <v>427</v>
      </c>
      <c r="B671" s="420" t="s">
        <v>428</v>
      </c>
      <c r="C671" s="420" t="s">
        <v>1630</v>
      </c>
      <c r="D671" s="420" t="s">
        <v>1003</v>
      </c>
      <c r="E671" s="420" t="s">
        <v>1651</v>
      </c>
      <c r="F671" s="420" t="s">
        <v>1652</v>
      </c>
      <c r="G671" s="420" t="s">
        <v>2490</v>
      </c>
      <c r="H671" s="420" t="s">
        <v>2889</v>
      </c>
      <c r="I671" s="420" t="s">
        <v>3190</v>
      </c>
      <c r="J671" s="419">
        <v>130</v>
      </c>
    </row>
    <row r="672" spans="1:10" x14ac:dyDescent="0.75">
      <c r="A672" s="420" t="s">
        <v>427</v>
      </c>
      <c r="B672" s="420" t="s">
        <v>428</v>
      </c>
      <c r="C672" s="420" t="s">
        <v>1630</v>
      </c>
      <c r="D672" s="420" t="s">
        <v>1003</v>
      </c>
      <c r="E672" s="420" t="s">
        <v>1651</v>
      </c>
      <c r="F672" s="420" t="s">
        <v>1652</v>
      </c>
      <c r="G672" s="420" t="s">
        <v>2490</v>
      </c>
      <c r="H672" s="420" t="s">
        <v>2890</v>
      </c>
      <c r="I672" s="420" t="s">
        <v>3191</v>
      </c>
      <c r="J672" s="419">
        <v>103</v>
      </c>
    </row>
    <row r="673" spans="1:14" x14ac:dyDescent="0.75">
      <c r="A673" s="420" t="s">
        <v>427</v>
      </c>
      <c r="B673" s="420" t="s">
        <v>428</v>
      </c>
      <c r="C673" s="420" t="s">
        <v>1630</v>
      </c>
      <c r="D673" s="420" t="s">
        <v>1003</v>
      </c>
      <c r="E673" s="420" t="s">
        <v>1651</v>
      </c>
      <c r="F673" s="420" t="s">
        <v>1652</v>
      </c>
      <c r="G673" s="420" t="s">
        <v>2490</v>
      </c>
      <c r="H673" s="420" t="s">
        <v>2891</v>
      </c>
      <c r="I673" s="420" t="s">
        <v>3192</v>
      </c>
      <c r="J673" s="419">
        <v>106</v>
      </c>
    </row>
    <row r="674" spans="1:14" x14ac:dyDescent="0.75">
      <c r="A674" s="420" t="s">
        <v>427</v>
      </c>
      <c r="B674" s="420" t="s">
        <v>428</v>
      </c>
      <c r="C674" s="420" t="s">
        <v>1630</v>
      </c>
      <c r="D674" s="420" t="s">
        <v>1003</v>
      </c>
      <c r="E674" s="420" t="s">
        <v>1651</v>
      </c>
      <c r="F674" s="420" t="s">
        <v>1652</v>
      </c>
      <c r="G674" s="420" t="s">
        <v>2490</v>
      </c>
      <c r="H674" s="420" t="s">
        <v>2892</v>
      </c>
      <c r="I674" s="420" t="s">
        <v>3193</v>
      </c>
      <c r="J674" s="419">
        <v>106</v>
      </c>
    </row>
    <row r="675" spans="1:14" x14ac:dyDescent="0.75">
      <c r="A675" s="420" t="s">
        <v>427</v>
      </c>
      <c r="B675" s="420" t="s">
        <v>428</v>
      </c>
      <c r="C675" s="420" t="s">
        <v>1630</v>
      </c>
      <c r="D675" s="420" t="s">
        <v>1003</v>
      </c>
      <c r="E675" s="420" t="s">
        <v>1653</v>
      </c>
      <c r="F675" s="420" t="s">
        <v>1654</v>
      </c>
      <c r="G675" s="420" t="s">
        <v>3222</v>
      </c>
      <c r="H675" s="420" t="s">
        <v>3223</v>
      </c>
      <c r="I675" s="420" t="s">
        <v>3445</v>
      </c>
      <c r="J675" s="419"/>
      <c r="L675" s="421">
        <v>500</v>
      </c>
      <c r="M675" s="421">
        <v>200</v>
      </c>
      <c r="N675" s="421">
        <v>350</v>
      </c>
    </row>
    <row r="676" spans="1:14" x14ac:dyDescent="0.75">
      <c r="A676" s="420" t="s">
        <v>427</v>
      </c>
      <c r="B676" s="420" t="s">
        <v>428</v>
      </c>
      <c r="C676" s="420" t="s">
        <v>1630</v>
      </c>
      <c r="D676" s="420" t="s">
        <v>1003</v>
      </c>
      <c r="E676" s="420" t="s">
        <v>1653</v>
      </c>
      <c r="F676" s="420" t="s">
        <v>1654</v>
      </c>
      <c r="G676" s="420" t="s">
        <v>3222</v>
      </c>
      <c r="H676" s="420" t="s">
        <v>3224</v>
      </c>
      <c r="I676" s="420" t="s">
        <v>3446</v>
      </c>
      <c r="J676" s="419"/>
      <c r="L676" s="421">
        <v>603</v>
      </c>
      <c r="M676" s="421">
        <v>263</v>
      </c>
      <c r="N676" s="421">
        <v>390</v>
      </c>
    </row>
    <row r="677" spans="1:14" x14ac:dyDescent="0.75">
      <c r="A677" s="420" t="s">
        <v>427</v>
      </c>
      <c r="B677" s="420" t="s">
        <v>428</v>
      </c>
      <c r="C677" s="420" t="s">
        <v>1630</v>
      </c>
      <c r="D677" s="420" t="s">
        <v>1003</v>
      </c>
      <c r="E677" s="420" t="s">
        <v>1653</v>
      </c>
      <c r="F677" s="420" t="s">
        <v>1654</v>
      </c>
      <c r="G677" s="420" t="s">
        <v>3222</v>
      </c>
      <c r="H677" s="420" t="s">
        <v>3225</v>
      </c>
      <c r="I677" s="420" t="s">
        <v>3447</v>
      </c>
      <c r="J677" s="419"/>
      <c r="L677" s="421">
        <v>565</v>
      </c>
      <c r="M677" s="421">
        <v>400</v>
      </c>
      <c r="N677" s="421">
        <v>300</v>
      </c>
    </row>
    <row r="678" spans="1:14" x14ac:dyDescent="0.75">
      <c r="A678" s="420" t="s">
        <v>427</v>
      </c>
      <c r="B678" s="420" t="s">
        <v>428</v>
      </c>
      <c r="C678" s="420" t="s">
        <v>1630</v>
      </c>
      <c r="D678" s="420" t="s">
        <v>1003</v>
      </c>
      <c r="E678" s="420" t="s">
        <v>1653</v>
      </c>
      <c r="F678" s="420" t="s">
        <v>1654</v>
      </c>
      <c r="G678" s="420" t="s">
        <v>3222</v>
      </c>
      <c r="H678" s="420" t="s">
        <v>3226</v>
      </c>
      <c r="I678" s="420" t="s">
        <v>3448</v>
      </c>
      <c r="J678" s="419"/>
      <c r="L678" s="421">
        <v>400</v>
      </c>
      <c r="M678" s="421">
        <v>375</v>
      </c>
      <c r="N678" s="421">
        <v>270</v>
      </c>
    </row>
    <row r="679" spans="1:14" x14ac:dyDescent="0.75">
      <c r="A679" s="420" t="s">
        <v>427</v>
      </c>
      <c r="B679" s="420" t="s">
        <v>428</v>
      </c>
      <c r="C679" s="420" t="s">
        <v>1630</v>
      </c>
      <c r="D679" s="420" t="s">
        <v>1003</v>
      </c>
      <c r="E679" s="420" t="s">
        <v>1653</v>
      </c>
      <c r="F679" s="420" t="s">
        <v>1654</v>
      </c>
      <c r="G679" s="420" t="s">
        <v>3222</v>
      </c>
      <c r="H679" s="420" t="s">
        <v>3227</v>
      </c>
      <c r="I679" s="420" t="s">
        <v>3449</v>
      </c>
      <c r="J679" s="419"/>
      <c r="L679" s="421">
        <v>590</v>
      </c>
      <c r="M679" s="421">
        <v>390</v>
      </c>
      <c r="N679" s="421">
        <v>320</v>
      </c>
    </row>
    <row r="680" spans="1:14" x14ac:dyDescent="0.75">
      <c r="A680" s="420" t="s">
        <v>427</v>
      </c>
      <c r="B680" s="420" t="s">
        <v>428</v>
      </c>
      <c r="C680" s="420" t="s">
        <v>1630</v>
      </c>
      <c r="D680" s="420" t="s">
        <v>1003</v>
      </c>
      <c r="E680" s="420" t="s">
        <v>1653</v>
      </c>
      <c r="F680" s="420" t="s">
        <v>1654</v>
      </c>
      <c r="G680" s="420" t="s">
        <v>3222</v>
      </c>
      <c r="H680" s="420" t="s">
        <v>3228</v>
      </c>
      <c r="I680" s="420" t="s">
        <v>3450</v>
      </c>
      <c r="J680" s="419"/>
      <c r="L680" s="421">
        <v>400</v>
      </c>
      <c r="M680" s="421">
        <v>375</v>
      </c>
      <c r="N680" s="421">
        <v>270</v>
      </c>
    </row>
    <row r="681" spans="1:14" x14ac:dyDescent="0.75">
      <c r="A681" s="420" t="s">
        <v>427</v>
      </c>
      <c r="B681" s="420" t="s">
        <v>428</v>
      </c>
      <c r="C681" s="420" t="s">
        <v>1630</v>
      </c>
      <c r="D681" s="420" t="s">
        <v>1003</v>
      </c>
      <c r="E681" s="420" t="s">
        <v>1653</v>
      </c>
      <c r="F681" s="420" t="s">
        <v>1654</v>
      </c>
      <c r="G681" s="420" t="s">
        <v>3222</v>
      </c>
      <c r="H681" s="420" t="s">
        <v>3229</v>
      </c>
      <c r="I681" s="420" t="s">
        <v>3451</v>
      </c>
      <c r="J681" s="419"/>
      <c r="L681" s="421">
        <v>420</v>
      </c>
      <c r="M681" s="421">
        <v>200</v>
      </c>
      <c r="N681" s="421">
        <v>180</v>
      </c>
    </row>
    <row r="682" spans="1:14" x14ac:dyDescent="0.75">
      <c r="A682" s="420" t="s">
        <v>427</v>
      </c>
      <c r="B682" s="420" t="s">
        <v>428</v>
      </c>
      <c r="C682" s="420" t="s">
        <v>1630</v>
      </c>
      <c r="D682" s="420" t="s">
        <v>1003</v>
      </c>
      <c r="E682" s="420" t="s">
        <v>1653</v>
      </c>
      <c r="F682" s="420" t="s">
        <v>1654</v>
      </c>
      <c r="G682" s="420" t="s">
        <v>3222</v>
      </c>
      <c r="H682" s="420" t="s">
        <v>3230</v>
      </c>
      <c r="I682" s="420" t="s">
        <v>3452</v>
      </c>
      <c r="J682" s="419"/>
      <c r="L682" s="421">
        <v>500</v>
      </c>
      <c r="M682" s="421">
        <v>330</v>
      </c>
      <c r="N682" s="421">
        <v>220</v>
      </c>
    </row>
    <row r="683" spans="1:14" x14ac:dyDescent="0.75">
      <c r="A683" s="420" t="s">
        <v>427</v>
      </c>
      <c r="B683" s="420" t="s">
        <v>428</v>
      </c>
      <c r="C683" s="420" t="s">
        <v>1630</v>
      </c>
      <c r="D683" s="420" t="s">
        <v>1003</v>
      </c>
      <c r="E683" s="420" t="s">
        <v>1653</v>
      </c>
      <c r="F683" s="420" t="s">
        <v>1654</v>
      </c>
      <c r="G683" s="420" t="s">
        <v>3222</v>
      </c>
      <c r="H683" s="420" t="s">
        <v>3231</v>
      </c>
      <c r="I683" s="420" t="s">
        <v>3453</v>
      </c>
      <c r="J683" s="419"/>
      <c r="L683" s="421">
        <v>510</v>
      </c>
      <c r="M683" s="421">
        <v>380</v>
      </c>
      <c r="N683" s="421">
        <v>310</v>
      </c>
    </row>
    <row r="684" spans="1:14" x14ac:dyDescent="0.75">
      <c r="A684" s="420" t="s">
        <v>427</v>
      </c>
      <c r="B684" s="420" t="s">
        <v>428</v>
      </c>
      <c r="C684" s="420" t="s">
        <v>1630</v>
      </c>
      <c r="D684" s="420" t="s">
        <v>1003</v>
      </c>
      <c r="E684" s="420" t="s">
        <v>1653</v>
      </c>
      <c r="F684" s="420" t="s">
        <v>1654</v>
      </c>
      <c r="G684" s="420" t="s">
        <v>3222</v>
      </c>
      <c r="H684" s="420" t="s">
        <v>3232</v>
      </c>
      <c r="I684" s="420" t="s">
        <v>3454</v>
      </c>
      <c r="J684" s="419"/>
      <c r="L684" s="421">
        <v>370</v>
      </c>
      <c r="M684" s="421">
        <v>250</v>
      </c>
      <c r="N684" s="421">
        <v>430</v>
      </c>
    </row>
    <row r="685" spans="1:14" x14ac:dyDescent="0.75">
      <c r="A685" s="420" t="s">
        <v>427</v>
      </c>
      <c r="B685" s="420" t="s">
        <v>428</v>
      </c>
      <c r="C685" s="420" t="s">
        <v>1630</v>
      </c>
      <c r="D685" s="420" t="s">
        <v>1003</v>
      </c>
      <c r="E685" s="420" t="s">
        <v>1653</v>
      </c>
      <c r="F685" s="420" t="s">
        <v>1654</v>
      </c>
      <c r="G685" s="420" t="s">
        <v>3222</v>
      </c>
      <c r="H685" s="420" t="s">
        <v>3233</v>
      </c>
      <c r="I685" s="420" t="s">
        <v>3455</v>
      </c>
      <c r="J685" s="419"/>
      <c r="L685" s="421">
        <v>440</v>
      </c>
      <c r="M685" s="421">
        <v>260</v>
      </c>
      <c r="N685" s="421">
        <v>500</v>
      </c>
    </row>
    <row r="686" spans="1:14" x14ac:dyDescent="0.75">
      <c r="A686" s="420" t="s">
        <v>427</v>
      </c>
      <c r="B686" s="420" t="s">
        <v>428</v>
      </c>
      <c r="C686" s="420" t="s">
        <v>1630</v>
      </c>
      <c r="D686" s="420" t="s">
        <v>1003</v>
      </c>
      <c r="E686" s="420" t="s">
        <v>1653</v>
      </c>
      <c r="F686" s="420" t="s">
        <v>1654</v>
      </c>
      <c r="G686" s="420" t="s">
        <v>3222</v>
      </c>
      <c r="H686" s="420" t="s">
        <v>3234</v>
      </c>
      <c r="I686" s="420" t="s">
        <v>3456</v>
      </c>
      <c r="J686" s="419"/>
      <c r="L686" s="421">
        <v>400</v>
      </c>
      <c r="M686" s="421">
        <v>340</v>
      </c>
      <c r="N686" s="421">
        <v>290</v>
      </c>
    </row>
    <row r="687" spans="1:14" x14ac:dyDescent="0.75">
      <c r="A687" s="420" t="s">
        <v>427</v>
      </c>
      <c r="B687" s="420" t="s">
        <v>428</v>
      </c>
      <c r="C687" s="420" t="s">
        <v>1630</v>
      </c>
      <c r="D687" s="420" t="s">
        <v>1003</v>
      </c>
      <c r="E687" s="420" t="s">
        <v>1653</v>
      </c>
      <c r="F687" s="420" t="s">
        <v>1654</v>
      </c>
      <c r="G687" s="420" t="s">
        <v>3222</v>
      </c>
      <c r="H687" s="420" t="s">
        <v>3235</v>
      </c>
      <c r="I687" s="420" t="s">
        <v>3457</v>
      </c>
      <c r="J687" s="419"/>
      <c r="L687" s="421">
        <v>500</v>
      </c>
      <c r="M687" s="421">
        <v>370</v>
      </c>
      <c r="N687" s="421">
        <v>210</v>
      </c>
    </row>
    <row r="688" spans="1:14" x14ac:dyDescent="0.75">
      <c r="A688" s="420" t="s">
        <v>427</v>
      </c>
      <c r="B688" s="420" t="s">
        <v>428</v>
      </c>
      <c r="C688" s="420" t="s">
        <v>1630</v>
      </c>
      <c r="D688" s="420" t="s">
        <v>1003</v>
      </c>
      <c r="E688" s="420" t="s">
        <v>1653</v>
      </c>
      <c r="F688" s="420" t="s">
        <v>1654</v>
      </c>
      <c r="G688" s="420" t="s">
        <v>3222</v>
      </c>
      <c r="H688" s="420" t="s">
        <v>3236</v>
      </c>
      <c r="I688" s="420" t="s">
        <v>3458</v>
      </c>
      <c r="J688" s="419"/>
      <c r="L688" s="421">
        <v>480</v>
      </c>
      <c r="M688" s="421">
        <v>140</v>
      </c>
      <c r="N688" s="421">
        <v>200</v>
      </c>
    </row>
    <row r="689" spans="1:14" x14ac:dyDescent="0.75">
      <c r="A689" s="420" t="s">
        <v>427</v>
      </c>
      <c r="B689" s="420" t="s">
        <v>428</v>
      </c>
      <c r="C689" s="420" t="s">
        <v>1630</v>
      </c>
      <c r="D689" s="420" t="s">
        <v>1003</v>
      </c>
      <c r="E689" s="420" t="s">
        <v>1653</v>
      </c>
      <c r="F689" s="420" t="s">
        <v>1654</v>
      </c>
      <c r="G689" s="420" t="s">
        <v>3222</v>
      </c>
      <c r="H689" s="420" t="s">
        <v>3237</v>
      </c>
      <c r="I689" s="420" t="s">
        <v>3459</v>
      </c>
      <c r="J689" s="419"/>
      <c r="L689" s="421">
        <v>370</v>
      </c>
      <c r="M689" s="421">
        <v>250</v>
      </c>
      <c r="N689" s="421">
        <v>360</v>
      </c>
    </row>
    <row r="690" spans="1:14" x14ac:dyDescent="0.75">
      <c r="A690" s="420" t="s">
        <v>427</v>
      </c>
      <c r="B690" s="420" t="s">
        <v>428</v>
      </c>
      <c r="C690" s="420" t="s">
        <v>1630</v>
      </c>
      <c r="D690" s="420" t="s">
        <v>1003</v>
      </c>
      <c r="E690" s="420" t="s">
        <v>1653</v>
      </c>
      <c r="F690" s="420" t="s">
        <v>1654</v>
      </c>
      <c r="G690" s="420" t="s">
        <v>3222</v>
      </c>
      <c r="H690" s="420" t="s">
        <v>3238</v>
      </c>
      <c r="I690" s="420" t="s">
        <v>3460</v>
      </c>
      <c r="J690" s="419"/>
      <c r="L690" s="421">
        <v>370</v>
      </c>
      <c r="M690" s="421">
        <v>250</v>
      </c>
      <c r="N690" s="421">
        <v>360</v>
      </c>
    </row>
    <row r="691" spans="1:14" x14ac:dyDescent="0.75">
      <c r="A691" s="420" t="s">
        <v>427</v>
      </c>
      <c r="B691" s="420" t="s">
        <v>428</v>
      </c>
      <c r="C691" s="420" t="s">
        <v>1630</v>
      </c>
      <c r="D691" s="420" t="s">
        <v>1003</v>
      </c>
      <c r="E691" s="420" t="s">
        <v>1653</v>
      </c>
      <c r="F691" s="420" t="s">
        <v>1654</v>
      </c>
      <c r="G691" s="420" t="s">
        <v>3222</v>
      </c>
      <c r="H691" s="420" t="s">
        <v>3239</v>
      </c>
      <c r="I691" s="420" t="s">
        <v>3461</v>
      </c>
      <c r="J691" s="419"/>
      <c r="L691" s="421">
        <v>370</v>
      </c>
      <c r="M691" s="421">
        <v>225</v>
      </c>
      <c r="N691" s="421">
        <v>375</v>
      </c>
    </row>
    <row r="692" spans="1:14" x14ac:dyDescent="0.75">
      <c r="A692" s="420" t="s">
        <v>427</v>
      </c>
      <c r="B692" s="420" t="s">
        <v>428</v>
      </c>
      <c r="C692" s="420" t="s">
        <v>1630</v>
      </c>
      <c r="D692" s="420" t="s">
        <v>1003</v>
      </c>
      <c r="E692" s="420" t="s">
        <v>1653</v>
      </c>
      <c r="F692" s="420" t="s">
        <v>1654</v>
      </c>
      <c r="G692" s="420" t="s">
        <v>3222</v>
      </c>
      <c r="H692" s="420" t="s">
        <v>3240</v>
      </c>
      <c r="I692" s="420" t="s">
        <v>3461</v>
      </c>
      <c r="J692" s="419"/>
      <c r="L692" s="421">
        <v>370</v>
      </c>
      <c r="M692" s="421">
        <v>225</v>
      </c>
      <c r="N692" s="421">
        <v>375</v>
      </c>
    </row>
    <row r="693" spans="1:14" x14ac:dyDescent="0.75">
      <c r="A693" s="420" t="s">
        <v>427</v>
      </c>
      <c r="B693" s="420" t="s">
        <v>428</v>
      </c>
      <c r="C693" s="420" t="s">
        <v>1630</v>
      </c>
      <c r="D693" s="420" t="s">
        <v>1003</v>
      </c>
      <c r="E693" s="420" t="s">
        <v>1653</v>
      </c>
      <c r="F693" s="420" t="s">
        <v>1654</v>
      </c>
      <c r="G693" s="420" t="s">
        <v>3222</v>
      </c>
      <c r="H693" s="420" t="s">
        <v>3241</v>
      </c>
      <c r="I693" s="420" t="s">
        <v>3462</v>
      </c>
      <c r="J693" s="419"/>
      <c r="L693" s="421">
        <v>370</v>
      </c>
      <c r="M693" s="421">
        <v>225</v>
      </c>
      <c r="N693" s="421">
        <v>375</v>
      </c>
    </row>
    <row r="694" spans="1:14" x14ac:dyDescent="0.75">
      <c r="A694" s="420" t="s">
        <v>427</v>
      </c>
      <c r="B694" s="420" t="s">
        <v>428</v>
      </c>
      <c r="C694" s="420" t="s">
        <v>1630</v>
      </c>
      <c r="D694" s="420" t="s">
        <v>1003</v>
      </c>
      <c r="E694" s="420" t="s">
        <v>1653</v>
      </c>
      <c r="F694" s="420" t="s">
        <v>1654</v>
      </c>
      <c r="G694" s="420" t="s">
        <v>3222</v>
      </c>
      <c r="H694" s="420" t="s">
        <v>3242</v>
      </c>
      <c r="I694" s="420" t="s">
        <v>3462</v>
      </c>
      <c r="J694" s="419"/>
      <c r="L694" s="421">
        <v>370</v>
      </c>
      <c r="M694" s="421">
        <v>225</v>
      </c>
      <c r="N694" s="421">
        <v>375</v>
      </c>
    </row>
    <row r="695" spans="1:14" x14ac:dyDescent="0.75">
      <c r="A695" s="420" t="s">
        <v>427</v>
      </c>
      <c r="B695" s="420" t="s">
        <v>428</v>
      </c>
      <c r="C695" s="420" t="s">
        <v>1630</v>
      </c>
      <c r="D695" s="420" t="s">
        <v>1003</v>
      </c>
      <c r="E695" s="420" t="s">
        <v>1653</v>
      </c>
      <c r="F695" s="420" t="s">
        <v>1654</v>
      </c>
      <c r="G695" s="420" t="s">
        <v>3222</v>
      </c>
      <c r="H695" s="420" t="s">
        <v>3243</v>
      </c>
      <c r="I695" s="420" t="s">
        <v>3463</v>
      </c>
      <c r="J695" s="419"/>
      <c r="L695" s="421">
        <v>345</v>
      </c>
      <c r="M695" s="421">
        <v>180</v>
      </c>
      <c r="N695" s="421">
        <v>230</v>
      </c>
    </row>
    <row r="696" spans="1:14" x14ac:dyDescent="0.75">
      <c r="A696" s="420" t="s">
        <v>427</v>
      </c>
      <c r="B696" s="420" t="s">
        <v>428</v>
      </c>
      <c r="C696" s="420" t="s">
        <v>1630</v>
      </c>
      <c r="D696" s="420" t="s">
        <v>1003</v>
      </c>
      <c r="E696" s="420" t="s">
        <v>1653</v>
      </c>
      <c r="F696" s="420" t="s">
        <v>1654</v>
      </c>
      <c r="G696" s="420" t="s">
        <v>3222</v>
      </c>
      <c r="H696" s="420" t="s">
        <v>3244</v>
      </c>
      <c r="I696" s="420" t="s">
        <v>3464</v>
      </c>
      <c r="J696" s="419"/>
      <c r="L696" s="421">
        <v>345</v>
      </c>
      <c r="M696" s="421">
        <v>180</v>
      </c>
      <c r="N696" s="421">
        <v>230</v>
      </c>
    </row>
    <row r="697" spans="1:14" x14ac:dyDescent="0.75">
      <c r="A697" s="420" t="s">
        <v>427</v>
      </c>
      <c r="B697" s="420" t="s">
        <v>428</v>
      </c>
      <c r="C697" s="420" t="s">
        <v>1630</v>
      </c>
      <c r="D697" s="420" t="s">
        <v>1003</v>
      </c>
      <c r="E697" s="420" t="s">
        <v>1653</v>
      </c>
      <c r="F697" s="420" t="s">
        <v>1654</v>
      </c>
      <c r="G697" s="420" t="s">
        <v>3222</v>
      </c>
      <c r="H697" s="420" t="s">
        <v>3245</v>
      </c>
      <c r="I697" s="420" t="s">
        <v>3465</v>
      </c>
      <c r="J697" s="419"/>
      <c r="L697" s="421">
        <v>380</v>
      </c>
      <c r="M697" s="421">
        <v>195</v>
      </c>
      <c r="N697" s="421">
        <v>265</v>
      </c>
    </row>
    <row r="698" spans="1:14" x14ac:dyDescent="0.75">
      <c r="A698" s="420" t="s">
        <v>427</v>
      </c>
      <c r="B698" s="420" t="s">
        <v>428</v>
      </c>
      <c r="C698" s="420" t="s">
        <v>1630</v>
      </c>
      <c r="D698" s="420" t="s">
        <v>1003</v>
      </c>
      <c r="E698" s="420" t="s">
        <v>1653</v>
      </c>
      <c r="F698" s="420" t="s">
        <v>1654</v>
      </c>
      <c r="G698" s="420" t="s">
        <v>3222</v>
      </c>
      <c r="H698" s="420" t="s">
        <v>3246</v>
      </c>
      <c r="I698" s="420" t="s">
        <v>3466</v>
      </c>
      <c r="J698" s="419"/>
      <c r="L698" s="421">
        <v>390</v>
      </c>
      <c r="M698" s="421">
        <v>375</v>
      </c>
      <c r="N698" s="421">
        <v>370</v>
      </c>
    </row>
    <row r="699" spans="1:14" x14ac:dyDescent="0.75">
      <c r="A699" s="420" t="s">
        <v>427</v>
      </c>
      <c r="B699" s="420" t="s">
        <v>428</v>
      </c>
      <c r="C699" s="420" t="s">
        <v>1630</v>
      </c>
      <c r="D699" s="420" t="s">
        <v>1003</v>
      </c>
      <c r="E699" s="420" t="s">
        <v>1653</v>
      </c>
      <c r="F699" s="420" t="s">
        <v>1654</v>
      </c>
      <c r="G699" s="420" t="s">
        <v>3222</v>
      </c>
      <c r="H699" s="420" t="s">
        <v>3247</v>
      </c>
      <c r="I699" s="420" t="s">
        <v>3467</v>
      </c>
      <c r="J699" s="419"/>
      <c r="L699" s="421">
        <v>360</v>
      </c>
      <c r="M699" s="421">
        <v>310</v>
      </c>
      <c r="N699" s="421">
        <v>210</v>
      </c>
    </row>
    <row r="700" spans="1:14" x14ac:dyDescent="0.75">
      <c r="A700" s="420" t="s">
        <v>427</v>
      </c>
      <c r="B700" s="420" t="s">
        <v>428</v>
      </c>
      <c r="C700" s="420" t="s">
        <v>1630</v>
      </c>
      <c r="D700" s="420" t="s">
        <v>1003</v>
      </c>
      <c r="E700" s="420" t="s">
        <v>1653</v>
      </c>
      <c r="F700" s="420" t="s">
        <v>1654</v>
      </c>
      <c r="G700" s="420" t="s">
        <v>3222</v>
      </c>
      <c r="H700" s="420" t="s">
        <v>3248</v>
      </c>
      <c r="I700" s="420" t="s">
        <v>3468</v>
      </c>
      <c r="J700" s="419"/>
      <c r="L700" s="421">
        <v>360</v>
      </c>
      <c r="M700" s="421">
        <v>240</v>
      </c>
      <c r="N700" s="421">
        <v>445</v>
      </c>
    </row>
    <row r="701" spans="1:14" x14ac:dyDescent="0.75">
      <c r="A701" s="420" t="s">
        <v>427</v>
      </c>
      <c r="B701" s="420" t="s">
        <v>428</v>
      </c>
      <c r="C701" s="420" t="s">
        <v>1630</v>
      </c>
      <c r="D701" s="420" t="s">
        <v>1003</v>
      </c>
      <c r="E701" s="420" t="s">
        <v>1653</v>
      </c>
      <c r="F701" s="420" t="s">
        <v>1654</v>
      </c>
      <c r="G701" s="420" t="s">
        <v>3222</v>
      </c>
      <c r="H701" s="420" t="s">
        <v>3249</v>
      </c>
      <c r="I701" s="420" t="s">
        <v>3469</v>
      </c>
      <c r="J701" s="419"/>
      <c r="L701" s="421">
        <v>365</v>
      </c>
      <c r="M701" s="421">
        <v>245</v>
      </c>
      <c r="N701" s="421">
        <v>440</v>
      </c>
    </row>
    <row r="702" spans="1:14" x14ac:dyDescent="0.75">
      <c r="A702" s="420" t="s">
        <v>427</v>
      </c>
      <c r="B702" s="420" t="s">
        <v>428</v>
      </c>
      <c r="C702" s="420" t="s">
        <v>1630</v>
      </c>
      <c r="D702" s="420" t="s">
        <v>1003</v>
      </c>
      <c r="E702" s="420" t="s">
        <v>1653</v>
      </c>
      <c r="F702" s="420" t="s">
        <v>1654</v>
      </c>
      <c r="G702" s="420" t="s">
        <v>3222</v>
      </c>
      <c r="H702" s="420" t="s">
        <v>3250</v>
      </c>
      <c r="I702" s="420" t="s">
        <v>3470</v>
      </c>
      <c r="J702" s="419"/>
      <c r="L702" s="421">
        <v>365</v>
      </c>
      <c r="M702" s="421">
        <v>260</v>
      </c>
      <c r="N702" s="421">
        <v>400</v>
      </c>
    </row>
    <row r="703" spans="1:14" x14ac:dyDescent="0.75">
      <c r="A703" s="420" t="s">
        <v>427</v>
      </c>
      <c r="B703" s="420" t="s">
        <v>428</v>
      </c>
      <c r="C703" s="420" t="s">
        <v>1630</v>
      </c>
      <c r="D703" s="420" t="s">
        <v>1003</v>
      </c>
      <c r="E703" s="420" t="s">
        <v>1653</v>
      </c>
      <c r="F703" s="420" t="s">
        <v>1654</v>
      </c>
      <c r="G703" s="420" t="s">
        <v>3222</v>
      </c>
      <c r="H703" s="420" t="s">
        <v>3251</v>
      </c>
      <c r="I703" s="420" t="s">
        <v>3471</v>
      </c>
      <c r="J703" s="419"/>
      <c r="L703" s="421">
        <v>380</v>
      </c>
      <c r="M703" s="421">
        <v>250</v>
      </c>
      <c r="N703" s="421">
        <v>385</v>
      </c>
    </row>
    <row r="704" spans="1:14" x14ac:dyDescent="0.75">
      <c r="A704" s="420" t="s">
        <v>427</v>
      </c>
      <c r="B704" s="420" t="s">
        <v>428</v>
      </c>
      <c r="C704" s="420" t="s">
        <v>1630</v>
      </c>
      <c r="D704" s="420" t="s">
        <v>1003</v>
      </c>
      <c r="E704" s="420" t="s">
        <v>1653</v>
      </c>
      <c r="F704" s="420" t="s">
        <v>1654</v>
      </c>
      <c r="G704" s="420" t="s">
        <v>3222</v>
      </c>
      <c r="H704" s="420" t="s">
        <v>3252</v>
      </c>
      <c r="I704" s="420" t="s">
        <v>3472</v>
      </c>
      <c r="J704" s="419"/>
      <c r="L704" s="421">
        <v>380</v>
      </c>
      <c r="M704" s="421">
        <v>260</v>
      </c>
      <c r="N704" s="421">
        <v>370</v>
      </c>
    </row>
    <row r="705" spans="1:14" x14ac:dyDescent="0.75">
      <c r="A705" s="420" t="s">
        <v>427</v>
      </c>
      <c r="B705" s="420" t="s">
        <v>428</v>
      </c>
      <c r="C705" s="420" t="s">
        <v>1630</v>
      </c>
      <c r="D705" s="420" t="s">
        <v>1003</v>
      </c>
      <c r="E705" s="420" t="s">
        <v>1653</v>
      </c>
      <c r="F705" s="420" t="s">
        <v>1654</v>
      </c>
      <c r="G705" s="420" t="s">
        <v>3222</v>
      </c>
      <c r="H705" s="420" t="s">
        <v>3253</v>
      </c>
      <c r="I705" s="420" t="s">
        <v>3473</v>
      </c>
      <c r="J705" s="419"/>
      <c r="L705" s="421">
        <v>380</v>
      </c>
      <c r="M705" s="421">
        <v>225</v>
      </c>
      <c r="N705" s="421">
        <v>400</v>
      </c>
    </row>
    <row r="706" spans="1:14" x14ac:dyDescent="0.75">
      <c r="A706" s="420" t="s">
        <v>427</v>
      </c>
      <c r="B706" s="420" t="s">
        <v>428</v>
      </c>
      <c r="C706" s="420" t="s">
        <v>1630</v>
      </c>
      <c r="D706" s="420" t="s">
        <v>1003</v>
      </c>
      <c r="E706" s="420" t="s">
        <v>1653</v>
      </c>
      <c r="F706" s="420" t="s">
        <v>1654</v>
      </c>
      <c r="G706" s="420" t="s">
        <v>3222</v>
      </c>
      <c r="H706" s="420" t="s">
        <v>3254</v>
      </c>
      <c r="I706" s="420" t="s">
        <v>3474</v>
      </c>
      <c r="J706" s="419"/>
      <c r="L706" s="421">
        <v>385</v>
      </c>
      <c r="M706" s="421">
        <v>300</v>
      </c>
      <c r="N706" s="421">
        <v>465</v>
      </c>
    </row>
    <row r="707" spans="1:14" x14ac:dyDescent="0.75">
      <c r="A707" s="420" t="s">
        <v>427</v>
      </c>
      <c r="B707" s="420" t="s">
        <v>428</v>
      </c>
      <c r="C707" s="420" t="s">
        <v>1630</v>
      </c>
      <c r="D707" s="420" t="s">
        <v>1003</v>
      </c>
      <c r="E707" s="420" t="s">
        <v>1653</v>
      </c>
      <c r="F707" s="420" t="s">
        <v>1654</v>
      </c>
      <c r="G707" s="420" t="s">
        <v>3222</v>
      </c>
      <c r="H707" s="420" t="s">
        <v>3255</v>
      </c>
      <c r="I707" s="420" t="s">
        <v>3475</v>
      </c>
      <c r="J707" s="419"/>
      <c r="L707" s="421">
        <v>370</v>
      </c>
      <c r="M707" s="421">
        <v>260</v>
      </c>
      <c r="N707" s="421">
        <v>455</v>
      </c>
    </row>
    <row r="708" spans="1:14" x14ac:dyDescent="0.75">
      <c r="A708" s="420" t="s">
        <v>427</v>
      </c>
      <c r="B708" s="420" t="s">
        <v>428</v>
      </c>
      <c r="C708" s="420" t="s">
        <v>1630</v>
      </c>
      <c r="D708" s="420" t="s">
        <v>1003</v>
      </c>
      <c r="E708" s="420" t="s">
        <v>1653</v>
      </c>
      <c r="F708" s="420" t="s">
        <v>1654</v>
      </c>
      <c r="G708" s="420" t="s">
        <v>3222</v>
      </c>
      <c r="H708" s="420" t="s">
        <v>3256</v>
      </c>
      <c r="I708" s="420" t="s">
        <v>3476</v>
      </c>
      <c r="J708" s="419"/>
      <c r="L708" s="421">
        <v>495</v>
      </c>
      <c r="M708" s="421">
        <v>370</v>
      </c>
      <c r="N708" s="421">
        <v>445</v>
      </c>
    </row>
    <row r="709" spans="1:14" x14ac:dyDescent="0.75">
      <c r="A709" s="420" t="s">
        <v>427</v>
      </c>
      <c r="B709" s="420" t="s">
        <v>428</v>
      </c>
      <c r="C709" s="420" t="s">
        <v>1630</v>
      </c>
      <c r="D709" s="420" t="s">
        <v>1003</v>
      </c>
      <c r="E709" s="420" t="s">
        <v>1653</v>
      </c>
      <c r="F709" s="420" t="s">
        <v>1654</v>
      </c>
      <c r="G709" s="420" t="s">
        <v>3222</v>
      </c>
      <c r="H709" s="420" t="s">
        <v>3257</v>
      </c>
      <c r="I709" s="420" t="s">
        <v>3477</v>
      </c>
      <c r="J709" s="419"/>
      <c r="L709" s="421">
        <v>525</v>
      </c>
      <c r="M709" s="421">
        <v>370</v>
      </c>
      <c r="N709" s="421">
        <v>460</v>
      </c>
    </row>
    <row r="710" spans="1:14" x14ac:dyDescent="0.75">
      <c r="A710" s="420" t="s">
        <v>427</v>
      </c>
      <c r="B710" s="420" t="s">
        <v>428</v>
      </c>
      <c r="C710" s="420" t="s">
        <v>1630</v>
      </c>
      <c r="D710" s="420" t="s">
        <v>1003</v>
      </c>
      <c r="E710" s="420" t="s">
        <v>1653</v>
      </c>
      <c r="F710" s="420" t="s">
        <v>1654</v>
      </c>
      <c r="G710" s="420" t="s">
        <v>3222</v>
      </c>
      <c r="H710" s="420" t="s">
        <v>3258</v>
      </c>
      <c r="I710" s="420" t="s">
        <v>3478</v>
      </c>
      <c r="J710" s="419"/>
      <c r="L710" s="421">
        <v>600</v>
      </c>
      <c r="M710" s="421">
        <v>390</v>
      </c>
      <c r="N710" s="421">
        <v>460</v>
      </c>
    </row>
    <row r="711" spans="1:14" x14ac:dyDescent="0.75">
      <c r="A711" s="420" t="s">
        <v>427</v>
      </c>
      <c r="B711" s="420" t="s">
        <v>428</v>
      </c>
      <c r="C711" s="420" t="s">
        <v>1630</v>
      </c>
      <c r="D711" s="420" t="s">
        <v>1003</v>
      </c>
      <c r="E711" s="420" t="s">
        <v>1653</v>
      </c>
      <c r="F711" s="420" t="s">
        <v>1654</v>
      </c>
      <c r="G711" s="420" t="s">
        <v>3222</v>
      </c>
      <c r="H711" s="420" t="s">
        <v>3259</v>
      </c>
      <c r="I711" s="420" t="s">
        <v>3479</v>
      </c>
      <c r="J711" s="419"/>
      <c r="L711" s="421">
        <v>590</v>
      </c>
      <c r="M711" s="421">
        <v>390</v>
      </c>
      <c r="N711" s="421">
        <v>480</v>
      </c>
    </row>
    <row r="712" spans="1:14" x14ac:dyDescent="0.75">
      <c r="A712" s="420" t="s">
        <v>427</v>
      </c>
      <c r="B712" s="420" t="s">
        <v>428</v>
      </c>
      <c r="C712" s="420" t="s">
        <v>1630</v>
      </c>
      <c r="D712" s="420" t="s">
        <v>1003</v>
      </c>
      <c r="E712" s="420" t="s">
        <v>1653</v>
      </c>
      <c r="F712" s="420" t="s">
        <v>1654</v>
      </c>
      <c r="G712" s="420" t="s">
        <v>3222</v>
      </c>
      <c r="H712" s="420" t="s">
        <v>3260</v>
      </c>
      <c r="I712" s="420" t="s">
        <v>3480</v>
      </c>
      <c r="J712" s="419"/>
      <c r="L712" s="421">
        <v>570</v>
      </c>
      <c r="M712" s="421">
        <v>210</v>
      </c>
      <c r="N712" s="421">
        <v>320</v>
      </c>
    </row>
    <row r="713" spans="1:14" x14ac:dyDescent="0.75">
      <c r="A713" s="420" t="s">
        <v>427</v>
      </c>
      <c r="B713" s="420" t="s">
        <v>428</v>
      </c>
      <c r="C713" s="420" t="s">
        <v>1630</v>
      </c>
      <c r="D713" s="420" t="s">
        <v>1003</v>
      </c>
      <c r="E713" s="420" t="s">
        <v>1653</v>
      </c>
      <c r="F713" s="420" t="s">
        <v>1654</v>
      </c>
      <c r="G713" s="420" t="s">
        <v>3222</v>
      </c>
      <c r="H713" s="420" t="s">
        <v>3261</v>
      </c>
      <c r="I713" s="420" t="s">
        <v>3481</v>
      </c>
      <c r="J713" s="419"/>
      <c r="L713" s="421">
        <v>370</v>
      </c>
      <c r="M713" s="421">
        <v>225</v>
      </c>
      <c r="N713" s="421">
        <v>375</v>
      </c>
    </row>
    <row r="714" spans="1:14" x14ac:dyDescent="0.75">
      <c r="A714" s="420" t="s">
        <v>427</v>
      </c>
      <c r="B714" s="420" t="s">
        <v>428</v>
      </c>
      <c r="C714" s="420" t="s">
        <v>1630</v>
      </c>
      <c r="D714" s="420" t="s">
        <v>1003</v>
      </c>
      <c r="E714" s="420" t="s">
        <v>1653</v>
      </c>
      <c r="F714" s="420" t="s">
        <v>1654</v>
      </c>
      <c r="G714" s="420" t="s">
        <v>3222</v>
      </c>
      <c r="H714" s="420" t="s">
        <v>3262</v>
      </c>
      <c r="I714" s="420" t="s">
        <v>3482</v>
      </c>
      <c r="J714" s="419"/>
      <c r="L714" s="421">
        <v>510</v>
      </c>
      <c r="M714" s="421">
        <v>190</v>
      </c>
      <c r="N714" s="421">
        <v>360</v>
      </c>
    </row>
    <row r="715" spans="1:14" x14ac:dyDescent="0.75">
      <c r="A715" s="420" t="s">
        <v>427</v>
      </c>
      <c r="B715" s="420" t="s">
        <v>428</v>
      </c>
      <c r="C715" s="420" t="s">
        <v>1630</v>
      </c>
      <c r="D715" s="420" t="s">
        <v>1003</v>
      </c>
      <c r="E715" s="420" t="s">
        <v>1653</v>
      </c>
      <c r="F715" s="420" t="s">
        <v>1654</v>
      </c>
      <c r="G715" s="420" t="s">
        <v>3222</v>
      </c>
      <c r="H715" s="420" t="s">
        <v>3263</v>
      </c>
      <c r="I715" s="420" t="s">
        <v>3483</v>
      </c>
      <c r="J715" s="419"/>
      <c r="L715" s="421">
        <v>570</v>
      </c>
      <c r="M715" s="421">
        <v>225</v>
      </c>
      <c r="N715" s="421">
        <v>365</v>
      </c>
    </row>
    <row r="716" spans="1:14" x14ac:dyDescent="0.75">
      <c r="A716" s="420" t="s">
        <v>427</v>
      </c>
      <c r="B716" s="420" t="s">
        <v>428</v>
      </c>
      <c r="C716" s="420" t="s">
        <v>1630</v>
      </c>
      <c r="D716" s="420" t="s">
        <v>1003</v>
      </c>
      <c r="E716" s="420" t="s">
        <v>1653</v>
      </c>
      <c r="F716" s="420" t="s">
        <v>1654</v>
      </c>
      <c r="G716" s="420" t="s">
        <v>3222</v>
      </c>
      <c r="H716" s="420" t="s">
        <v>3264</v>
      </c>
      <c r="I716" s="420" t="s">
        <v>3484</v>
      </c>
      <c r="J716" s="419"/>
      <c r="L716" s="421">
        <v>455</v>
      </c>
      <c r="M716" s="421">
        <v>215</v>
      </c>
      <c r="N716" s="421">
        <v>210</v>
      </c>
    </row>
    <row r="717" spans="1:14" x14ac:dyDescent="0.75">
      <c r="A717" s="420" t="s">
        <v>427</v>
      </c>
      <c r="B717" s="420" t="s">
        <v>428</v>
      </c>
      <c r="C717" s="420" t="s">
        <v>1630</v>
      </c>
      <c r="D717" s="420" t="s">
        <v>1003</v>
      </c>
      <c r="E717" s="420" t="s">
        <v>1653</v>
      </c>
      <c r="F717" s="420" t="s">
        <v>1654</v>
      </c>
      <c r="G717" s="420" t="s">
        <v>3222</v>
      </c>
      <c r="H717" s="420" t="s">
        <v>3265</v>
      </c>
      <c r="I717" s="420" t="s">
        <v>3485</v>
      </c>
      <c r="J717" s="419"/>
      <c r="L717" s="421">
        <v>435</v>
      </c>
      <c r="M717" s="421">
        <v>210</v>
      </c>
      <c r="N717" s="421">
        <v>210</v>
      </c>
    </row>
    <row r="718" spans="1:14" x14ac:dyDescent="0.75">
      <c r="A718" s="420" t="s">
        <v>427</v>
      </c>
      <c r="B718" s="420" t="s">
        <v>428</v>
      </c>
      <c r="C718" s="420" t="s">
        <v>1630</v>
      </c>
      <c r="D718" s="420" t="s">
        <v>1003</v>
      </c>
      <c r="E718" s="420" t="s">
        <v>1653</v>
      </c>
      <c r="F718" s="420" t="s">
        <v>1654</v>
      </c>
      <c r="G718" s="420" t="s">
        <v>3222</v>
      </c>
      <c r="H718" s="420" t="s">
        <v>3266</v>
      </c>
      <c r="I718" s="420" t="s">
        <v>3486</v>
      </c>
      <c r="J718" s="419"/>
      <c r="L718" s="421">
        <v>603</v>
      </c>
      <c r="M718" s="421">
        <v>263</v>
      </c>
      <c r="N718" s="421">
        <v>390</v>
      </c>
    </row>
    <row r="719" spans="1:14" x14ac:dyDescent="0.75">
      <c r="A719" s="420" t="s">
        <v>427</v>
      </c>
      <c r="B719" s="420" t="s">
        <v>428</v>
      </c>
      <c r="C719" s="420" t="s">
        <v>1630</v>
      </c>
      <c r="D719" s="420" t="s">
        <v>1003</v>
      </c>
      <c r="E719" s="420" t="s">
        <v>1653</v>
      </c>
      <c r="F719" s="420" t="s">
        <v>1654</v>
      </c>
      <c r="G719" s="420" t="s">
        <v>3222</v>
      </c>
      <c r="H719" s="420" t="s">
        <v>3267</v>
      </c>
      <c r="I719" s="420" t="s">
        <v>3487</v>
      </c>
      <c r="J719" s="419"/>
      <c r="L719" s="421">
        <v>380</v>
      </c>
      <c r="M719" s="421">
        <v>250</v>
      </c>
      <c r="N719" s="421">
        <v>385</v>
      </c>
    </row>
    <row r="720" spans="1:14" x14ac:dyDescent="0.75">
      <c r="A720" s="420" t="s">
        <v>427</v>
      </c>
      <c r="B720" s="420" t="s">
        <v>428</v>
      </c>
      <c r="C720" s="420" t="s">
        <v>1630</v>
      </c>
      <c r="D720" s="420" t="s">
        <v>1003</v>
      </c>
      <c r="E720" s="420" t="s">
        <v>1653</v>
      </c>
      <c r="F720" s="420" t="s">
        <v>1654</v>
      </c>
      <c r="G720" s="420" t="s">
        <v>3222</v>
      </c>
      <c r="H720" s="420" t="s">
        <v>3268</v>
      </c>
      <c r="I720" s="420" t="s">
        <v>3487</v>
      </c>
      <c r="J720" s="419"/>
      <c r="L720" s="421">
        <v>380</v>
      </c>
      <c r="M720" s="421">
        <v>250</v>
      </c>
      <c r="N720" s="421">
        <v>400</v>
      </c>
    </row>
    <row r="721" spans="1:14" x14ac:dyDescent="0.75">
      <c r="A721" s="420" t="s">
        <v>427</v>
      </c>
      <c r="B721" s="420" t="s">
        <v>428</v>
      </c>
      <c r="C721" s="420" t="s">
        <v>1630</v>
      </c>
      <c r="D721" s="420" t="s">
        <v>1003</v>
      </c>
      <c r="E721" s="420" t="s">
        <v>1653</v>
      </c>
      <c r="F721" s="420" t="s">
        <v>1654</v>
      </c>
      <c r="G721" s="420" t="s">
        <v>3222</v>
      </c>
      <c r="H721" s="420" t="s">
        <v>3269</v>
      </c>
      <c r="I721" s="420" t="s">
        <v>3488</v>
      </c>
      <c r="J721" s="419"/>
      <c r="L721" s="421">
        <v>603</v>
      </c>
      <c r="M721" s="421">
        <v>263</v>
      </c>
      <c r="N721" s="421">
        <v>390</v>
      </c>
    </row>
    <row r="722" spans="1:14" x14ac:dyDescent="0.75">
      <c r="A722" s="420" t="s">
        <v>427</v>
      </c>
      <c r="B722" s="420" t="s">
        <v>428</v>
      </c>
      <c r="C722" s="420" t="s">
        <v>1630</v>
      </c>
      <c r="D722" s="420" t="s">
        <v>1003</v>
      </c>
      <c r="E722" s="420" t="s">
        <v>1653</v>
      </c>
      <c r="F722" s="420" t="s">
        <v>1654</v>
      </c>
      <c r="G722" s="420" t="s">
        <v>3222</v>
      </c>
      <c r="H722" s="420" t="s">
        <v>3270</v>
      </c>
      <c r="I722" s="420" t="s">
        <v>3488</v>
      </c>
      <c r="J722" s="419"/>
      <c r="L722" s="421">
        <v>603</v>
      </c>
      <c r="M722" s="421">
        <v>263</v>
      </c>
      <c r="N722" s="421">
        <v>420</v>
      </c>
    </row>
    <row r="723" spans="1:14" x14ac:dyDescent="0.75">
      <c r="A723" s="420" t="s">
        <v>427</v>
      </c>
      <c r="B723" s="420" t="s">
        <v>428</v>
      </c>
      <c r="C723" s="420" t="s">
        <v>1630</v>
      </c>
      <c r="D723" s="420" t="s">
        <v>1003</v>
      </c>
      <c r="E723" s="420" t="s">
        <v>1653</v>
      </c>
      <c r="F723" s="420" t="s">
        <v>1654</v>
      </c>
      <c r="G723" s="420" t="s">
        <v>3222</v>
      </c>
      <c r="H723" s="420" t="s">
        <v>3271</v>
      </c>
      <c r="I723" s="420" t="s">
        <v>3489</v>
      </c>
      <c r="J723" s="419"/>
      <c r="L723" s="421">
        <v>500</v>
      </c>
      <c r="M723" s="421">
        <v>270</v>
      </c>
      <c r="N723" s="421">
        <v>210</v>
      </c>
    </row>
    <row r="724" spans="1:14" x14ac:dyDescent="0.75">
      <c r="A724" s="420" t="s">
        <v>427</v>
      </c>
      <c r="B724" s="420" t="s">
        <v>428</v>
      </c>
      <c r="C724" s="420" t="s">
        <v>1630</v>
      </c>
      <c r="D724" s="420" t="s">
        <v>1003</v>
      </c>
      <c r="E724" s="420" t="s">
        <v>1653</v>
      </c>
      <c r="F724" s="420" t="s">
        <v>1654</v>
      </c>
      <c r="G724" s="420" t="s">
        <v>3222</v>
      </c>
      <c r="H724" s="420" t="s">
        <v>3272</v>
      </c>
      <c r="I724" s="420" t="s">
        <v>3490</v>
      </c>
      <c r="J724" s="419"/>
      <c r="L724" s="421">
        <v>435</v>
      </c>
      <c r="M724" s="421">
        <v>210</v>
      </c>
      <c r="N724" s="421">
        <v>210</v>
      </c>
    </row>
    <row r="725" spans="1:14" x14ac:dyDescent="0.75">
      <c r="A725" s="420" t="s">
        <v>427</v>
      </c>
      <c r="B725" s="420" t="s">
        <v>428</v>
      </c>
      <c r="C725" s="420" t="s">
        <v>1630</v>
      </c>
      <c r="D725" s="420" t="s">
        <v>1003</v>
      </c>
      <c r="E725" s="420" t="s">
        <v>1653</v>
      </c>
      <c r="F725" s="420" t="s">
        <v>1654</v>
      </c>
      <c r="G725" s="420" t="s">
        <v>3222</v>
      </c>
      <c r="H725" s="420" t="s">
        <v>3273</v>
      </c>
      <c r="I725" s="420" t="s">
        <v>3491</v>
      </c>
      <c r="J725" s="419"/>
      <c r="L725" s="421">
        <v>603</v>
      </c>
      <c r="M725" s="421">
        <v>390</v>
      </c>
      <c r="N725" s="421">
        <v>430</v>
      </c>
    </row>
    <row r="726" spans="1:14" x14ac:dyDescent="0.75">
      <c r="A726" s="420" t="s">
        <v>427</v>
      </c>
      <c r="B726" s="420" t="s">
        <v>428</v>
      </c>
      <c r="C726" s="420" t="s">
        <v>1630</v>
      </c>
      <c r="D726" s="420" t="s">
        <v>1003</v>
      </c>
      <c r="E726" s="420" t="s">
        <v>1653</v>
      </c>
      <c r="F726" s="420" t="s">
        <v>1654</v>
      </c>
      <c r="G726" s="420" t="s">
        <v>3222</v>
      </c>
      <c r="H726" s="420" t="s">
        <v>3274</v>
      </c>
      <c r="I726" s="420" t="s">
        <v>3492</v>
      </c>
      <c r="J726" s="419"/>
      <c r="L726" s="421">
        <v>490</v>
      </c>
      <c r="M726" s="421">
        <v>370</v>
      </c>
      <c r="N726" s="421">
        <v>410</v>
      </c>
    </row>
    <row r="727" spans="1:14" x14ac:dyDescent="0.75">
      <c r="A727" s="420" t="s">
        <v>427</v>
      </c>
      <c r="B727" s="420" t="s">
        <v>428</v>
      </c>
      <c r="C727" s="420" t="s">
        <v>1630</v>
      </c>
      <c r="D727" s="420" t="s">
        <v>1003</v>
      </c>
      <c r="E727" s="420" t="s">
        <v>1653</v>
      </c>
      <c r="F727" s="420" t="s">
        <v>1654</v>
      </c>
      <c r="G727" s="420" t="s">
        <v>3222</v>
      </c>
      <c r="H727" s="420" t="s">
        <v>3275</v>
      </c>
      <c r="I727" s="420" t="s">
        <v>3493</v>
      </c>
      <c r="J727" s="419"/>
      <c r="L727" s="421">
        <v>530</v>
      </c>
      <c r="M727" s="421">
        <v>360</v>
      </c>
      <c r="N727" s="421">
        <v>450</v>
      </c>
    </row>
    <row r="728" spans="1:14" x14ac:dyDescent="0.75">
      <c r="A728" s="420" t="s">
        <v>427</v>
      </c>
      <c r="B728" s="420" t="s">
        <v>428</v>
      </c>
      <c r="C728" s="420" t="s">
        <v>1630</v>
      </c>
      <c r="D728" s="420" t="s">
        <v>1003</v>
      </c>
      <c r="E728" s="420" t="s">
        <v>1653</v>
      </c>
      <c r="F728" s="420" t="s">
        <v>1654</v>
      </c>
      <c r="G728" s="420" t="s">
        <v>3222</v>
      </c>
      <c r="H728" s="420" t="s">
        <v>3276</v>
      </c>
      <c r="I728" s="420" t="s">
        <v>3493</v>
      </c>
      <c r="J728" s="419"/>
      <c r="L728" s="421">
        <v>490</v>
      </c>
      <c r="M728" s="421">
        <v>370</v>
      </c>
      <c r="N728" s="421">
        <v>410</v>
      </c>
    </row>
    <row r="729" spans="1:14" x14ac:dyDescent="0.75">
      <c r="A729" s="420" t="s">
        <v>427</v>
      </c>
      <c r="B729" s="420" t="s">
        <v>428</v>
      </c>
      <c r="C729" s="420" t="s">
        <v>1630</v>
      </c>
      <c r="D729" s="420" t="s">
        <v>1003</v>
      </c>
      <c r="E729" s="420" t="s">
        <v>1653</v>
      </c>
      <c r="F729" s="420" t="s">
        <v>1654</v>
      </c>
      <c r="G729" s="420" t="s">
        <v>3222</v>
      </c>
      <c r="H729" s="420" t="s">
        <v>3277</v>
      </c>
      <c r="I729" s="420" t="s">
        <v>3494</v>
      </c>
      <c r="J729" s="419"/>
      <c r="L729" s="421">
        <v>490</v>
      </c>
      <c r="M729" s="421">
        <v>370</v>
      </c>
      <c r="N729" s="421">
        <v>410</v>
      </c>
    </row>
    <row r="730" spans="1:14" x14ac:dyDescent="0.75">
      <c r="A730" s="420" t="s">
        <v>427</v>
      </c>
      <c r="B730" s="420" t="s">
        <v>428</v>
      </c>
      <c r="C730" s="420" t="s">
        <v>1630</v>
      </c>
      <c r="D730" s="420" t="s">
        <v>1003</v>
      </c>
      <c r="E730" s="420" t="s">
        <v>1653</v>
      </c>
      <c r="F730" s="420" t="s">
        <v>1654</v>
      </c>
      <c r="G730" s="420" t="s">
        <v>3222</v>
      </c>
      <c r="H730" s="420" t="s">
        <v>3278</v>
      </c>
      <c r="I730" s="420" t="s">
        <v>3495</v>
      </c>
      <c r="J730" s="419"/>
      <c r="L730" s="421">
        <v>380</v>
      </c>
      <c r="M730" s="421">
        <v>250</v>
      </c>
      <c r="N730" s="421">
        <v>385</v>
      </c>
    </row>
    <row r="731" spans="1:14" x14ac:dyDescent="0.75">
      <c r="A731" s="420" t="s">
        <v>427</v>
      </c>
      <c r="B731" s="420" t="s">
        <v>428</v>
      </c>
      <c r="C731" s="420" t="s">
        <v>1630</v>
      </c>
      <c r="D731" s="420" t="s">
        <v>1003</v>
      </c>
      <c r="E731" s="420" t="s">
        <v>1653</v>
      </c>
      <c r="F731" s="420" t="s">
        <v>1654</v>
      </c>
      <c r="G731" s="420" t="s">
        <v>3222</v>
      </c>
      <c r="H731" s="420" t="s">
        <v>3279</v>
      </c>
      <c r="I731" s="420" t="s">
        <v>3496</v>
      </c>
      <c r="J731" s="419"/>
      <c r="L731" s="421">
        <v>540</v>
      </c>
      <c r="M731" s="421">
        <v>220</v>
      </c>
      <c r="N731" s="421">
        <v>250</v>
      </c>
    </row>
    <row r="732" spans="1:14" x14ac:dyDescent="0.75">
      <c r="A732" s="420" t="s">
        <v>427</v>
      </c>
      <c r="B732" s="420" t="s">
        <v>428</v>
      </c>
      <c r="C732" s="420" t="s">
        <v>1630</v>
      </c>
      <c r="D732" s="420" t="s">
        <v>1003</v>
      </c>
      <c r="E732" s="420" t="s">
        <v>1653</v>
      </c>
      <c r="F732" s="420" t="s">
        <v>1654</v>
      </c>
      <c r="G732" s="420" t="s">
        <v>3222</v>
      </c>
      <c r="H732" s="420" t="s">
        <v>3280</v>
      </c>
      <c r="I732" s="420" t="s">
        <v>3497</v>
      </c>
      <c r="J732" s="419"/>
      <c r="L732" s="421">
        <v>540</v>
      </c>
      <c r="M732" s="421">
        <v>220</v>
      </c>
      <c r="N732" s="421">
        <v>300</v>
      </c>
    </row>
    <row r="733" spans="1:14" x14ac:dyDescent="0.75">
      <c r="A733" s="420" t="s">
        <v>427</v>
      </c>
      <c r="B733" s="420" t="s">
        <v>428</v>
      </c>
      <c r="C733" s="420" t="s">
        <v>1630</v>
      </c>
      <c r="D733" s="420" t="s">
        <v>1003</v>
      </c>
      <c r="E733" s="420" t="s">
        <v>1653</v>
      </c>
      <c r="F733" s="420" t="s">
        <v>1654</v>
      </c>
      <c r="G733" s="420" t="s">
        <v>3222</v>
      </c>
      <c r="H733" s="420" t="s">
        <v>3281</v>
      </c>
      <c r="I733" s="420" t="s">
        <v>3498</v>
      </c>
      <c r="J733" s="419"/>
      <c r="L733" s="421">
        <v>460</v>
      </c>
      <c r="M733" s="421">
        <v>170</v>
      </c>
      <c r="N733" s="421">
        <v>240</v>
      </c>
    </row>
    <row r="734" spans="1:14" x14ac:dyDescent="0.75">
      <c r="A734" s="420" t="s">
        <v>427</v>
      </c>
      <c r="B734" s="420" t="s">
        <v>428</v>
      </c>
      <c r="C734" s="420" t="s">
        <v>1630</v>
      </c>
      <c r="D734" s="420" t="s">
        <v>1003</v>
      </c>
      <c r="E734" s="420" t="s">
        <v>1653</v>
      </c>
      <c r="F734" s="420" t="s">
        <v>1654</v>
      </c>
      <c r="G734" s="420" t="s">
        <v>3222</v>
      </c>
      <c r="H734" s="420" t="s">
        <v>3282</v>
      </c>
      <c r="I734" s="420" t="s">
        <v>3499</v>
      </c>
      <c r="J734" s="419"/>
      <c r="L734" s="421">
        <v>460</v>
      </c>
      <c r="M734" s="421">
        <v>195</v>
      </c>
      <c r="N734" s="421">
        <v>260</v>
      </c>
    </row>
    <row r="735" spans="1:14" x14ac:dyDescent="0.75">
      <c r="A735" s="420" t="s">
        <v>427</v>
      </c>
      <c r="B735" s="420" t="s">
        <v>428</v>
      </c>
      <c r="C735" s="420" t="s">
        <v>1630</v>
      </c>
      <c r="D735" s="420" t="s">
        <v>1003</v>
      </c>
      <c r="E735" s="420" t="s">
        <v>1653</v>
      </c>
      <c r="F735" s="420" t="s">
        <v>1654</v>
      </c>
      <c r="G735" s="420" t="s">
        <v>3222</v>
      </c>
      <c r="H735" s="420" t="s">
        <v>3283</v>
      </c>
      <c r="I735" s="420" t="s">
        <v>3500</v>
      </c>
      <c r="J735" s="419"/>
      <c r="L735" s="421">
        <v>555</v>
      </c>
      <c r="M735" s="421">
        <v>235</v>
      </c>
      <c r="N735" s="421">
        <v>300</v>
      </c>
    </row>
    <row r="736" spans="1:14" x14ac:dyDescent="0.75">
      <c r="A736" s="420" t="s">
        <v>427</v>
      </c>
      <c r="B736" s="420" t="s">
        <v>428</v>
      </c>
      <c r="C736" s="420" t="s">
        <v>1630</v>
      </c>
      <c r="D736" s="420" t="s">
        <v>1003</v>
      </c>
      <c r="E736" s="420" t="s">
        <v>1653</v>
      </c>
      <c r="F736" s="420" t="s">
        <v>1654</v>
      </c>
      <c r="G736" s="420" t="s">
        <v>3222</v>
      </c>
      <c r="H736" s="420" t="s">
        <v>3284</v>
      </c>
      <c r="I736" s="420" t="s">
        <v>3501</v>
      </c>
      <c r="J736" s="419"/>
      <c r="L736" s="421">
        <v>600</v>
      </c>
      <c r="M736" s="421">
        <v>180</v>
      </c>
      <c r="N736" s="421">
        <v>480</v>
      </c>
    </row>
    <row r="737" spans="1:14" x14ac:dyDescent="0.75">
      <c r="A737" s="420" t="s">
        <v>427</v>
      </c>
      <c r="B737" s="420" t="s">
        <v>428</v>
      </c>
      <c r="C737" s="420" t="s">
        <v>1630</v>
      </c>
      <c r="D737" s="420" t="s">
        <v>1003</v>
      </c>
      <c r="E737" s="420" t="s">
        <v>1653</v>
      </c>
      <c r="F737" s="420" t="s">
        <v>1654</v>
      </c>
      <c r="G737" s="420" t="s">
        <v>3222</v>
      </c>
      <c r="H737" s="420" t="s">
        <v>3285</v>
      </c>
      <c r="I737" s="420" t="s">
        <v>3502</v>
      </c>
      <c r="J737" s="419"/>
      <c r="L737" s="421">
        <v>450</v>
      </c>
      <c r="M737" s="421">
        <v>300</v>
      </c>
      <c r="N737" s="421">
        <v>240</v>
      </c>
    </row>
    <row r="738" spans="1:14" x14ac:dyDescent="0.75">
      <c r="A738" s="420" t="s">
        <v>427</v>
      </c>
      <c r="B738" s="420" t="s">
        <v>428</v>
      </c>
      <c r="C738" s="420" t="s">
        <v>1630</v>
      </c>
      <c r="D738" s="420" t="s">
        <v>1003</v>
      </c>
      <c r="E738" s="420" t="s">
        <v>1653</v>
      </c>
      <c r="F738" s="420" t="s">
        <v>1654</v>
      </c>
      <c r="G738" s="420" t="s">
        <v>3222</v>
      </c>
      <c r="H738" s="420" t="s">
        <v>3286</v>
      </c>
      <c r="I738" s="420" t="s">
        <v>3503</v>
      </c>
      <c r="J738" s="419"/>
      <c r="L738" s="421">
        <v>450</v>
      </c>
      <c r="M738" s="421">
        <v>250</v>
      </c>
      <c r="N738" s="421">
        <v>460</v>
      </c>
    </row>
    <row r="739" spans="1:14" x14ac:dyDescent="0.75">
      <c r="A739" s="420" t="s">
        <v>427</v>
      </c>
      <c r="B739" s="420" t="s">
        <v>428</v>
      </c>
      <c r="C739" s="420" t="s">
        <v>1630</v>
      </c>
      <c r="D739" s="420" t="s">
        <v>1003</v>
      </c>
      <c r="E739" s="420" t="s">
        <v>1653</v>
      </c>
      <c r="F739" s="420" t="s">
        <v>1654</v>
      </c>
      <c r="G739" s="420" t="s">
        <v>3222</v>
      </c>
      <c r="H739" s="420" t="s">
        <v>3287</v>
      </c>
      <c r="I739" s="420" t="s">
        <v>3504</v>
      </c>
      <c r="J739" s="419"/>
      <c r="L739" s="421">
        <v>450</v>
      </c>
      <c r="M739" s="421">
        <v>195</v>
      </c>
      <c r="N739" s="421">
        <v>440</v>
      </c>
    </row>
    <row r="740" spans="1:14" x14ac:dyDescent="0.75">
      <c r="A740" s="420" t="s">
        <v>427</v>
      </c>
      <c r="B740" s="420" t="s">
        <v>428</v>
      </c>
      <c r="C740" s="420" t="s">
        <v>1630</v>
      </c>
      <c r="D740" s="420" t="s">
        <v>1003</v>
      </c>
      <c r="E740" s="420" t="s">
        <v>1653</v>
      </c>
      <c r="F740" s="420" t="s">
        <v>1654</v>
      </c>
      <c r="G740" s="420" t="s">
        <v>3222</v>
      </c>
      <c r="H740" s="420" t="s">
        <v>3288</v>
      </c>
      <c r="I740" s="420" t="s">
        <v>3505</v>
      </c>
      <c r="J740" s="419"/>
      <c r="L740" s="421">
        <v>370</v>
      </c>
      <c r="M740" s="421">
        <v>250</v>
      </c>
      <c r="N740" s="421">
        <v>400</v>
      </c>
    </row>
    <row r="741" spans="1:14" x14ac:dyDescent="0.75">
      <c r="A741" s="420" t="s">
        <v>427</v>
      </c>
      <c r="B741" s="420" t="s">
        <v>428</v>
      </c>
      <c r="C741" s="420" t="s">
        <v>1630</v>
      </c>
      <c r="D741" s="420" t="s">
        <v>1003</v>
      </c>
      <c r="E741" s="420" t="s">
        <v>1653</v>
      </c>
      <c r="F741" s="420" t="s">
        <v>1654</v>
      </c>
      <c r="G741" s="420" t="s">
        <v>3222</v>
      </c>
      <c r="H741" s="420" t="s">
        <v>3289</v>
      </c>
      <c r="I741" s="420" t="s">
        <v>3506</v>
      </c>
      <c r="J741" s="419"/>
      <c r="L741" s="421">
        <v>370</v>
      </c>
      <c r="M741" s="421">
        <v>225</v>
      </c>
      <c r="N741" s="421">
        <v>430</v>
      </c>
    </row>
    <row r="742" spans="1:14" x14ac:dyDescent="0.75">
      <c r="A742" s="420" t="s">
        <v>427</v>
      </c>
      <c r="B742" s="420" t="s">
        <v>428</v>
      </c>
      <c r="C742" s="420" t="s">
        <v>1630</v>
      </c>
      <c r="D742" s="420" t="s">
        <v>1003</v>
      </c>
      <c r="E742" s="420" t="s">
        <v>1653</v>
      </c>
      <c r="F742" s="420" t="s">
        <v>1654</v>
      </c>
      <c r="G742" s="420" t="s">
        <v>3222</v>
      </c>
      <c r="H742" s="420" t="s">
        <v>3290</v>
      </c>
      <c r="I742" s="420" t="s">
        <v>3507</v>
      </c>
      <c r="J742" s="419"/>
      <c r="L742" s="421">
        <v>370</v>
      </c>
      <c r="M742" s="421">
        <v>225</v>
      </c>
      <c r="N742" s="421">
        <v>440</v>
      </c>
    </row>
    <row r="743" spans="1:14" x14ac:dyDescent="0.75">
      <c r="A743" s="420" t="s">
        <v>427</v>
      </c>
      <c r="B743" s="420" t="s">
        <v>428</v>
      </c>
      <c r="C743" s="420" t="s">
        <v>1630</v>
      </c>
      <c r="D743" s="420" t="s">
        <v>1003</v>
      </c>
      <c r="E743" s="420" t="s">
        <v>1653</v>
      </c>
      <c r="F743" s="420" t="s">
        <v>1654</v>
      </c>
      <c r="G743" s="420" t="s">
        <v>3222</v>
      </c>
      <c r="H743" s="420" t="s">
        <v>3291</v>
      </c>
      <c r="I743" s="420" t="s">
        <v>3508</v>
      </c>
      <c r="J743" s="419"/>
      <c r="L743" s="421">
        <v>460</v>
      </c>
      <c r="M743" s="421">
        <v>195</v>
      </c>
      <c r="N743" s="421">
        <v>260</v>
      </c>
    </row>
    <row r="744" spans="1:14" x14ac:dyDescent="0.75">
      <c r="A744" s="420" t="s">
        <v>427</v>
      </c>
      <c r="B744" s="420" t="s">
        <v>428</v>
      </c>
      <c r="C744" s="420" t="s">
        <v>1630</v>
      </c>
      <c r="D744" s="420" t="s">
        <v>1003</v>
      </c>
      <c r="E744" s="420" t="s">
        <v>1653</v>
      </c>
      <c r="F744" s="420" t="s">
        <v>1654</v>
      </c>
      <c r="G744" s="420" t="s">
        <v>3222</v>
      </c>
      <c r="H744" s="420" t="s">
        <v>3292</v>
      </c>
      <c r="I744" s="420" t="s">
        <v>3509</v>
      </c>
      <c r="J744" s="419"/>
      <c r="L744" s="421">
        <v>460</v>
      </c>
      <c r="M744" s="421">
        <v>170</v>
      </c>
      <c r="N744" s="421">
        <v>240</v>
      </c>
    </row>
    <row r="745" spans="1:14" x14ac:dyDescent="0.75">
      <c r="A745" s="420" t="s">
        <v>427</v>
      </c>
      <c r="B745" s="420" t="s">
        <v>428</v>
      </c>
      <c r="C745" s="420" t="s">
        <v>1630</v>
      </c>
      <c r="D745" s="420" t="s">
        <v>1003</v>
      </c>
      <c r="E745" s="420" t="s">
        <v>1653</v>
      </c>
      <c r="F745" s="420" t="s">
        <v>1654</v>
      </c>
      <c r="G745" s="420" t="s">
        <v>3222</v>
      </c>
      <c r="H745" s="420" t="s">
        <v>3293</v>
      </c>
      <c r="I745" s="420" t="s">
        <v>3510</v>
      </c>
      <c r="J745" s="419"/>
      <c r="L745" s="421">
        <v>603</v>
      </c>
      <c r="M745" s="421">
        <v>260</v>
      </c>
      <c r="N745" s="421">
        <v>440</v>
      </c>
    </row>
    <row r="746" spans="1:14" x14ac:dyDescent="0.75">
      <c r="A746" s="420" t="s">
        <v>427</v>
      </c>
      <c r="B746" s="420" t="s">
        <v>428</v>
      </c>
      <c r="C746" s="420" t="s">
        <v>1630</v>
      </c>
      <c r="D746" s="420" t="s">
        <v>1003</v>
      </c>
      <c r="E746" s="420" t="s">
        <v>1653</v>
      </c>
      <c r="F746" s="420" t="s">
        <v>1654</v>
      </c>
      <c r="G746" s="420" t="s">
        <v>3222</v>
      </c>
      <c r="H746" s="420" t="s">
        <v>3294</v>
      </c>
      <c r="I746" s="420" t="s">
        <v>3511</v>
      </c>
      <c r="J746" s="419"/>
      <c r="L746" s="421">
        <v>603</v>
      </c>
      <c r="M746" s="421">
        <v>340</v>
      </c>
      <c r="N746" s="421">
        <v>475</v>
      </c>
    </row>
    <row r="747" spans="1:14" x14ac:dyDescent="0.75">
      <c r="A747" s="420" t="s">
        <v>427</v>
      </c>
      <c r="B747" s="420" t="s">
        <v>428</v>
      </c>
      <c r="C747" s="420" t="s">
        <v>1630</v>
      </c>
      <c r="D747" s="420" t="s">
        <v>1003</v>
      </c>
      <c r="E747" s="420" t="s">
        <v>1653</v>
      </c>
      <c r="F747" s="420" t="s">
        <v>1654</v>
      </c>
      <c r="G747" s="420" t="s">
        <v>3222</v>
      </c>
      <c r="H747" s="420" t="s">
        <v>3295</v>
      </c>
      <c r="I747" s="420" t="s">
        <v>3512</v>
      </c>
      <c r="J747" s="419"/>
      <c r="L747" s="421">
        <v>603</v>
      </c>
      <c r="M747" s="421">
        <v>340</v>
      </c>
      <c r="N747" s="421">
        <v>240</v>
      </c>
    </row>
    <row r="748" spans="1:14" x14ac:dyDescent="0.75">
      <c r="A748" s="420" t="s">
        <v>427</v>
      </c>
      <c r="B748" s="420" t="s">
        <v>428</v>
      </c>
      <c r="C748" s="420" t="s">
        <v>1630</v>
      </c>
      <c r="D748" s="420" t="s">
        <v>1003</v>
      </c>
      <c r="E748" s="420" t="s">
        <v>1653</v>
      </c>
      <c r="F748" s="420" t="s">
        <v>1654</v>
      </c>
      <c r="G748" s="420" t="s">
        <v>3222</v>
      </c>
      <c r="H748" s="420" t="s">
        <v>3296</v>
      </c>
      <c r="I748" s="420" t="s">
        <v>3513</v>
      </c>
      <c r="J748" s="419"/>
      <c r="L748" s="421">
        <v>603</v>
      </c>
      <c r="M748" s="421">
        <v>340</v>
      </c>
      <c r="N748" s="421">
        <v>475</v>
      </c>
    </row>
    <row r="749" spans="1:14" x14ac:dyDescent="0.75">
      <c r="A749" s="420" t="s">
        <v>427</v>
      </c>
      <c r="B749" s="420" t="s">
        <v>428</v>
      </c>
      <c r="C749" s="420" t="s">
        <v>1630</v>
      </c>
      <c r="D749" s="420" t="s">
        <v>1003</v>
      </c>
      <c r="E749" s="420" t="s">
        <v>1653</v>
      </c>
      <c r="F749" s="420" t="s">
        <v>1654</v>
      </c>
      <c r="G749" s="420" t="s">
        <v>3222</v>
      </c>
      <c r="H749" s="420" t="s">
        <v>3297</v>
      </c>
      <c r="I749" s="420" t="s">
        <v>3514</v>
      </c>
      <c r="J749" s="419"/>
      <c r="L749" s="421">
        <v>603</v>
      </c>
      <c r="M749" s="421">
        <v>315</v>
      </c>
      <c r="N749" s="421">
        <v>475</v>
      </c>
    </row>
    <row r="750" spans="1:14" x14ac:dyDescent="0.75">
      <c r="A750" s="420" t="s">
        <v>427</v>
      </c>
      <c r="B750" s="420" t="s">
        <v>428</v>
      </c>
      <c r="C750" s="420" t="s">
        <v>1630</v>
      </c>
      <c r="D750" s="420" t="s">
        <v>1003</v>
      </c>
      <c r="E750" s="420" t="s">
        <v>1653</v>
      </c>
      <c r="F750" s="420" t="s">
        <v>1654</v>
      </c>
      <c r="G750" s="420" t="s">
        <v>3222</v>
      </c>
      <c r="H750" s="420" t="s">
        <v>3298</v>
      </c>
      <c r="I750" s="420" t="s">
        <v>3515</v>
      </c>
      <c r="J750" s="419"/>
      <c r="L750" s="421">
        <v>603</v>
      </c>
      <c r="M750" s="421">
        <v>340</v>
      </c>
      <c r="N750" s="421">
        <v>240</v>
      </c>
    </row>
    <row r="751" spans="1:14" x14ac:dyDescent="0.75">
      <c r="A751" s="420" t="s">
        <v>427</v>
      </c>
      <c r="B751" s="420" t="s">
        <v>428</v>
      </c>
      <c r="C751" s="420" t="s">
        <v>1630</v>
      </c>
      <c r="D751" s="420" t="s">
        <v>1003</v>
      </c>
      <c r="E751" s="420" t="s">
        <v>1653</v>
      </c>
      <c r="F751" s="420" t="s">
        <v>1654</v>
      </c>
      <c r="G751" s="420" t="s">
        <v>3222</v>
      </c>
      <c r="H751" s="420" t="s">
        <v>3299</v>
      </c>
      <c r="I751" s="420" t="s">
        <v>3516</v>
      </c>
      <c r="J751" s="419"/>
      <c r="L751" s="421">
        <v>1000</v>
      </c>
      <c r="M751" s="421">
        <v>1000</v>
      </c>
      <c r="N751" s="421">
        <v>370</v>
      </c>
    </row>
    <row r="752" spans="1:14" x14ac:dyDescent="0.75">
      <c r="A752" s="420" t="s">
        <v>427</v>
      </c>
      <c r="B752" s="420" t="s">
        <v>428</v>
      </c>
      <c r="C752" s="420" t="s">
        <v>1630</v>
      </c>
      <c r="D752" s="420" t="s">
        <v>1003</v>
      </c>
      <c r="E752" s="420" t="s">
        <v>1653</v>
      </c>
      <c r="F752" s="420" t="s">
        <v>1654</v>
      </c>
      <c r="G752" s="420" t="s">
        <v>3222</v>
      </c>
      <c r="H752" s="420" t="s">
        <v>3300</v>
      </c>
      <c r="I752" s="420" t="s">
        <v>3517</v>
      </c>
      <c r="J752" s="419"/>
      <c r="L752" s="421">
        <v>1000</v>
      </c>
      <c r="M752" s="421">
        <v>1000</v>
      </c>
      <c r="N752" s="421">
        <v>360</v>
      </c>
    </row>
    <row r="753" spans="1:14" x14ac:dyDescent="0.75">
      <c r="A753" s="420" t="s">
        <v>427</v>
      </c>
      <c r="B753" s="420" t="s">
        <v>428</v>
      </c>
      <c r="C753" s="420" t="s">
        <v>1630</v>
      </c>
      <c r="D753" s="420" t="s">
        <v>1003</v>
      </c>
      <c r="E753" s="420" t="s">
        <v>1653</v>
      </c>
      <c r="F753" s="420" t="s">
        <v>1654</v>
      </c>
      <c r="G753" s="420" t="s">
        <v>3222</v>
      </c>
      <c r="H753" s="420" t="s">
        <v>3301</v>
      </c>
      <c r="I753" s="420" t="s">
        <v>3518</v>
      </c>
      <c r="J753" s="419"/>
      <c r="L753" s="421">
        <v>600</v>
      </c>
      <c r="M753" s="421">
        <v>250</v>
      </c>
      <c r="N753" s="421">
        <v>460</v>
      </c>
    </row>
    <row r="754" spans="1:14" x14ac:dyDescent="0.75">
      <c r="A754" s="420" t="s">
        <v>427</v>
      </c>
      <c r="B754" s="420" t="s">
        <v>428</v>
      </c>
      <c r="C754" s="420" t="s">
        <v>1630</v>
      </c>
      <c r="D754" s="420" t="s">
        <v>1003</v>
      </c>
      <c r="E754" s="420" t="s">
        <v>1653</v>
      </c>
      <c r="F754" s="420" t="s">
        <v>1654</v>
      </c>
      <c r="G754" s="420" t="s">
        <v>3222</v>
      </c>
      <c r="H754" s="420" t="s">
        <v>3302</v>
      </c>
      <c r="I754" s="420" t="s">
        <v>3519</v>
      </c>
      <c r="J754" s="419"/>
      <c r="L754" s="421">
        <v>480</v>
      </c>
      <c r="M754" s="421">
        <v>270</v>
      </c>
      <c r="N754" s="421">
        <v>400</v>
      </c>
    </row>
    <row r="755" spans="1:14" x14ac:dyDescent="0.75">
      <c r="A755" s="420" t="s">
        <v>427</v>
      </c>
      <c r="B755" s="420" t="s">
        <v>428</v>
      </c>
      <c r="C755" s="420" t="s">
        <v>1630</v>
      </c>
      <c r="D755" s="420" t="s">
        <v>1003</v>
      </c>
      <c r="E755" s="420" t="s">
        <v>1653</v>
      </c>
      <c r="F755" s="420" t="s">
        <v>1654</v>
      </c>
      <c r="G755" s="420" t="s">
        <v>3222</v>
      </c>
      <c r="H755" s="420" t="s">
        <v>3303</v>
      </c>
      <c r="I755" s="420" t="s">
        <v>3520</v>
      </c>
      <c r="J755" s="419"/>
      <c r="L755" s="421">
        <v>480</v>
      </c>
      <c r="M755" s="421">
        <v>280</v>
      </c>
      <c r="N755" s="421">
        <v>400</v>
      </c>
    </row>
    <row r="756" spans="1:14" x14ac:dyDescent="0.75">
      <c r="A756" s="420" t="s">
        <v>427</v>
      </c>
      <c r="B756" s="420" t="s">
        <v>428</v>
      </c>
      <c r="C756" s="420" t="s">
        <v>1630</v>
      </c>
      <c r="D756" s="420" t="s">
        <v>1003</v>
      </c>
      <c r="E756" s="420" t="s">
        <v>1653</v>
      </c>
      <c r="F756" s="420" t="s">
        <v>1654</v>
      </c>
      <c r="G756" s="420" t="s">
        <v>3222</v>
      </c>
      <c r="H756" s="420" t="s">
        <v>3304</v>
      </c>
      <c r="I756" s="420" t="s">
        <v>3521</v>
      </c>
      <c r="J756" s="419"/>
      <c r="L756" s="421">
        <v>455</v>
      </c>
      <c r="M756" s="421">
        <v>345</v>
      </c>
      <c r="N756" s="421">
        <v>245</v>
      </c>
    </row>
    <row r="757" spans="1:14" x14ac:dyDescent="0.75">
      <c r="A757" s="420" t="s">
        <v>427</v>
      </c>
      <c r="B757" s="420" t="s">
        <v>428</v>
      </c>
      <c r="C757" s="420" t="s">
        <v>1630</v>
      </c>
      <c r="D757" s="420" t="s">
        <v>1003</v>
      </c>
      <c r="E757" s="420" t="s">
        <v>1653</v>
      </c>
      <c r="F757" s="420" t="s">
        <v>1654</v>
      </c>
      <c r="G757" s="420" t="s">
        <v>3222</v>
      </c>
      <c r="H757" s="420" t="s">
        <v>3305</v>
      </c>
      <c r="I757" s="420" t="s">
        <v>3522</v>
      </c>
      <c r="J757" s="419"/>
      <c r="L757" s="421">
        <v>603</v>
      </c>
      <c r="M757" s="421">
        <v>260</v>
      </c>
      <c r="N757" s="421">
        <v>440</v>
      </c>
    </row>
    <row r="758" spans="1:14" x14ac:dyDescent="0.75">
      <c r="A758" s="420" t="s">
        <v>427</v>
      </c>
      <c r="B758" s="420" t="s">
        <v>428</v>
      </c>
      <c r="C758" s="420" t="s">
        <v>1630</v>
      </c>
      <c r="D758" s="420" t="s">
        <v>1003</v>
      </c>
      <c r="E758" s="420" t="s">
        <v>1653</v>
      </c>
      <c r="F758" s="420" t="s">
        <v>1654</v>
      </c>
      <c r="G758" s="420" t="s">
        <v>3222</v>
      </c>
      <c r="H758" s="420" t="s">
        <v>3306</v>
      </c>
      <c r="I758" s="420" t="s">
        <v>3523</v>
      </c>
      <c r="J758" s="419"/>
      <c r="L758" s="421">
        <v>380</v>
      </c>
      <c r="M758" s="421">
        <v>250</v>
      </c>
      <c r="N758" s="421">
        <v>410</v>
      </c>
    </row>
    <row r="759" spans="1:14" x14ac:dyDescent="0.75">
      <c r="A759" s="420" t="s">
        <v>427</v>
      </c>
      <c r="B759" s="420" t="s">
        <v>428</v>
      </c>
      <c r="C759" s="420" t="s">
        <v>1630</v>
      </c>
      <c r="D759" s="420" t="s">
        <v>1003</v>
      </c>
      <c r="E759" s="420" t="s">
        <v>1653</v>
      </c>
      <c r="F759" s="420" t="s">
        <v>1654</v>
      </c>
      <c r="G759" s="420" t="s">
        <v>3222</v>
      </c>
      <c r="H759" s="420" t="s">
        <v>3307</v>
      </c>
      <c r="I759" s="420" t="s">
        <v>3524</v>
      </c>
      <c r="J759" s="419"/>
      <c r="L759" s="421">
        <v>380</v>
      </c>
      <c r="M759" s="421">
        <v>250</v>
      </c>
      <c r="N759" s="421">
        <v>410</v>
      </c>
    </row>
    <row r="760" spans="1:14" x14ac:dyDescent="0.75">
      <c r="A760" s="420" t="s">
        <v>427</v>
      </c>
      <c r="B760" s="420" t="s">
        <v>428</v>
      </c>
      <c r="C760" s="420" t="s">
        <v>1630</v>
      </c>
      <c r="D760" s="420" t="s">
        <v>1003</v>
      </c>
      <c r="E760" s="420" t="s">
        <v>1653</v>
      </c>
      <c r="F760" s="420" t="s">
        <v>1654</v>
      </c>
      <c r="G760" s="420" t="s">
        <v>3222</v>
      </c>
      <c r="H760" s="420" t="s">
        <v>3308</v>
      </c>
      <c r="I760" s="420" t="s">
        <v>3525</v>
      </c>
      <c r="J760" s="419"/>
    </row>
    <row r="761" spans="1:14" x14ac:dyDescent="0.75">
      <c r="A761" s="420" t="s">
        <v>427</v>
      </c>
      <c r="B761" s="420" t="s">
        <v>428</v>
      </c>
      <c r="C761" s="420" t="s">
        <v>1630</v>
      </c>
      <c r="D761" s="420" t="s">
        <v>1003</v>
      </c>
      <c r="E761" s="420" t="s">
        <v>1653</v>
      </c>
      <c r="F761" s="420" t="s">
        <v>1654</v>
      </c>
      <c r="G761" s="420" t="s">
        <v>3222</v>
      </c>
      <c r="H761" s="420" t="s">
        <v>3309</v>
      </c>
      <c r="I761" s="420" t="s">
        <v>3526</v>
      </c>
      <c r="J761" s="419"/>
      <c r="L761" s="421">
        <v>490</v>
      </c>
      <c r="M761" s="421">
        <v>260</v>
      </c>
      <c r="N761" s="421">
        <v>410</v>
      </c>
    </row>
    <row r="762" spans="1:14" x14ac:dyDescent="0.75">
      <c r="A762" s="420" t="s">
        <v>427</v>
      </c>
      <c r="B762" s="420" t="s">
        <v>428</v>
      </c>
      <c r="C762" s="420" t="s">
        <v>1630</v>
      </c>
      <c r="D762" s="420" t="s">
        <v>1003</v>
      </c>
      <c r="E762" s="420" t="s">
        <v>1653</v>
      </c>
      <c r="F762" s="420" t="s">
        <v>1654</v>
      </c>
      <c r="G762" s="420" t="s">
        <v>3222</v>
      </c>
      <c r="H762" s="420" t="s">
        <v>3310</v>
      </c>
      <c r="I762" s="420" t="s">
        <v>3527</v>
      </c>
      <c r="J762" s="419"/>
      <c r="L762" s="421">
        <v>460</v>
      </c>
      <c r="M762" s="421">
        <v>170</v>
      </c>
      <c r="N762" s="421">
        <v>240</v>
      </c>
    </row>
    <row r="763" spans="1:14" x14ac:dyDescent="0.75">
      <c r="A763" s="420" t="s">
        <v>427</v>
      </c>
      <c r="B763" s="420" t="s">
        <v>428</v>
      </c>
      <c r="C763" s="420" t="s">
        <v>1630</v>
      </c>
      <c r="D763" s="420" t="s">
        <v>1003</v>
      </c>
      <c r="E763" s="420" t="s">
        <v>1653</v>
      </c>
      <c r="F763" s="420" t="s">
        <v>1654</v>
      </c>
      <c r="G763" s="420" t="s">
        <v>3222</v>
      </c>
      <c r="H763" s="420" t="s">
        <v>3311</v>
      </c>
      <c r="I763" s="420" t="s">
        <v>3528</v>
      </c>
      <c r="J763" s="419"/>
      <c r="L763" s="421">
        <v>460</v>
      </c>
      <c r="M763" s="421">
        <v>195</v>
      </c>
      <c r="N763" s="421">
        <v>260</v>
      </c>
    </row>
    <row r="764" spans="1:14" x14ac:dyDescent="0.75">
      <c r="A764" s="420" t="s">
        <v>427</v>
      </c>
      <c r="B764" s="420" t="s">
        <v>428</v>
      </c>
      <c r="C764" s="420" t="s">
        <v>1630</v>
      </c>
      <c r="D764" s="420" t="s">
        <v>1003</v>
      </c>
      <c r="E764" s="420" t="s">
        <v>1653</v>
      </c>
      <c r="F764" s="420" t="s">
        <v>1654</v>
      </c>
      <c r="G764" s="420" t="s">
        <v>3222</v>
      </c>
      <c r="H764" s="420" t="s">
        <v>3312</v>
      </c>
      <c r="I764" s="420" t="s">
        <v>3529</v>
      </c>
      <c r="J764" s="419"/>
      <c r="L764" s="421">
        <v>525</v>
      </c>
      <c r="M764" s="421">
        <v>235</v>
      </c>
      <c r="N764" s="421">
        <v>300</v>
      </c>
    </row>
    <row r="765" spans="1:14" x14ac:dyDescent="0.75">
      <c r="A765" s="420" t="s">
        <v>427</v>
      </c>
      <c r="B765" s="420" t="s">
        <v>428</v>
      </c>
      <c r="C765" s="420" t="s">
        <v>1630</v>
      </c>
      <c r="D765" s="420" t="s">
        <v>1003</v>
      </c>
      <c r="E765" s="420" t="s">
        <v>1653</v>
      </c>
      <c r="F765" s="420" t="s">
        <v>1654</v>
      </c>
      <c r="G765" s="420" t="s">
        <v>3222</v>
      </c>
      <c r="H765" s="420" t="s">
        <v>3313</v>
      </c>
      <c r="I765" s="420" t="s">
        <v>3530</v>
      </c>
      <c r="J765" s="419"/>
      <c r="L765" s="421">
        <v>460</v>
      </c>
      <c r="M765" s="421">
        <v>230</v>
      </c>
      <c r="N765" s="421">
        <v>478</v>
      </c>
    </row>
    <row r="766" spans="1:14" x14ac:dyDescent="0.75">
      <c r="A766" s="420" t="s">
        <v>427</v>
      </c>
      <c r="B766" s="420" t="s">
        <v>428</v>
      </c>
      <c r="C766" s="420" t="s">
        <v>1630</v>
      </c>
      <c r="D766" s="420" t="s">
        <v>1003</v>
      </c>
      <c r="E766" s="420" t="s">
        <v>1653</v>
      </c>
      <c r="F766" s="420" t="s">
        <v>1654</v>
      </c>
      <c r="G766" s="420" t="s">
        <v>3222</v>
      </c>
      <c r="H766" s="420" t="s">
        <v>3314</v>
      </c>
      <c r="I766" s="420" t="s">
        <v>3531</v>
      </c>
      <c r="J766" s="419"/>
      <c r="L766" s="421">
        <v>450</v>
      </c>
      <c r="M766" s="421">
        <v>340</v>
      </c>
      <c r="N766" s="421">
        <v>470</v>
      </c>
    </row>
    <row r="767" spans="1:14" x14ac:dyDescent="0.75">
      <c r="A767" s="420" t="s">
        <v>427</v>
      </c>
      <c r="B767" s="420" t="s">
        <v>428</v>
      </c>
      <c r="C767" s="420" t="s">
        <v>1630</v>
      </c>
      <c r="D767" s="420" t="s">
        <v>1003</v>
      </c>
      <c r="E767" s="420" t="s">
        <v>1653</v>
      </c>
      <c r="F767" s="420" t="s">
        <v>1654</v>
      </c>
      <c r="G767" s="420" t="s">
        <v>3222</v>
      </c>
      <c r="H767" s="420" t="s">
        <v>3315</v>
      </c>
      <c r="I767" s="420" t="s">
        <v>3532</v>
      </c>
      <c r="J767" s="419"/>
      <c r="L767" s="421">
        <v>603</v>
      </c>
      <c r="M767" s="421">
        <v>340</v>
      </c>
      <c r="N767" s="421">
        <v>240</v>
      </c>
    </row>
    <row r="768" spans="1:14" x14ac:dyDescent="0.75">
      <c r="A768" s="420" t="s">
        <v>427</v>
      </c>
      <c r="B768" s="420" t="s">
        <v>428</v>
      </c>
      <c r="C768" s="420" t="s">
        <v>1630</v>
      </c>
      <c r="D768" s="420" t="s">
        <v>1003</v>
      </c>
      <c r="E768" s="420" t="s">
        <v>1653</v>
      </c>
      <c r="F768" s="420" t="s">
        <v>1654</v>
      </c>
      <c r="G768" s="420" t="s">
        <v>3222</v>
      </c>
      <c r="H768" s="420" t="s">
        <v>3316</v>
      </c>
      <c r="I768" s="420" t="s">
        <v>3533</v>
      </c>
      <c r="J768" s="419"/>
      <c r="L768" s="421">
        <v>755</v>
      </c>
      <c r="M768" s="421">
        <v>250</v>
      </c>
      <c r="N768" s="421">
        <v>440</v>
      </c>
    </row>
    <row r="769" spans="1:14" x14ac:dyDescent="0.75">
      <c r="A769" s="420" t="s">
        <v>427</v>
      </c>
      <c r="B769" s="420" t="s">
        <v>428</v>
      </c>
      <c r="C769" s="420" t="s">
        <v>1630</v>
      </c>
      <c r="D769" s="420" t="s">
        <v>1003</v>
      </c>
      <c r="E769" s="420" t="s">
        <v>1653</v>
      </c>
      <c r="F769" s="420" t="s">
        <v>1654</v>
      </c>
      <c r="G769" s="420" t="s">
        <v>3222</v>
      </c>
      <c r="H769" s="420" t="s">
        <v>3317</v>
      </c>
      <c r="I769" s="420" t="s">
        <v>3534</v>
      </c>
      <c r="J769" s="419"/>
      <c r="L769" s="421">
        <v>310</v>
      </c>
      <c r="M769" s="421">
        <v>255</v>
      </c>
      <c r="N769" s="421">
        <v>350</v>
      </c>
    </row>
    <row r="770" spans="1:14" x14ac:dyDescent="0.75">
      <c r="A770" s="420" t="s">
        <v>427</v>
      </c>
      <c r="B770" s="420" t="s">
        <v>428</v>
      </c>
      <c r="C770" s="420" t="s">
        <v>1630</v>
      </c>
      <c r="D770" s="420" t="s">
        <v>1003</v>
      </c>
      <c r="E770" s="420" t="s">
        <v>1653</v>
      </c>
      <c r="F770" s="420" t="s">
        <v>1654</v>
      </c>
      <c r="G770" s="420" t="s">
        <v>3222</v>
      </c>
      <c r="H770" s="420" t="s">
        <v>3318</v>
      </c>
      <c r="I770" s="420" t="s">
        <v>3535</v>
      </c>
      <c r="J770" s="419"/>
      <c r="L770" s="421">
        <v>885</v>
      </c>
      <c r="M770" s="421">
        <v>180</v>
      </c>
      <c r="N770" s="421">
        <v>300</v>
      </c>
    </row>
    <row r="771" spans="1:14" x14ac:dyDescent="0.75">
      <c r="A771" s="420" t="s">
        <v>427</v>
      </c>
      <c r="B771" s="420" t="s">
        <v>428</v>
      </c>
      <c r="C771" s="420" t="s">
        <v>1630</v>
      </c>
      <c r="D771" s="420" t="s">
        <v>1003</v>
      </c>
      <c r="E771" s="420" t="s">
        <v>1653</v>
      </c>
      <c r="F771" s="420" t="s">
        <v>1654</v>
      </c>
      <c r="G771" s="420" t="s">
        <v>3222</v>
      </c>
      <c r="H771" s="420" t="s">
        <v>3319</v>
      </c>
      <c r="I771" s="420" t="s">
        <v>3536</v>
      </c>
      <c r="J771" s="419"/>
      <c r="L771" s="421">
        <v>340</v>
      </c>
      <c r="M771" s="421">
        <v>326</v>
      </c>
      <c r="N771" s="421">
        <v>183</v>
      </c>
    </row>
    <row r="772" spans="1:14" x14ac:dyDescent="0.75">
      <c r="A772" s="420" t="s">
        <v>427</v>
      </c>
      <c r="B772" s="420" t="s">
        <v>428</v>
      </c>
      <c r="C772" s="420" t="s">
        <v>1630</v>
      </c>
      <c r="D772" s="420" t="s">
        <v>1003</v>
      </c>
      <c r="E772" s="420" t="s">
        <v>1653</v>
      </c>
      <c r="F772" s="420" t="s">
        <v>1654</v>
      </c>
      <c r="G772" s="420" t="s">
        <v>3222</v>
      </c>
      <c r="H772" s="420" t="s">
        <v>3320</v>
      </c>
      <c r="I772" s="420" t="s">
        <v>3537</v>
      </c>
      <c r="J772" s="419"/>
      <c r="L772" s="421">
        <v>290</v>
      </c>
      <c r="M772" s="421">
        <v>260</v>
      </c>
      <c r="N772" s="421">
        <v>180</v>
      </c>
    </row>
    <row r="773" spans="1:14" x14ac:dyDescent="0.75">
      <c r="A773" s="420" t="s">
        <v>427</v>
      </c>
      <c r="B773" s="420" t="s">
        <v>428</v>
      </c>
      <c r="C773" s="420" t="s">
        <v>1630</v>
      </c>
      <c r="D773" s="420" t="s">
        <v>1003</v>
      </c>
      <c r="E773" s="420" t="s">
        <v>1653</v>
      </c>
      <c r="F773" s="420" t="s">
        <v>1654</v>
      </c>
      <c r="G773" s="420" t="s">
        <v>3222</v>
      </c>
      <c r="H773" s="420" t="s">
        <v>3321</v>
      </c>
      <c r="I773" s="420" t="s">
        <v>3538</v>
      </c>
      <c r="J773" s="419"/>
      <c r="L773" s="421">
        <v>290</v>
      </c>
      <c r="M773" s="421">
        <v>260</v>
      </c>
      <c r="N773" s="421">
        <v>180</v>
      </c>
    </row>
    <row r="774" spans="1:14" x14ac:dyDescent="0.75">
      <c r="A774" s="420" t="s">
        <v>427</v>
      </c>
      <c r="B774" s="420" t="s">
        <v>428</v>
      </c>
      <c r="C774" s="420" t="s">
        <v>1630</v>
      </c>
      <c r="D774" s="420" t="s">
        <v>1003</v>
      </c>
      <c r="E774" s="420" t="s">
        <v>1653</v>
      </c>
      <c r="F774" s="420" t="s">
        <v>1654</v>
      </c>
      <c r="G774" s="420" t="s">
        <v>3222</v>
      </c>
      <c r="H774" s="420" t="s">
        <v>3322</v>
      </c>
      <c r="I774" s="420" t="s">
        <v>3539</v>
      </c>
      <c r="J774" s="419"/>
      <c r="L774" s="421">
        <v>288</v>
      </c>
      <c r="M774" s="421">
        <v>215</v>
      </c>
      <c r="N774" s="421">
        <v>180</v>
      </c>
    </row>
    <row r="775" spans="1:14" x14ac:dyDescent="0.75">
      <c r="A775" s="420" t="s">
        <v>427</v>
      </c>
      <c r="B775" s="420" t="s">
        <v>428</v>
      </c>
      <c r="C775" s="420" t="s">
        <v>1630</v>
      </c>
      <c r="D775" s="420" t="s">
        <v>1003</v>
      </c>
      <c r="E775" s="420" t="s">
        <v>1653</v>
      </c>
      <c r="F775" s="420" t="s">
        <v>1654</v>
      </c>
      <c r="G775" s="420" t="s">
        <v>3222</v>
      </c>
      <c r="H775" s="420" t="s">
        <v>3323</v>
      </c>
      <c r="I775" s="420" t="s">
        <v>3540</v>
      </c>
      <c r="J775" s="419"/>
      <c r="L775" s="421">
        <v>288</v>
      </c>
      <c r="M775" s="421">
        <v>215</v>
      </c>
      <c r="N775" s="421">
        <v>180</v>
      </c>
    </row>
    <row r="776" spans="1:14" x14ac:dyDescent="0.75">
      <c r="A776" s="420" t="s">
        <v>427</v>
      </c>
      <c r="B776" s="420" t="s">
        <v>428</v>
      </c>
      <c r="C776" s="420" t="s">
        <v>1630</v>
      </c>
      <c r="D776" s="420" t="s">
        <v>1003</v>
      </c>
      <c r="E776" s="420" t="s">
        <v>1653</v>
      </c>
      <c r="F776" s="420" t="s">
        <v>1654</v>
      </c>
      <c r="G776" s="420" t="s">
        <v>3222</v>
      </c>
      <c r="H776" s="420" t="s">
        <v>3324</v>
      </c>
      <c r="I776" s="420" t="s">
        <v>3541</v>
      </c>
      <c r="J776" s="419"/>
      <c r="L776" s="421">
        <v>380</v>
      </c>
      <c r="M776" s="421">
        <v>280</v>
      </c>
      <c r="N776" s="421">
        <v>410</v>
      </c>
    </row>
    <row r="777" spans="1:14" x14ac:dyDescent="0.75">
      <c r="A777" s="420" t="s">
        <v>427</v>
      </c>
      <c r="B777" s="420" t="s">
        <v>428</v>
      </c>
      <c r="C777" s="420" t="s">
        <v>1630</v>
      </c>
      <c r="D777" s="420" t="s">
        <v>1003</v>
      </c>
      <c r="E777" s="420" t="s">
        <v>1653</v>
      </c>
      <c r="F777" s="420" t="s">
        <v>1654</v>
      </c>
      <c r="G777" s="420" t="s">
        <v>3222</v>
      </c>
      <c r="H777" s="420" t="s">
        <v>3325</v>
      </c>
      <c r="I777" s="420" t="s">
        <v>3542</v>
      </c>
      <c r="J777" s="419"/>
      <c r="L777" s="421">
        <v>485</v>
      </c>
      <c r="M777" s="421">
        <v>205</v>
      </c>
      <c r="N777" s="421">
        <v>260</v>
      </c>
    </row>
    <row r="778" spans="1:14" x14ac:dyDescent="0.75">
      <c r="A778" s="420" t="s">
        <v>427</v>
      </c>
      <c r="B778" s="420" t="s">
        <v>428</v>
      </c>
      <c r="C778" s="420" t="s">
        <v>1630</v>
      </c>
      <c r="D778" s="420" t="s">
        <v>1003</v>
      </c>
      <c r="E778" s="420" t="s">
        <v>1653</v>
      </c>
      <c r="F778" s="420" t="s">
        <v>1654</v>
      </c>
      <c r="G778" s="420" t="s">
        <v>3222</v>
      </c>
      <c r="H778" s="420" t="s">
        <v>3326</v>
      </c>
      <c r="I778" s="420" t="s">
        <v>3543</v>
      </c>
      <c r="J778" s="419"/>
      <c r="L778" s="421">
        <v>485</v>
      </c>
      <c r="M778" s="421">
        <v>205</v>
      </c>
      <c r="N778" s="421">
        <v>260</v>
      </c>
    </row>
    <row r="779" spans="1:14" x14ac:dyDescent="0.75">
      <c r="A779" s="420" t="s">
        <v>427</v>
      </c>
      <c r="B779" s="420" t="s">
        <v>428</v>
      </c>
      <c r="C779" s="420" t="s">
        <v>1630</v>
      </c>
      <c r="D779" s="420" t="s">
        <v>1003</v>
      </c>
      <c r="E779" s="420" t="s">
        <v>1653</v>
      </c>
      <c r="F779" s="420" t="s">
        <v>1654</v>
      </c>
      <c r="G779" s="420" t="s">
        <v>3222</v>
      </c>
      <c r="H779" s="420" t="s">
        <v>3327</v>
      </c>
      <c r="I779" s="420" t="s">
        <v>3544</v>
      </c>
      <c r="J779" s="419"/>
      <c r="L779" s="421">
        <v>485</v>
      </c>
      <c r="M779" s="421">
        <v>205</v>
      </c>
      <c r="N779" s="421">
        <v>260</v>
      </c>
    </row>
    <row r="780" spans="1:14" x14ac:dyDescent="0.75">
      <c r="A780" s="420" t="s">
        <v>427</v>
      </c>
      <c r="B780" s="420" t="s">
        <v>428</v>
      </c>
      <c r="C780" s="420" t="s">
        <v>1630</v>
      </c>
      <c r="D780" s="420" t="s">
        <v>1003</v>
      </c>
      <c r="E780" s="420" t="s">
        <v>1653</v>
      </c>
      <c r="F780" s="420" t="s">
        <v>1654</v>
      </c>
      <c r="G780" s="420" t="s">
        <v>3222</v>
      </c>
      <c r="H780" s="420" t="s">
        <v>3328</v>
      </c>
      <c r="I780" s="420" t="s">
        <v>3545</v>
      </c>
      <c r="J780" s="419"/>
      <c r="L780" s="421">
        <v>485</v>
      </c>
      <c r="M780" s="421">
        <v>205</v>
      </c>
      <c r="N780" s="421">
        <v>260</v>
      </c>
    </row>
    <row r="781" spans="1:14" x14ac:dyDescent="0.75">
      <c r="A781" s="420" t="s">
        <v>427</v>
      </c>
      <c r="B781" s="420" t="s">
        <v>428</v>
      </c>
      <c r="C781" s="420" t="s">
        <v>1630</v>
      </c>
      <c r="D781" s="420" t="s">
        <v>1003</v>
      </c>
      <c r="E781" s="420" t="s">
        <v>1653</v>
      </c>
      <c r="F781" s="420" t="s">
        <v>1654</v>
      </c>
      <c r="G781" s="420" t="s">
        <v>3222</v>
      </c>
      <c r="H781" s="420" t="s">
        <v>3329</v>
      </c>
      <c r="I781" s="420" t="s">
        <v>3546</v>
      </c>
      <c r="J781" s="419"/>
      <c r="L781" s="421">
        <v>496</v>
      </c>
      <c r="M781" s="421">
        <v>145</v>
      </c>
      <c r="N781" s="421">
        <v>161</v>
      </c>
    </row>
    <row r="782" spans="1:14" x14ac:dyDescent="0.75">
      <c r="A782" s="420" t="s">
        <v>427</v>
      </c>
      <c r="B782" s="420" t="s">
        <v>428</v>
      </c>
      <c r="C782" s="420" t="s">
        <v>1630</v>
      </c>
      <c r="D782" s="420" t="s">
        <v>1003</v>
      </c>
      <c r="E782" s="420" t="s">
        <v>1653</v>
      </c>
      <c r="F782" s="420" t="s">
        <v>1654</v>
      </c>
      <c r="G782" s="420" t="s">
        <v>3222</v>
      </c>
      <c r="H782" s="420" t="s">
        <v>3330</v>
      </c>
      <c r="I782" s="420" t="s">
        <v>3547</v>
      </c>
      <c r="J782" s="419"/>
      <c r="L782" s="421">
        <v>496</v>
      </c>
      <c r="M782" s="421">
        <v>145</v>
      </c>
      <c r="N782" s="421">
        <v>161</v>
      </c>
    </row>
    <row r="783" spans="1:14" x14ac:dyDescent="0.75">
      <c r="A783" s="420" t="s">
        <v>427</v>
      </c>
      <c r="B783" s="420" t="s">
        <v>428</v>
      </c>
      <c r="C783" s="420" t="s">
        <v>1630</v>
      </c>
      <c r="D783" s="420" t="s">
        <v>1003</v>
      </c>
      <c r="E783" s="420" t="s">
        <v>1653</v>
      </c>
      <c r="F783" s="420" t="s">
        <v>1654</v>
      </c>
      <c r="G783" s="420" t="s">
        <v>3222</v>
      </c>
      <c r="H783" s="420" t="s">
        <v>3331</v>
      </c>
      <c r="I783" s="420" t="s">
        <v>3548</v>
      </c>
      <c r="J783" s="419"/>
      <c r="L783" s="421">
        <v>496</v>
      </c>
      <c r="M783" s="421">
        <v>145</v>
      </c>
      <c r="N783" s="421">
        <v>161</v>
      </c>
    </row>
    <row r="784" spans="1:14" x14ac:dyDescent="0.75">
      <c r="A784" s="420" t="s">
        <v>427</v>
      </c>
      <c r="B784" s="420" t="s">
        <v>428</v>
      </c>
      <c r="C784" s="420" t="s">
        <v>1630</v>
      </c>
      <c r="D784" s="420" t="s">
        <v>1003</v>
      </c>
      <c r="E784" s="420" t="s">
        <v>1653</v>
      </c>
      <c r="F784" s="420" t="s">
        <v>1654</v>
      </c>
      <c r="G784" s="420" t="s">
        <v>3222</v>
      </c>
      <c r="H784" s="420" t="s">
        <v>3332</v>
      </c>
      <c r="I784" s="420" t="s">
        <v>3549</v>
      </c>
      <c r="J784" s="419"/>
      <c r="L784" s="421">
        <v>266</v>
      </c>
      <c r="M784" s="421">
        <v>178</v>
      </c>
      <c r="N784" s="421">
        <v>115</v>
      </c>
    </row>
    <row r="785" spans="1:14" x14ac:dyDescent="0.75">
      <c r="A785" s="420" t="s">
        <v>427</v>
      </c>
      <c r="B785" s="420" t="s">
        <v>428</v>
      </c>
      <c r="C785" s="420" t="s">
        <v>1630</v>
      </c>
      <c r="D785" s="420" t="s">
        <v>1003</v>
      </c>
      <c r="E785" s="420" t="s">
        <v>1653</v>
      </c>
      <c r="F785" s="420" t="s">
        <v>1654</v>
      </c>
      <c r="G785" s="420" t="s">
        <v>3222</v>
      </c>
      <c r="H785" s="420" t="s">
        <v>3333</v>
      </c>
      <c r="I785" s="420" t="s">
        <v>3550</v>
      </c>
      <c r="J785" s="419"/>
      <c r="L785" s="421">
        <v>266</v>
      </c>
      <c r="M785" s="421">
        <v>178</v>
      </c>
      <c r="N785" s="421">
        <v>115</v>
      </c>
    </row>
    <row r="786" spans="1:14" x14ac:dyDescent="0.75">
      <c r="A786" s="420" t="s">
        <v>427</v>
      </c>
      <c r="B786" s="420" t="s">
        <v>428</v>
      </c>
      <c r="C786" s="420" t="s">
        <v>1630</v>
      </c>
      <c r="D786" s="420" t="s">
        <v>1003</v>
      </c>
      <c r="E786" s="420" t="s">
        <v>1653</v>
      </c>
      <c r="F786" s="420" t="s">
        <v>1654</v>
      </c>
      <c r="G786" s="420" t="s">
        <v>3222</v>
      </c>
      <c r="H786" s="420" t="s">
        <v>3334</v>
      </c>
      <c r="I786" s="420" t="s">
        <v>3551</v>
      </c>
      <c r="J786" s="419"/>
      <c r="L786" s="421">
        <v>266</v>
      </c>
      <c r="M786" s="421">
        <v>178</v>
      </c>
      <c r="N786" s="421">
        <v>145</v>
      </c>
    </row>
    <row r="787" spans="1:14" x14ac:dyDescent="0.75">
      <c r="A787" s="420" t="s">
        <v>427</v>
      </c>
      <c r="B787" s="420" t="s">
        <v>428</v>
      </c>
      <c r="C787" s="420" t="s">
        <v>1630</v>
      </c>
      <c r="D787" s="420" t="s">
        <v>1003</v>
      </c>
      <c r="E787" s="420" t="s">
        <v>1653</v>
      </c>
      <c r="F787" s="420" t="s">
        <v>1654</v>
      </c>
      <c r="G787" s="420" t="s">
        <v>3222</v>
      </c>
      <c r="H787" s="420" t="s">
        <v>3335</v>
      </c>
      <c r="I787" s="420" t="s">
        <v>3552</v>
      </c>
      <c r="J787" s="419"/>
      <c r="L787" s="421">
        <v>423</v>
      </c>
      <c r="M787" s="421">
        <v>148</v>
      </c>
      <c r="N787" s="421">
        <v>164</v>
      </c>
    </row>
    <row r="788" spans="1:14" x14ac:dyDescent="0.75">
      <c r="A788" s="420" t="s">
        <v>427</v>
      </c>
      <c r="B788" s="420" t="s">
        <v>428</v>
      </c>
      <c r="C788" s="420" t="s">
        <v>1630</v>
      </c>
      <c r="D788" s="420" t="s">
        <v>1003</v>
      </c>
      <c r="E788" s="420" t="s">
        <v>1653</v>
      </c>
      <c r="F788" s="420" t="s">
        <v>1654</v>
      </c>
      <c r="G788" s="420" t="s">
        <v>3222</v>
      </c>
      <c r="H788" s="420" t="s">
        <v>3336</v>
      </c>
      <c r="I788" s="420" t="s">
        <v>3553</v>
      </c>
      <c r="J788" s="419"/>
      <c r="L788" s="421">
        <v>362</v>
      </c>
      <c r="M788" s="421">
        <v>148</v>
      </c>
      <c r="N788" s="421">
        <v>164</v>
      </c>
    </row>
    <row r="789" spans="1:14" x14ac:dyDescent="0.75">
      <c r="A789" s="420" t="s">
        <v>427</v>
      </c>
      <c r="B789" s="420" t="s">
        <v>428</v>
      </c>
      <c r="C789" s="420" t="s">
        <v>1630</v>
      </c>
      <c r="D789" s="420" t="s">
        <v>1003</v>
      </c>
      <c r="E789" s="420" t="s">
        <v>1653</v>
      </c>
      <c r="F789" s="420" t="s">
        <v>1654</v>
      </c>
      <c r="G789" s="420" t="s">
        <v>3222</v>
      </c>
      <c r="H789" s="420" t="s">
        <v>3337</v>
      </c>
      <c r="I789" s="420" t="s">
        <v>3554</v>
      </c>
      <c r="J789" s="419"/>
      <c r="L789" s="421">
        <v>496</v>
      </c>
      <c r="M789" s="421">
        <v>145</v>
      </c>
      <c r="N789" s="421">
        <v>161</v>
      </c>
    </row>
    <row r="790" spans="1:14" x14ac:dyDescent="0.75">
      <c r="A790" s="420" t="s">
        <v>427</v>
      </c>
      <c r="B790" s="420" t="s">
        <v>428</v>
      </c>
      <c r="C790" s="420" t="s">
        <v>1630</v>
      </c>
      <c r="D790" s="420" t="s">
        <v>1003</v>
      </c>
      <c r="E790" s="420" t="s">
        <v>1653</v>
      </c>
      <c r="F790" s="420" t="s">
        <v>1654</v>
      </c>
      <c r="G790" s="420" t="s">
        <v>3222</v>
      </c>
      <c r="H790" s="420" t="s">
        <v>3338</v>
      </c>
      <c r="I790" s="420" t="s">
        <v>3555</v>
      </c>
      <c r="J790" s="419"/>
      <c r="L790" s="421">
        <v>496</v>
      </c>
      <c r="M790" s="421">
        <v>145</v>
      </c>
      <c r="N790" s="421">
        <v>161</v>
      </c>
    </row>
    <row r="791" spans="1:14" x14ac:dyDescent="0.75">
      <c r="A791" s="420" t="s">
        <v>427</v>
      </c>
      <c r="B791" s="420" t="s">
        <v>428</v>
      </c>
      <c r="C791" s="420" t="s">
        <v>1630</v>
      </c>
      <c r="D791" s="420" t="s">
        <v>1003</v>
      </c>
      <c r="E791" s="420" t="s">
        <v>1653</v>
      </c>
      <c r="F791" s="420" t="s">
        <v>1654</v>
      </c>
      <c r="G791" s="420" t="s">
        <v>3222</v>
      </c>
      <c r="H791" s="420" t="s">
        <v>3339</v>
      </c>
      <c r="I791" s="420" t="s">
        <v>3556</v>
      </c>
      <c r="J791" s="419"/>
      <c r="L791" s="421">
        <v>435</v>
      </c>
      <c r="M791" s="421">
        <v>164</v>
      </c>
      <c r="N791" s="421">
        <v>198</v>
      </c>
    </row>
    <row r="792" spans="1:14" x14ac:dyDescent="0.75">
      <c r="A792" s="420" t="s">
        <v>427</v>
      </c>
      <c r="B792" s="420" t="s">
        <v>428</v>
      </c>
      <c r="C792" s="420" t="s">
        <v>1630</v>
      </c>
      <c r="D792" s="420" t="s">
        <v>1003</v>
      </c>
      <c r="E792" s="420" t="s">
        <v>1653</v>
      </c>
      <c r="F792" s="420" t="s">
        <v>1654</v>
      </c>
      <c r="G792" s="420" t="s">
        <v>3222</v>
      </c>
      <c r="H792" s="420" t="s">
        <v>3340</v>
      </c>
      <c r="I792" s="420" t="s">
        <v>3557</v>
      </c>
      <c r="J792" s="419"/>
      <c r="L792" s="421">
        <v>435</v>
      </c>
      <c r="M792" s="421">
        <v>164</v>
      </c>
      <c r="N792" s="421">
        <v>198</v>
      </c>
    </row>
    <row r="793" spans="1:14" x14ac:dyDescent="0.75">
      <c r="A793" s="420" t="s">
        <v>427</v>
      </c>
      <c r="B793" s="420" t="s">
        <v>428</v>
      </c>
      <c r="C793" s="420" t="s">
        <v>1630</v>
      </c>
      <c r="D793" s="420" t="s">
        <v>1003</v>
      </c>
      <c r="E793" s="420" t="s">
        <v>1653</v>
      </c>
      <c r="F793" s="420" t="s">
        <v>1654</v>
      </c>
      <c r="G793" s="420" t="s">
        <v>3222</v>
      </c>
      <c r="H793" s="420" t="s">
        <v>3341</v>
      </c>
      <c r="I793" s="420" t="s">
        <v>3558</v>
      </c>
      <c r="J793" s="419"/>
      <c r="L793" s="421">
        <v>435</v>
      </c>
      <c r="M793" s="421">
        <v>164</v>
      </c>
      <c r="N793" s="421">
        <v>198</v>
      </c>
    </row>
    <row r="794" spans="1:14" x14ac:dyDescent="0.75">
      <c r="A794" s="420" t="s">
        <v>427</v>
      </c>
      <c r="B794" s="420" t="s">
        <v>428</v>
      </c>
      <c r="C794" s="420" t="s">
        <v>1630</v>
      </c>
      <c r="D794" s="420" t="s">
        <v>1003</v>
      </c>
      <c r="E794" s="420" t="s">
        <v>1653</v>
      </c>
      <c r="F794" s="420" t="s">
        <v>1654</v>
      </c>
      <c r="G794" s="420" t="s">
        <v>3222</v>
      </c>
      <c r="H794" s="420" t="s">
        <v>3342</v>
      </c>
      <c r="I794" s="420" t="s">
        <v>3559</v>
      </c>
      <c r="J794" s="419"/>
      <c r="L794" s="421">
        <v>290</v>
      </c>
      <c r="M794" s="421">
        <v>260</v>
      </c>
      <c r="N794" s="421">
        <v>180</v>
      </c>
    </row>
    <row r="795" spans="1:14" x14ac:dyDescent="0.75">
      <c r="A795" s="420" t="s">
        <v>427</v>
      </c>
      <c r="B795" s="420" t="s">
        <v>428</v>
      </c>
      <c r="C795" s="420" t="s">
        <v>1630</v>
      </c>
      <c r="D795" s="420" t="s">
        <v>1003</v>
      </c>
      <c r="E795" s="420" t="s">
        <v>1653</v>
      </c>
      <c r="F795" s="420" t="s">
        <v>1654</v>
      </c>
      <c r="G795" s="420" t="s">
        <v>3222</v>
      </c>
      <c r="H795" s="420" t="s">
        <v>3343</v>
      </c>
      <c r="I795" s="420" t="s">
        <v>3560</v>
      </c>
      <c r="J795" s="419"/>
      <c r="L795" s="421">
        <v>266</v>
      </c>
      <c r="M795" s="421">
        <v>178</v>
      </c>
      <c r="N795" s="421">
        <v>115</v>
      </c>
    </row>
    <row r="796" spans="1:14" x14ac:dyDescent="0.75">
      <c r="A796" s="420" t="s">
        <v>427</v>
      </c>
      <c r="B796" s="420" t="s">
        <v>428</v>
      </c>
      <c r="C796" s="420" t="s">
        <v>1630</v>
      </c>
      <c r="D796" s="420" t="s">
        <v>1003</v>
      </c>
      <c r="E796" s="420" t="s">
        <v>1653</v>
      </c>
      <c r="F796" s="420" t="s">
        <v>1654</v>
      </c>
      <c r="G796" s="420" t="s">
        <v>3222</v>
      </c>
      <c r="H796" s="420" t="s">
        <v>3344</v>
      </c>
      <c r="I796" s="420" t="s">
        <v>3561</v>
      </c>
      <c r="J796" s="419"/>
      <c r="L796" s="421">
        <v>490</v>
      </c>
      <c r="M796" s="421">
        <v>140</v>
      </c>
      <c r="N796" s="421">
        <v>200</v>
      </c>
    </row>
    <row r="797" spans="1:14" x14ac:dyDescent="0.75">
      <c r="A797" s="420" t="s">
        <v>427</v>
      </c>
      <c r="B797" s="420" t="s">
        <v>428</v>
      </c>
      <c r="C797" s="420" t="s">
        <v>1630</v>
      </c>
      <c r="D797" s="420" t="s">
        <v>1003</v>
      </c>
      <c r="E797" s="420" t="s">
        <v>1653</v>
      </c>
      <c r="F797" s="420" t="s">
        <v>1654</v>
      </c>
      <c r="G797" s="420" t="s">
        <v>3222</v>
      </c>
      <c r="H797" s="420" t="s">
        <v>3345</v>
      </c>
      <c r="I797" s="420" t="s">
        <v>3562</v>
      </c>
      <c r="J797" s="419"/>
      <c r="L797" s="421">
        <v>490</v>
      </c>
      <c r="M797" s="421">
        <v>140</v>
      </c>
      <c r="N797" s="421">
        <v>200</v>
      </c>
    </row>
    <row r="798" spans="1:14" x14ac:dyDescent="0.75">
      <c r="A798" s="420" t="s">
        <v>427</v>
      </c>
      <c r="B798" s="420" t="s">
        <v>428</v>
      </c>
      <c r="C798" s="420" t="s">
        <v>1630</v>
      </c>
      <c r="D798" s="420" t="s">
        <v>1003</v>
      </c>
      <c r="E798" s="420" t="s">
        <v>1653</v>
      </c>
      <c r="F798" s="420" t="s">
        <v>1654</v>
      </c>
      <c r="G798" s="420" t="s">
        <v>3222</v>
      </c>
      <c r="H798" s="420" t="s">
        <v>3346</v>
      </c>
      <c r="I798" s="420" t="s">
        <v>3563</v>
      </c>
      <c r="J798" s="419"/>
      <c r="L798" s="421">
        <v>370</v>
      </c>
      <c r="M798" s="421">
        <v>250</v>
      </c>
      <c r="N798" s="421">
        <v>385</v>
      </c>
    </row>
    <row r="799" spans="1:14" x14ac:dyDescent="0.75">
      <c r="A799" s="420" t="s">
        <v>427</v>
      </c>
      <c r="B799" s="420" t="s">
        <v>428</v>
      </c>
      <c r="C799" s="420" t="s">
        <v>1630</v>
      </c>
      <c r="D799" s="420" t="s">
        <v>1003</v>
      </c>
      <c r="E799" s="420" t="s">
        <v>1653</v>
      </c>
      <c r="F799" s="420" t="s">
        <v>1654</v>
      </c>
      <c r="G799" s="420" t="s">
        <v>3222</v>
      </c>
      <c r="H799" s="420" t="s">
        <v>3347</v>
      </c>
      <c r="I799" s="420" t="s">
        <v>3564</v>
      </c>
      <c r="J799" s="419"/>
    </row>
    <row r="800" spans="1:14" x14ac:dyDescent="0.75">
      <c r="A800" s="420" t="s">
        <v>427</v>
      </c>
      <c r="B800" s="420" t="s">
        <v>428</v>
      </c>
      <c r="C800" s="420" t="s">
        <v>1630</v>
      </c>
      <c r="D800" s="420" t="s">
        <v>1003</v>
      </c>
      <c r="E800" s="420" t="s">
        <v>1653</v>
      </c>
      <c r="F800" s="420" t="s">
        <v>1654</v>
      </c>
      <c r="G800" s="420" t="s">
        <v>3222</v>
      </c>
      <c r="H800" s="420" t="s">
        <v>3348</v>
      </c>
      <c r="I800" s="420" t="s">
        <v>3565</v>
      </c>
      <c r="J800" s="419"/>
      <c r="L800" s="421">
        <v>496</v>
      </c>
      <c r="M800" s="421">
        <v>145</v>
      </c>
      <c r="N800" s="421">
        <v>161</v>
      </c>
    </row>
    <row r="801" spans="1:14" x14ac:dyDescent="0.75">
      <c r="A801" s="420" t="s">
        <v>427</v>
      </c>
      <c r="B801" s="420" t="s">
        <v>428</v>
      </c>
      <c r="C801" s="420" t="s">
        <v>1630</v>
      </c>
      <c r="D801" s="420" t="s">
        <v>1003</v>
      </c>
      <c r="E801" s="420" t="s">
        <v>1653</v>
      </c>
      <c r="F801" s="420" t="s">
        <v>1654</v>
      </c>
      <c r="G801" s="420" t="s">
        <v>3222</v>
      </c>
      <c r="H801" s="420" t="s">
        <v>3349</v>
      </c>
      <c r="I801" s="420" t="s">
        <v>3566</v>
      </c>
      <c r="J801" s="419"/>
      <c r="L801" s="421">
        <v>400</v>
      </c>
      <c r="M801" s="421">
        <v>380</v>
      </c>
      <c r="N801" s="421">
        <v>205</v>
      </c>
    </row>
    <row r="802" spans="1:14" x14ac:dyDescent="0.75">
      <c r="A802" s="420" t="s">
        <v>427</v>
      </c>
      <c r="B802" s="420" t="s">
        <v>428</v>
      </c>
      <c r="C802" s="420" t="s">
        <v>1630</v>
      </c>
      <c r="D802" s="420" t="s">
        <v>1003</v>
      </c>
      <c r="E802" s="420" t="s">
        <v>1653</v>
      </c>
      <c r="F802" s="420" t="s">
        <v>1654</v>
      </c>
      <c r="G802" s="420" t="s">
        <v>3222</v>
      </c>
      <c r="H802" s="420" t="s">
        <v>3350</v>
      </c>
      <c r="I802" s="420" t="s">
        <v>3567</v>
      </c>
      <c r="J802" s="419"/>
      <c r="L802" s="421">
        <v>400</v>
      </c>
      <c r="M802" s="421">
        <v>380</v>
      </c>
      <c r="N802" s="421">
        <v>205</v>
      </c>
    </row>
    <row r="803" spans="1:14" x14ac:dyDescent="0.75">
      <c r="A803" s="420" t="s">
        <v>427</v>
      </c>
      <c r="B803" s="420" t="s">
        <v>428</v>
      </c>
      <c r="C803" s="420" t="s">
        <v>1630</v>
      </c>
      <c r="D803" s="420" t="s">
        <v>1003</v>
      </c>
      <c r="E803" s="420" t="s">
        <v>1653</v>
      </c>
      <c r="F803" s="420" t="s">
        <v>1654</v>
      </c>
      <c r="G803" s="420" t="s">
        <v>3222</v>
      </c>
      <c r="H803" s="420" t="s">
        <v>3351</v>
      </c>
      <c r="I803" s="420" t="s">
        <v>3568</v>
      </c>
      <c r="J803" s="419"/>
      <c r="L803" s="421">
        <v>400</v>
      </c>
      <c r="M803" s="421">
        <v>185</v>
      </c>
      <c r="N803" s="421">
        <v>190</v>
      </c>
    </row>
    <row r="804" spans="1:14" x14ac:dyDescent="0.75">
      <c r="A804" s="420" t="s">
        <v>427</v>
      </c>
      <c r="B804" s="420" t="s">
        <v>428</v>
      </c>
      <c r="C804" s="420" t="s">
        <v>1630</v>
      </c>
      <c r="D804" s="420" t="s">
        <v>1003</v>
      </c>
      <c r="E804" s="420" t="s">
        <v>1653</v>
      </c>
      <c r="F804" s="420" t="s">
        <v>1654</v>
      </c>
      <c r="G804" s="420" t="s">
        <v>3222</v>
      </c>
      <c r="H804" s="420" t="s">
        <v>3352</v>
      </c>
      <c r="I804" s="420" t="s">
        <v>3569</v>
      </c>
      <c r="J804" s="419"/>
      <c r="L804" s="421">
        <v>400</v>
      </c>
      <c r="M804" s="421">
        <v>185</v>
      </c>
      <c r="N804" s="421">
        <v>190</v>
      </c>
    </row>
    <row r="805" spans="1:14" x14ac:dyDescent="0.75">
      <c r="A805" s="420" t="s">
        <v>427</v>
      </c>
      <c r="B805" s="420" t="s">
        <v>428</v>
      </c>
      <c r="C805" s="420" t="s">
        <v>1630</v>
      </c>
      <c r="D805" s="420" t="s">
        <v>1003</v>
      </c>
      <c r="E805" s="420" t="s">
        <v>1653</v>
      </c>
      <c r="F805" s="420" t="s">
        <v>1654</v>
      </c>
      <c r="G805" s="420" t="s">
        <v>3222</v>
      </c>
      <c r="H805" s="420" t="s">
        <v>3353</v>
      </c>
      <c r="I805" s="420" t="s">
        <v>3570</v>
      </c>
      <c r="J805" s="419"/>
      <c r="L805" s="421">
        <v>290</v>
      </c>
      <c r="M805" s="421">
        <v>175</v>
      </c>
      <c r="N805" s="421">
        <v>165</v>
      </c>
    </row>
    <row r="806" spans="1:14" x14ac:dyDescent="0.75">
      <c r="A806" s="420" t="s">
        <v>427</v>
      </c>
      <c r="B806" s="420" t="s">
        <v>428</v>
      </c>
      <c r="C806" s="420" t="s">
        <v>1630</v>
      </c>
      <c r="D806" s="420" t="s">
        <v>1003</v>
      </c>
      <c r="E806" s="420" t="s">
        <v>1653</v>
      </c>
      <c r="F806" s="420" t="s">
        <v>1654</v>
      </c>
      <c r="G806" s="420" t="s">
        <v>3222</v>
      </c>
      <c r="H806" s="420" t="s">
        <v>3354</v>
      </c>
      <c r="I806" s="420" t="s">
        <v>3571</v>
      </c>
      <c r="J806" s="419"/>
      <c r="L806" s="421">
        <v>390</v>
      </c>
      <c r="M806" s="421">
        <v>290</v>
      </c>
      <c r="N806" s="421">
        <v>165</v>
      </c>
    </row>
    <row r="807" spans="1:14" x14ac:dyDescent="0.75">
      <c r="A807" s="420" t="s">
        <v>427</v>
      </c>
      <c r="B807" s="420" t="s">
        <v>428</v>
      </c>
      <c r="C807" s="420" t="s">
        <v>1630</v>
      </c>
      <c r="D807" s="420" t="s">
        <v>1003</v>
      </c>
      <c r="E807" s="420" t="s">
        <v>1653</v>
      </c>
      <c r="F807" s="420" t="s">
        <v>1654</v>
      </c>
      <c r="G807" s="420" t="s">
        <v>3222</v>
      </c>
      <c r="H807" s="420" t="s">
        <v>3355</v>
      </c>
      <c r="I807" s="420" t="s">
        <v>3572</v>
      </c>
      <c r="J807" s="419"/>
      <c r="L807" s="421">
        <v>290</v>
      </c>
      <c r="M807" s="421">
        <v>175</v>
      </c>
      <c r="N807" s="421">
        <v>165</v>
      </c>
    </row>
    <row r="808" spans="1:14" x14ac:dyDescent="0.75">
      <c r="A808" s="420" t="s">
        <v>427</v>
      </c>
      <c r="B808" s="420" t="s">
        <v>428</v>
      </c>
      <c r="C808" s="420" t="s">
        <v>1630</v>
      </c>
      <c r="D808" s="420" t="s">
        <v>1003</v>
      </c>
      <c r="E808" s="420" t="s">
        <v>1653</v>
      </c>
      <c r="F808" s="420" t="s">
        <v>1654</v>
      </c>
      <c r="G808" s="420" t="s">
        <v>3222</v>
      </c>
      <c r="H808" s="420" t="s">
        <v>3356</v>
      </c>
      <c r="I808" s="420" t="s">
        <v>3573</v>
      </c>
      <c r="J808" s="419"/>
      <c r="L808" s="421">
        <v>390</v>
      </c>
      <c r="M808" s="421">
        <v>290</v>
      </c>
      <c r="N808" s="421">
        <v>165</v>
      </c>
    </row>
    <row r="809" spans="1:14" x14ac:dyDescent="0.75">
      <c r="A809" s="420" t="s">
        <v>427</v>
      </c>
      <c r="B809" s="420" t="s">
        <v>428</v>
      </c>
      <c r="C809" s="420" t="s">
        <v>1630</v>
      </c>
      <c r="D809" s="420" t="s">
        <v>1003</v>
      </c>
      <c r="E809" s="420" t="s">
        <v>1653</v>
      </c>
      <c r="F809" s="420" t="s">
        <v>1654</v>
      </c>
      <c r="G809" s="420" t="s">
        <v>3222</v>
      </c>
      <c r="H809" s="420" t="s">
        <v>3357</v>
      </c>
      <c r="I809" s="420" t="s">
        <v>3574</v>
      </c>
      <c r="J809" s="419"/>
      <c r="L809" s="421">
        <v>290</v>
      </c>
      <c r="M809" s="421">
        <v>175</v>
      </c>
      <c r="N809" s="421">
        <v>165</v>
      </c>
    </row>
    <row r="810" spans="1:14" x14ac:dyDescent="0.75">
      <c r="A810" s="420" t="s">
        <v>427</v>
      </c>
      <c r="B810" s="420" t="s">
        <v>428</v>
      </c>
      <c r="C810" s="420" t="s">
        <v>1630</v>
      </c>
      <c r="D810" s="420" t="s">
        <v>1003</v>
      </c>
      <c r="E810" s="420" t="s">
        <v>1653</v>
      </c>
      <c r="F810" s="420" t="s">
        <v>1654</v>
      </c>
      <c r="G810" s="420" t="s">
        <v>3222</v>
      </c>
      <c r="H810" s="420" t="s">
        <v>3358</v>
      </c>
      <c r="I810" s="420" t="s">
        <v>3575</v>
      </c>
      <c r="J810" s="419"/>
      <c r="L810" s="421">
        <v>390</v>
      </c>
      <c r="M810" s="421">
        <v>290</v>
      </c>
      <c r="N810" s="421">
        <v>165</v>
      </c>
    </row>
    <row r="811" spans="1:14" x14ac:dyDescent="0.75">
      <c r="A811" s="420" t="s">
        <v>427</v>
      </c>
      <c r="B811" s="420" t="s">
        <v>428</v>
      </c>
      <c r="C811" s="420" t="s">
        <v>1630</v>
      </c>
      <c r="D811" s="420" t="s">
        <v>1003</v>
      </c>
      <c r="E811" s="420" t="s">
        <v>1653</v>
      </c>
      <c r="F811" s="420" t="s">
        <v>1654</v>
      </c>
      <c r="G811" s="420" t="s">
        <v>3222</v>
      </c>
      <c r="H811" s="420" t="s">
        <v>3359</v>
      </c>
      <c r="I811" s="420" t="s">
        <v>3576</v>
      </c>
      <c r="J811" s="419"/>
      <c r="L811" s="421">
        <v>290</v>
      </c>
      <c r="M811" s="421">
        <v>175</v>
      </c>
      <c r="N811" s="421">
        <v>165</v>
      </c>
    </row>
    <row r="812" spans="1:14" x14ac:dyDescent="0.75">
      <c r="A812" s="420" t="s">
        <v>427</v>
      </c>
      <c r="B812" s="420" t="s">
        <v>428</v>
      </c>
      <c r="C812" s="420" t="s">
        <v>1630</v>
      </c>
      <c r="D812" s="420" t="s">
        <v>1003</v>
      </c>
      <c r="E812" s="420" t="s">
        <v>1653</v>
      </c>
      <c r="F812" s="420" t="s">
        <v>1654</v>
      </c>
      <c r="G812" s="420" t="s">
        <v>3222</v>
      </c>
      <c r="H812" s="420" t="s">
        <v>3360</v>
      </c>
      <c r="I812" s="420" t="s">
        <v>3577</v>
      </c>
      <c r="J812" s="419"/>
      <c r="L812" s="421">
        <v>390</v>
      </c>
      <c r="M812" s="421">
        <v>290</v>
      </c>
      <c r="N812" s="421">
        <v>165</v>
      </c>
    </row>
    <row r="813" spans="1:14" x14ac:dyDescent="0.75">
      <c r="A813" s="420" t="s">
        <v>427</v>
      </c>
      <c r="B813" s="420" t="s">
        <v>428</v>
      </c>
      <c r="C813" s="420" t="s">
        <v>1630</v>
      </c>
      <c r="D813" s="420" t="s">
        <v>1003</v>
      </c>
      <c r="E813" s="420" t="s">
        <v>1653</v>
      </c>
      <c r="F813" s="420" t="s">
        <v>1654</v>
      </c>
      <c r="G813" s="420" t="s">
        <v>3222</v>
      </c>
      <c r="H813" s="420" t="s">
        <v>3361</v>
      </c>
      <c r="I813" s="420" t="s">
        <v>3708</v>
      </c>
      <c r="J813" s="419"/>
      <c r="L813" s="421">
        <v>380</v>
      </c>
      <c r="M813" s="421">
        <v>160</v>
      </c>
      <c r="N813" s="421">
        <v>145</v>
      </c>
    </row>
    <row r="814" spans="1:14" x14ac:dyDescent="0.75">
      <c r="A814" s="420" t="s">
        <v>427</v>
      </c>
      <c r="B814" s="420" t="s">
        <v>428</v>
      </c>
      <c r="C814" s="420" t="s">
        <v>1630</v>
      </c>
      <c r="D814" s="420" t="s">
        <v>1003</v>
      </c>
      <c r="E814" s="420" t="s">
        <v>1653</v>
      </c>
      <c r="F814" s="420" t="s">
        <v>1654</v>
      </c>
      <c r="G814" s="420" t="s">
        <v>3222</v>
      </c>
      <c r="H814" s="420" t="s">
        <v>3362</v>
      </c>
      <c r="I814" s="420" t="s">
        <v>3578</v>
      </c>
      <c r="J814" s="419"/>
      <c r="L814" s="421">
        <v>160</v>
      </c>
      <c r="M814" s="421">
        <v>110</v>
      </c>
      <c r="N814" s="421">
        <v>115</v>
      </c>
    </row>
    <row r="815" spans="1:14" x14ac:dyDescent="0.75">
      <c r="A815" s="420" t="s">
        <v>427</v>
      </c>
      <c r="B815" s="420" t="s">
        <v>428</v>
      </c>
      <c r="C815" s="420" t="s">
        <v>1630</v>
      </c>
      <c r="D815" s="420" t="s">
        <v>1003</v>
      </c>
      <c r="E815" s="420" t="s">
        <v>1653</v>
      </c>
      <c r="F815" s="420" t="s">
        <v>1654</v>
      </c>
      <c r="G815" s="420" t="s">
        <v>3222</v>
      </c>
      <c r="H815" s="420" t="s">
        <v>3363</v>
      </c>
      <c r="I815" s="420" t="s">
        <v>3579</v>
      </c>
      <c r="J815" s="419"/>
      <c r="L815" s="421">
        <v>180</v>
      </c>
      <c r="M815" s="421">
        <v>125</v>
      </c>
      <c r="N815" s="421">
        <v>115</v>
      </c>
    </row>
    <row r="816" spans="1:14" x14ac:dyDescent="0.75">
      <c r="A816" s="420" t="s">
        <v>427</v>
      </c>
      <c r="B816" s="420" t="s">
        <v>428</v>
      </c>
      <c r="C816" s="420" t="s">
        <v>1630</v>
      </c>
      <c r="D816" s="420" t="s">
        <v>1003</v>
      </c>
      <c r="E816" s="420" t="s">
        <v>1653</v>
      </c>
      <c r="F816" s="420" t="s">
        <v>1654</v>
      </c>
      <c r="G816" s="420" t="s">
        <v>3222</v>
      </c>
      <c r="H816" s="420" t="s">
        <v>3364</v>
      </c>
      <c r="I816" s="420" t="s">
        <v>3580</v>
      </c>
      <c r="J816" s="419"/>
      <c r="L816" s="421">
        <v>425</v>
      </c>
      <c r="M816" s="421">
        <v>160</v>
      </c>
      <c r="N816" s="421">
        <v>145</v>
      </c>
    </row>
    <row r="817" spans="1:14" x14ac:dyDescent="0.75">
      <c r="A817" s="420" t="s">
        <v>427</v>
      </c>
      <c r="B817" s="420" t="s">
        <v>428</v>
      </c>
      <c r="C817" s="420" t="s">
        <v>1630</v>
      </c>
      <c r="D817" s="420" t="s">
        <v>1003</v>
      </c>
      <c r="E817" s="420" t="s">
        <v>1653</v>
      </c>
      <c r="F817" s="420" t="s">
        <v>1654</v>
      </c>
      <c r="G817" s="420" t="s">
        <v>3222</v>
      </c>
      <c r="H817" s="420" t="s">
        <v>3365</v>
      </c>
      <c r="I817" s="420" t="s">
        <v>3581</v>
      </c>
      <c r="J817" s="419"/>
      <c r="L817" s="421">
        <v>385</v>
      </c>
      <c r="M817" s="421">
        <v>295</v>
      </c>
      <c r="N817" s="421">
        <v>410</v>
      </c>
    </row>
    <row r="818" spans="1:14" x14ac:dyDescent="0.75">
      <c r="A818" s="420" t="s">
        <v>427</v>
      </c>
      <c r="B818" s="420" t="s">
        <v>428</v>
      </c>
      <c r="C818" s="420" t="s">
        <v>1630</v>
      </c>
      <c r="D818" s="420" t="s">
        <v>1003</v>
      </c>
      <c r="E818" s="420" t="s">
        <v>1653</v>
      </c>
      <c r="F818" s="420" t="s">
        <v>1654</v>
      </c>
      <c r="G818" s="420" t="s">
        <v>3222</v>
      </c>
      <c r="H818" s="420" t="s">
        <v>3366</v>
      </c>
      <c r="I818" s="420" t="s">
        <v>3582</v>
      </c>
      <c r="J818" s="419"/>
      <c r="L818" s="421">
        <v>400</v>
      </c>
      <c r="M818" s="421">
        <v>380</v>
      </c>
      <c r="N818" s="421">
        <v>205</v>
      </c>
    </row>
    <row r="819" spans="1:14" x14ac:dyDescent="0.75">
      <c r="A819" s="420" t="s">
        <v>427</v>
      </c>
      <c r="B819" s="420" t="s">
        <v>428</v>
      </c>
      <c r="C819" s="420" t="s">
        <v>1630</v>
      </c>
      <c r="D819" s="420" t="s">
        <v>1003</v>
      </c>
      <c r="E819" s="420" t="s">
        <v>1653</v>
      </c>
      <c r="F819" s="420" t="s">
        <v>1654</v>
      </c>
      <c r="G819" s="420" t="s">
        <v>3222</v>
      </c>
      <c r="H819" s="420" t="s">
        <v>3367</v>
      </c>
      <c r="I819" s="420" t="s">
        <v>3583</v>
      </c>
      <c r="J819" s="419"/>
      <c r="L819" s="421">
        <v>400</v>
      </c>
      <c r="M819" s="421">
        <v>390</v>
      </c>
      <c r="N819" s="421">
        <v>315</v>
      </c>
    </row>
    <row r="820" spans="1:14" x14ac:dyDescent="0.75">
      <c r="A820" s="420" t="s">
        <v>427</v>
      </c>
      <c r="B820" s="420" t="s">
        <v>428</v>
      </c>
      <c r="C820" s="420" t="s">
        <v>1630</v>
      </c>
      <c r="D820" s="420" t="s">
        <v>1003</v>
      </c>
      <c r="E820" s="420" t="s">
        <v>1653</v>
      </c>
      <c r="F820" s="420" t="s">
        <v>1654</v>
      </c>
      <c r="G820" s="420" t="s">
        <v>3222</v>
      </c>
      <c r="H820" s="420" t="s">
        <v>3368</v>
      </c>
      <c r="I820" s="420" t="s">
        <v>3584</v>
      </c>
      <c r="J820" s="419"/>
      <c r="L820" s="421">
        <v>480</v>
      </c>
      <c r="M820" s="421">
        <v>170</v>
      </c>
      <c r="N820" s="421">
        <v>240</v>
      </c>
    </row>
    <row r="821" spans="1:14" x14ac:dyDescent="0.75">
      <c r="A821" s="420" t="s">
        <v>427</v>
      </c>
      <c r="B821" s="420" t="s">
        <v>428</v>
      </c>
      <c r="C821" s="420" t="s">
        <v>1630</v>
      </c>
      <c r="D821" s="420" t="s">
        <v>1003</v>
      </c>
      <c r="E821" s="420" t="s">
        <v>1653</v>
      </c>
      <c r="F821" s="420" t="s">
        <v>1654</v>
      </c>
      <c r="G821" s="420" t="s">
        <v>3222</v>
      </c>
      <c r="H821" s="420" t="s">
        <v>3369</v>
      </c>
      <c r="I821" s="420" t="s">
        <v>3585</v>
      </c>
      <c r="J821" s="419"/>
      <c r="L821" s="421">
        <v>500</v>
      </c>
      <c r="M821" s="421">
        <v>127</v>
      </c>
      <c r="N821" s="421">
        <v>190</v>
      </c>
    </row>
    <row r="822" spans="1:14" x14ac:dyDescent="0.75">
      <c r="A822" s="420" t="s">
        <v>427</v>
      </c>
      <c r="B822" s="420" t="s">
        <v>428</v>
      </c>
      <c r="C822" s="420" t="s">
        <v>1630</v>
      </c>
      <c r="D822" s="420" t="s">
        <v>1003</v>
      </c>
      <c r="E822" s="420" t="s">
        <v>1653</v>
      </c>
      <c r="F822" s="420" t="s">
        <v>1654</v>
      </c>
      <c r="G822" s="420" t="s">
        <v>3222</v>
      </c>
      <c r="H822" s="420" t="s">
        <v>3370</v>
      </c>
      <c r="I822" s="420" t="s">
        <v>3586</v>
      </c>
      <c r="J822" s="419"/>
      <c r="L822" s="421">
        <v>410</v>
      </c>
      <c r="M822" s="421">
        <v>140</v>
      </c>
      <c r="N822" s="421">
        <v>187</v>
      </c>
    </row>
    <row r="823" spans="1:14" x14ac:dyDescent="0.75">
      <c r="A823" s="420" t="s">
        <v>427</v>
      </c>
      <c r="B823" s="420" t="s">
        <v>428</v>
      </c>
      <c r="C823" s="420" t="s">
        <v>1630</v>
      </c>
      <c r="D823" s="420" t="s">
        <v>1003</v>
      </c>
      <c r="E823" s="420" t="s">
        <v>1653</v>
      </c>
      <c r="F823" s="420" t="s">
        <v>1654</v>
      </c>
      <c r="G823" s="420" t="s">
        <v>3222</v>
      </c>
      <c r="H823" s="420" t="s">
        <v>3371</v>
      </c>
      <c r="I823" s="420" t="s">
        <v>3587</v>
      </c>
      <c r="J823" s="419"/>
      <c r="L823" s="421">
        <v>260</v>
      </c>
      <c r="M823" s="421">
        <v>235</v>
      </c>
      <c r="N823" s="421">
        <v>195</v>
      </c>
    </row>
    <row r="824" spans="1:14" x14ac:dyDescent="0.75">
      <c r="A824" s="420" t="s">
        <v>427</v>
      </c>
      <c r="B824" s="420" t="s">
        <v>428</v>
      </c>
      <c r="C824" s="420" t="s">
        <v>1630</v>
      </c>
      <c r="D824" s="420" t="s">
        <v>1003</v>
      </c>
      <c r="E824" s="420" t="s">
        <v>1653</v>
      </c>
      <c r="F824" s="420" t="s">
        <v>1654</v>
      </c>
      <c r="G824" s="420" t="s">
        <v>3222</v>
      </c>
      <c r="H824" s="420" t="s">
        <v>3372</v>
      </c>
      <c r="I824" s="420" t="s">
        <v>3588</v>
      </c>
      <c r="J824" s="419"/>
      <c r="L824" s="421">
        <v>300</v>
      </c>
      <c r="M824" s="421">
        <v>230</v>
      </c>
      <c r="N824" s="421">
        <v>190</v>
      </c>
    </row>
    <row r="825" spans="1:14" x14ac:dyDescent="0.75">
      <c r="A825" s="420" t="s">
        <v>427</v>
      </c>
      <c r="B825" s="420" t="s">
        <v>428</v>
      </c>
      <c r="C825" s="420" t="s">
        <v>1630</v>
      </c>
      <c r="D825" s="420" t="s">
        <v>1003</v>
      </c>
      <c r="E825" s="420" t="s">
        <v>1653</v>
      </c>
      <c r="F825" s="420" t="s">
        <v>1654</v>
      </c>
      <c r="G825" s="420" t="s">
        <v>3222</v>
      </c>
      <c r="H825" s="420" t="s">
        <v>3373</v>
      </c>
      <c r="I825" s="420" t="s">
        <v>3589</v>
      </c>
      <c r="J825" s="419"/>
      <c r="L825" s="421">
        <v>645</v>
      </c>
      <c r="M825" s="421">
        <v>260</v>
      </c>
      <c r="N825" s="421">
        <v>385</v>
      </c>
    </row>
    <row r="826" spans="1:14" x14ac:dyDescent="0.75">
      <c r="A826" s="420" t="s">
        <v>427</v>
      </c>
      <c r="B826" s="420" t="s">
        <v>428</v>
      </c>
      <c r="C826" s="420" t="s">
        <v>1630</v>
      </c>
      <c r="D826" s="420" t="s">
        <v>1003</v>
      </c>
      <c r="E826" s="420" t="s">
        <v>1653</v>
      </c>
      <c r="F826" s="420" t="s">
        <v>1654</v>
      </c>
      <c r="G826" s="420" t="s">
        <v>3222</v>
      </c>
      <c r="H826" s="420" t="s">
        <v>3374</v>
      </c>
      <c r="I826" s="420" t="s">
        <v>3590</v>
      </c>
      <c r="J826" s="419"/>
      <c r="L826" s="421">
        <v>655</v>
      </c>
      <c r="M826" s="421">
        <v>240</v>
      </c>
      <c r="N826" s="421">
        <v>400</v>
      </c>
    </row>
    <row r="827" spans="1:14" x14ac:dyDescent="0.75">
      <c r="A827" s="420" t="s">
        <v>427</v>
      </c>
      <c r="B827" s="420" t="s">
        <v>428</v>
      </c>
      <c r="C827" s="420" t="s">
        <v>1630</v>
      </c>
      <c r="D827" s="420" t="s">
        <v>1003</v>
      </c>
      <c r="E827" s="420" t="s">
        <v>1653</v>
      </c>
      <c r="F827" s="420" t="s">
        <v>1654</v>
      </c>
      <c r="G827" s="420" t="s">
        <v>3222</v>
      </c>
      <c r="H827" s="420" t="s">
        <v>3375</v>
      </c>
      <c r="I827" s="420" t="s">
        <v>3591</v>
      </c>
      <c r="J827" s="419"/>
    </row>
    <row r="828" spans="1:14" x14ac:dyDescent="0.75">
      <c r="A828" s="420" t="s">
        <v>427</v>
      </c>
      <c r="B828" s="420" t="s">
        <v>428</v>
      </c>
      <c r="C828" s="420" t="s">
        <v>1630</v>
      </c>
      <c r="D828" s="420" t="s">
        <v>1003</v>
      </c>
      <c r="E828" s="420" t="s">
        <v>1653</v>
      </c>
      <c r="F828" s="420" t="s">
        <v>1654</v>
      </c>
      <c r="G828" s="420" t="s">
        <v>3222</v>
      </c>
      <c r="H828" s="420" t="s">
        <v>3376</v>
      </c>
      <c r="I828" s="420" t="s">
        <v>3592</v>
      </c>
      <c r="J828" s="419"/>
    </row>
    <row r="829" spans="1:14" x14ac:dyDescent="0.75">
      <c r="A829" s="420" t="s">
        <v>427</v>
      </c>
      <c r="B829" s="420" t="s">
        <v>428</v>
      </c>
      <c r="C829" s="420" t="s">
        <v>1630</v>
      </c>
      <c r="D829" s="420" t="s">
        <v>1003</v>
      </c>
      <c r="E829" s="420" t="s">
        <v>1653</v>
      </c>
      <c r="F829" s="420" t="s">
        <v>1654</v>
      </c>
      <c r="G829" s="420" t="s">
        <v>3222</v>
      </c>
      <c r="H829" s="420" t="s">
        <v>3377</v>
      </c>
      <c r="I829" s="420" t="s">
        <v>3593</v>
      </c>
      <c r="J829" s="419"/>
      <c r="L829" s="421">
        <v>290</v>
      </c>
      <c r="M829" s="421">
        <v>175</v>
      </c>
      <c r="N829" s="421">
        <v>165</v>
      </c>
    </row>
    <row r="830" spans="1:14" x14ac:dyDescent="0.75">
      <c r="A830" s="420" t="s">
        <v>427</v>
      </c>
      <c r="B830" s="420" t="s">
        <v>428</v>
      </c>
      <c r="C830" s="420" t="s">
        <v>1630</v>
      </c>
      <c r="D830" s="420" t="s">
        <v>1003</v>
      </c>
      <c r="E830" s="420" t="s">
        <v>1653</v>
      </c>
      <c r="F830" s="420" t="s">
        <v>1654</v>
      </c>
      <c r="G830" s="420" t="s">
        <v>3222</v>
      </c>
      <c r="H830" s="420" t="s">
        <v>3378</v>
      </c>
      <c r="I830" s="420" t="s">
        <v>3594</v>
      </c>
      <c r="J830" s="419"/>
      <c r="L830" s="421">
        <v>390</v>
      </c>
      <c r="M830" s="421">
        <v>290</v>
      </c>
      <c r="N830" s="421">
        <v>165</v>
      </c>
    </row>
    <row r="831" spans="1:14" x14ac:dyDescent="0.75">
      <c r="A831" s="420" t="s">
        <v>427</v>
      </c>
      <c r="B831" s="420" t="s">
        <v>428</v>
      </c>
      <c r="C831" s="420" t="s">
        <v>1630</v>
      </c>
      <c r="D831" s="420" t="s">
        <v>1003</v>
      </c>
      <c r="E831" s="420" t="s">
        <v>1653</v>
      </c>
      <c r="F831" s="420" t="s">
        <v>1654</v>
      </c>
      <c r="G831" s="420" t="s">
        <v>3222</v>
      </c>
      <c r="H831" s="420" t="s">
        <v>3379</v>
      </c>
      <c r="I831" s="420" t="s">
        <v>3595</v>
      </c>
      <c r="J831" s="419"/>
      <c r="L831" s="421">
        <v>290</v>
      </c>
      <c r="M831" s="421">
        <v>175</v>
      </c>
      <c r="N831" s="421">
        <v>165</v>
      </c>
    </row>
    <row r="832" spans="1:14" x14ac:dyDescent="0.75">
      <c r="A832" s="420" t="s">
        <v>427</v>
      </c>
      <c r="B832" s="420" t="s">
        <v>428</v>
      </c>
      <c r="C832" s="420" t="s">
        <v>1630</v>
      </c>
      <c r="D832" s="420" t="s">
        <v>1003</v>
      </c>
      <c r="E832" s="420" t="s">
        <v>1653</v>
      </c>
      <c r="F832" s="420" t="s">
        <v>1654</v>
      </c>
      <c r="G832" s="420" t="s">
        <v>3222</v>
      </c>
      <c r="H832" s="420" t="s">
        <v>3380</v>
      </c>
      <c r="I832" s="420" t="s">
        <v>3596</v>
      </c>
      <c r="J832" s="419"/>
      <c r="L832" s="421">
        <v>390</v>
      </c>
      <c r="M832" s="421">
        <v>290</v>
      </c>
      <c r="N832" s="421">
        <v>165</v>
      </c>
    </row>
    <row r="833" spans="1:14" x14ac:dyDescent="0.75">
      <c r="A833" s="420" t="s">
        <v>427</v>
      </c>
      <c r="B833" s="420" t="s">
        <v>428</v>
      </c>
      <c r="C833" s="420" t="s">
        <v>1630</v>
      </c>
      <c r="D833" s="420" t="s">
        <v>1003</v>
      </c>
      <c r="E833" s="420" t="s">
        <v>1653</v>
      </c>
      <c r="F833" s="420" t="s">
        <v>1654</v>
      </c>
      <c r="G833" s="420" t="s">
        <v>3222</v>
      </c>
      <c r="H833" s="420" t="s">
        <v>3381</v>
      </c>
      <c r="I833" s="420" t="s">
        <v>3597</v>
      </c>
      <c r="J833" s="419"/>
      <c r="L833" s="421">
        <v>290</v>
      </c>
      <c r="M833" s="421">
        <v>175</v>
      </c>
      <c r="N833" s="421">
        <v>165</v>
      </c>
    </row>
    <row r="834" spans="1:14" x14ac:dyDescent="0.75">
      <c r="A834" s="420" t="s">
        <v>427</v>
      </c>
      <c r="B834" s="420" t="s">
        <v>428</v>
      </c>
      <c r="C834" s="420" t="s">
        <v>1630</v>
      </c>
      <c r="D834" s="420" t="s">
        <v>1003</v>
      </c>
      <c r="E834" s="420" t="s">
        <v>1653</v>
      </c>
      <c r="F834" s="420" t="s">
        <v>1654</v>
      </c>
      <c r="G834" s="420" t="s">
        <v>3222</v>
      </c>
      <c r="H834" s="420" t="s">
        <v>3382</v>
      </c>
      <c r="I834" s="420" t="s">
        <v>3598</v>
      </c>
      <c r="J834" s="419"/>
      <c r="L834" s="421">
        <v>390</v>
      </c>
      <c r="M834" s="421">
        <v>290</v>
      </c>
      <c r="N834" s="421">
        <v>165</v>
      </c>
    </row>
    <row r="835" spans="1:14" x14ac:dyDescent="0.75">
      <c r="A835" s="420" t="s">
        <v>427</v>
      </c>
      <c r="B835" s="420" t="s">
        <v>428</v>
      </c>
      <c r="C835" s="420" t="s">
        <v>1630</v>
      </c>
      <c r="D835" s="420" t="s">
        <v>1003</v>
      </c>
      <c r="E835" s="420" t="s">
        <v>1653</v>
      </c>
      <c r="F835" s="420" t="s">
        <v>1654</v>
      </c>
      <c r="G835" s="420" t="s">
        <v>3222</v>
      </c>
      <c r="H835" s="420" t="s">
        <v>3383</v>
      </c>
      <c r="I835" s="420" t="s">
        <v>3599</v>
      </c>
      <c r="J835" s="419"/>
      <c r="L835" s="421">
        <v>290</v>
      </c>
      <c r="M835" s="421">
        <v>175</v>
      </c>
      <c r="N835" s="421">
        <v>165</v>
      </c>
    </row>
    <row r="836" spans="1:14" x14ac:dyDescent="0.75">
      <c r="A836" s="420" t="s">
        <v>427</v>
      </c>
      <c r="B836" s="420" t="s">
        <v>428</v>
      </c>
      <c r="C836" s="420" t="s">
        <v>1630</v>
      </c>
      <c r="D836" s="420" t="s">
        <v>1003</v>
      </c>
      <c r="E836" s="420" t="s">
        <v>1653</v>
      </c>
      <c r="F836" s="420" t="s">
        <v>1654</v>
      </c>
      <c r="G836" s="420" t="s">
        <v>3222</v>
      </c>
      <c r="H836" s="420" t="s">
        <v>3384</v>
      </c>
      <c r="I836" s="420" t="s">
        <v>3600</v>
      </c>
      <c r="J836" s="419"/>
      <c r="L836" s="421">
        <v>390</v>
      </c>
      <c r="M836" s="421">
        <v>290</v>
      </c>
      <c r="N836" s="421">
        <v>165</v>
      </c>
    </row>
    <row r="837" spans="1:14" x14ac:dyDescent="0.75">
      <c r="A837" s="420" t="s">
        <v>427</v>
      </c>
      <c r="B837" s="420" t="s">
        <v>428</v>
      </c>
      <c r="C837" s="420" t="s">
        <v>1630</v>
      </c>
      <c r="D837" s="420" t="s">
        <v>1003</v>
      </c>
      <c r="E837" s="420" t="s">
        <v>1653</v>
      </c>
      <c r="F837" s="420" t="s">
        <v>1654</v>
      </c>
      <c r="G837" s="420" t="s">
        <v>3222</v>
      </c>
      <c r="H837" s="420" t="s">
        <v>3385</v>
      </c>
      <c r="I837" s="420" t="s">
        <v>3601</v>
      </c>
      <c r="J837" s="419"/>
      <c r="L837" s="421">
        <v>480</v>
      </c>
      <c r="M837" s="421">
        <v>210</v>
      </c>
      <c r="N837" s="421">
        <v>190</v>
      </c>
    </row>
    <row r="838" spans="1:14" x14ac:dyDescent="0.75">
      <c r="A838" s="420" t="s">
        <v>427</v>
      </c>
      <c r="B838" s="420" t="s">
        <v>428</v>
      </c>
      <c r="C838" s="420" t="s">
        <v>1630</v>
      </c>
      <c r="D838" s="420" t="s">
        <v>1003</v>
      </c>
      <c r="E838" s="420" t="s">
        <v>1653</v>
      </c>
      <c r="F838" s="420" t="s">
        <v>1654</v>
      </c>
      <c r="G838" s="420" t="s">
        <v>3222</v>
      </c>
      <c r="H838" s="420" t="s">
        <v>3386</v>
      </c>
      <c r="I838" s="420" t="s">
        <v>3602</v>
      </c>
      <c r="J838" s="419"/>
      <c r="L838" s="421">
        <v>670</v>
      </c>
      <c r="M838" s="421">
        <v>210</v>
      </c>
      <c r="N838" s="421">
        <v>320</v>
      </c>
    </row>
    <row r="839" spans="1:14" x14ac:dyDescent="0.75">
      <c r="A839" s="420" t="s">
        <v>427</v>
      </c>
      <c r="B839" s="420" t="s">
        <v>428</v>
      </c>
      <c r="C839" s="420" t="s">
        <v>1630</v>
      </c>
      <c r="D839" s="420" t="s">
        <v>1003</v>
      </c>
      <c r="E839" s="420" t="s">
        <v>1653</v>
      </c>
      <c r="F839" s="420" t="s">
        <v>1654</v>
      </c>
      <c r="G839" s="420" t="s">
        <v>3222</v>
      </c>
      <c r="H839" s="420" t="s">
        <v>3387</v>
      </c>
      <c r="I839" s="420" t="s">
        <v>3603</v>
      </c>
      <c r="J839" s="419"/>
      <c r="L839" s="421">
        <v>500</v>
      </c>
      <c r="M839" s="421">
        <v>240</v>
      </c>
      <c r="N839" s="421">
        <v>400</v>
      </c>
    </row>
    <row r="840" spans="1:14" x14ac:dyDescent="0.75">
      <c r="A840" s="420" t="s">
        <v>427</v>
      </c>
      <c r="B840" s="420" t="s">
        <v>428</v>
      </c>
      <c r="C840" s="420" t="s">
        <v>1630</v>
      </c>
      <c r="D840" s="420" t="s">
        <v>1003</v>
      </c>
      <c r="E840" s="420" t="s">
        <v>1653</v>
      </c>
      <c r="F840" s="420" t="s">
        <v>1654</v>
      </c>
      <c r="G840" s="420" t="s">
        <v>3222</v>
      </c>
      <c r="H840" s="420" t="s">
        <v>3388</v>
      </c>
      <c r="I840" s="420" t="s">
        <v>3604</v>
      </c>
      <c r="J840" s="419"/>
      <c r="L840" s="421">
        <v>490</v>
      </c>
      <c r="M840" s="421">
        <v>235</v>
      </c>
      <c r="N840" s="421">
        <v>410</v>
      </c>
    </row>
    <row r="841" spans="1:14" x14ac:dyDescent="0.75">
      <c r="A841" s="420" t="s">
        <v>427</v>
      </c>
      <c r="B841" s="420" t="s">
        <v>428</v>
      </c>
      <c r="C841" s="420" t="s">
        <v>1630</v>
      </c>
      <c r="D841" s="420" t="s">
        <v>1003</v>
      </c>
      <c r="E841" s="420" t="s">
        <v>1653</v>
      </c>
      <c r="F841" s="420" t="s">
        <v>1654</v>
      </c>
      <c r="G841" s="420" t="s">
        <v>3222</v>
      </c>
      <c r="H841" s="420" t="s">
        <v>3389</v>
      </c>
      <c r="I841" s="420" t="s">
        <v>3605</v>
      </c>
      <c r="J841" s="419"/>
      <c r="L841" s="421">
        <v>500</v>
      </c>
      <c r="M841" s="421">
        <v>240</v>
      </c>
      <c r="N841" s="421">
        <v>400</v>
      </c>
    </row>
    <row r="842" spans="1:14" x14ac:dyDescent="0.75">
      <c r="A842" s="420" t="s">
        <v>427</v>
      </c>
      <c r="B842" s="420" t="s">
        <v>428</v>
      </c>
      <c r="C842" s="420" t="s">
        <v>1630</v>
      </c>
      <c r="D842" s="420" t="s">
        <v>1003</v>
      </c>
      <c r="E842" s="420" t="s">
        <v>1653</v>
      </c>
      <c r="F842" s="420" t="s">
        <v>1654</v>
      </c>
      <c r="G842" s="420" t="s">
        <v>3222</v>
      </c>
      <c r="H842" s="420" t="s">
        <v>3390</v>
      </c>
      <c r="I842" s="420" t="s">
        <v>3606</v>
      </c>
      <c r="J842" s="419"/>
      <c r="L842" s="421">
        <v>480</v>
      </c>
      <c r="M842" s="421">
        <v>330</v>
      </c>
      <c r="N842" s="421">
        <v>400</v>
      </c>
    </row>
    <row r="843" spans="1:14" x14ac:dyDescent="0.75">
      <c r="A843" s="420" t="s">
        <v>427</v>
      </c>
      <c r="B843" s="420" t="s">
        <v>428</v>
      </c>
      <c r="C843" s="420" t="s">
        <v>1630</v>
      </c>
      <c r="D843" s="420" t="s">
        <v>1003</v>
      </c>
      <c r="E843" s="420" t="s">
        <v>1653</v>
      </c>
      <c r="F843" s="420" t="s">
        <v>1654</v>
      </c>
      <c r="G843" s="420" t="s">
        <v>3222</v>
      </c>
      <c r="H843" s="420" t="s">
        <v>3391</v>
      </c>
      <c r="I843" s="420" t="s">
        <v>3607</v>
      </c>
      <c r="J843" s="419"/>
      <c r="L843" s="421">
        <v>490</v>
      </c>
      <c r="M843" s="421">
        <v>140</v>
      </c>
      <c r="N843" s="421">
        <v>200</v>
      </c>
    </row>
    <row r="844" spans="1:14" x14ac:dyDescent="0.75">
      <c r="A844" s="420" t="s">
        <v>427</v>
      </c>
      <c r="B844" s="420" t="s">
        <v>428</v>
      </c>
      <c r="C844" s="420" t="s">
        <v>1630</v>
      </c>
      <c r="D844" s="420" t="s">
        <v>1003</v>
      </c>
      <c r="E844" s="420" t="s">
        <v>1653</v>
      </c>
      <c r="F844" s="420" t="s">
        <v>1654</v>
      </c>
      <c r="G844" s="420" t="s">
        <v>3222</v>
      </c>
      <c r="H844" s="420" t="s">
        <v>3392</v>
      </c>
      <c r="I844" s="420" t="s">
        <v>3608</v>
      </c>
      <c r="J844" s="419"/>
      <c r="L844" s="421">
        <v>603</v>
      </c>
      <c r="M844" s="421">
        <v>390</v>
      </c>
      <c r="N844" s="421">
        <v>430</v>
      </c>
    </row>
    <row r="845" spans="1:14" x14ac:dyDescent="0.75">
      <c r="A845" s="420" t="s">
        <v>427</v>
      </c>
      <c r="B845" s="420" t="s">
        <v>428</v>
      </c>
      <c r="C845" s="420" t="s">
        <v>1630</v>
      </c>
      <c r="D845" s="420" t="s">
        <v>1003</v>
      </c>
      <c r="E845" s="420" t="s">
        <v>1653</v>
      </c>
      <c r="F845" s="420" t="s">
        <v>1654</v>
      </c>
      <c r="G845" s="420" t="s">
        <v>3222</v>
      </c>
      <c r="H845" s="420" t="s">
        <v>3393</v>
      </c>
      <c r="I845" s="420" t="s">
        <v>3609</v>
      </c>
      <c r="J845" s="419"/>
      <c r="L845" s="421">
        <v>603</v>
      </c>
      <c r="M845" s="421">
        <v>390</v>
      </c>
      <c r="N845" s="421">
        <v>430</v>
      </c>
    </row>
    <row r="846" spans="1:14" x14ac:dyDescent="0.75">
      <c r="A846" s="420" t="s">
        <v>427</v>
      </c>
      <c r="B846" s="420" t="s">
        <v>428</v>
      </c>
      <c r="C846" s="420" t="s">
        <v>1630</v>
      </c>
      <c r="D846" s="420" t="s">
        <v>1003</v>
      </c>
      <c r="E846" s="420" t="s">
        <v>1653</v>
      </c>
      <c r="F846" s="420" t="s">
        <v>1654</v>
      </c>
      <c r="G846" s="420" t="s">
        <v>3222</v>
      </c>
      <c r="H846" s="420" t="s">
        <v>3394</v>
      </c>
      <c r="I846" s="420" t="s">
        <v>3610</v>
      </c>
      <c r="J846" s="419"/>
      <c r="L846" s="421">
        <v>603</v>
      </c>
      <c r="M846" s="421">
        <v>390</v>
      </c>
      <c r="N846" s="421">
        <v>430</v>
      </c>
    </row>
    <row r="847" spans="1:14" x14ac:dyDescent="0.75">
      <c r="A847" s="420" t="s">
        <v>427</v>
      </c>
      <c r="B847" s="420" t="s">
        <v>428</v>
      </c>
      <c r="C847" s="420" t="s">
        <v>1630</v>
      </c>
      <c r="D847" s="420" t="s">
        <v>1003</v>
      </c>
      <c r="E847" s="420" t="s">
        <v>1653</v>
      </c>
      <c r="F847" s="420" t="s">
        <v>1654</v>
      </c>
      <c r="G847" s="420" t="s">
        <v>3222</v>
      </c>
      <c r="H847" s="420" t="s">
        <v>3395</v>
      </c>
      <c r="I847" s="420" t="s">
        <v>3611</v>
      </c>
      <c r="J847" s="419"/>
      <c r="L847" s="421">
        <v>500</v>
      </c>
      <c r="M847" s="421">
        <v>127</v>
      </c>
      <c r="N847" s="421">
        <v>190</v>
      </c>
    </row>
    <row r="848" spans="1:14" x14ac:dyDescent="0.75">
      <c r="A848" s="420" t="s">
        <v>427</v>
      </c>
      <c r="B848" s="420" t="s">
        <v>428</v>
      </c>
      <c r="C848" s="420" t="s">
        <v>1630</v>
      </c>
      <c r="D848" s="420" t="s">
        <v>1003</v>
      </c>
      <c r="E848" s="420" t="s">
        <v>1653</v>
      </c>
      <c r="F848" s="420" t="s">
        <v>1654</v>
      </c>
      <c r="G848" s="420" t="s">
        <v>3222</v>
      </c>
      <c r="H848" s="420" t="s">
        <v>3396</v>
      </c>
      <c r="I848" s="420" t="s">
        <v>3612</v>
      </c>
      <c r="J848" s="419"/>
      <c r="L848" s="421">
        <v>345</v>
      </c>
      <c r="M848" s="421">
        <v>180</v>
      </c>
      <c r="N848" s="421">
        <v>230</v>
      </c>
    </row>
    <row r="849" spans="1:14" x14ac:dyDescent="0.75">
      <c r="A849" s="420" t="s">
        <v>427</v>
      </c>
      <c r="B849" s="420" t="s">
        <v>428</v>
      </c>
      <c r="C849" s="420" t="s">
        <v>1630</v>
      </c>
      <c r="D849" s="420" t="s">
        <v>1003</v>
      </c>
      <c r="E849" s="420" t="s">
        <v>1653</v>
      </c>
      <c r="F849" s="420" t="s">
        <v>1654</v>
      </c>
      <c r="G849" s="420" t="s">
        <v>3222</v>
      </c>
      <c r="H849" s="420" t="s">
        <v>3397</v>
      </c>
      <c r="I849" s="420" t="s">
        <v>3613</v>
      </c>
      <c r="J849" s="419"/>
      <c r="L849" s="421">
        <v>290</v>
      </c>
      <c r="M849" s="421">
        <v>260</v>
      </c>
      <c r="N849" s="421">
        <v>180</v>
      </c>
    </row>
    <row r="850" spans="1:14" x14ac:dyDescent="0.75">
      <c r="A850" s="420" t="s">
        <v>427</v>
      </c>
      <c r="B850" s="420" t="s">
        <v>428</v>
      </c>
      <c r="C850" s="420" t="s">
        <v>1630</v>
      </c>
      <c r="D850" s="420" t="s">
        <v>1003</v>
      </c>
      <c r="E850" s="420" t="s">
        <v>1653</v>
      </c>
      <c r="F850" s="420" t="s">
        <v>1654</v>
      </c>
      <c r="G850" s="420" t="s">
        <v>3222</v>
      </c>
      <c r="H850" s="420" t="s">
        <v>3398</v>
      </c>
      <c r="I850" s="420" t="s">
        <v>3614</v>
      </c>
      <c r="J850" s="419"/>
      <c r="L850" s="421">
        <v>440</v>
      </c>
      <c r="M850" s="421">
        <v>295</v>
      </c>
      <c r="N850" s="421">
        <v>330</v>
      </c>
    </row>
    <row r="851" spans="1:14" x14ac:dyDescent="0.75">
      <c r="A851" s="420" t="s">
        <v>427</v>
      </c>
      <c r="B851" s="420" t="s">
        <v>428</v>
      </c>
      <c r="C851" s="420" t="s">
        <v>1630</v>
      </c>
      <c r="D851" s="420" t="s">
        <v>1003</v>
      </c>
      <c r="E851" s="420" t="s">
        <v>1653</v>
      </c>
      <c r="F851" s="420" t="s">
        <v>1654</v>
      </c>
      <c r="G851" s="420" t="s">
        <v>3222</v>
      </c>
      <c r="H851" s="420" t="s">
        <v>3399</v>
      </c>
      <c r="I851" s="420" t="s">
        <v>3615</v>
      </c>
      <c r="J851" s="419"/>
      <c r="L851" s="421">
        <v>380</v>
      </c>
      <c r="M851" s="421">
        <v>110</v>
      </c>
      <c r="N851" s="421">
        <v>265</v>
      </c>
    </row>
    <row r="852" spans="1:14" x14ac:dyDescent="0.75">
      <c r="A852" s="420" t="s">
        <v>427</v>
      </c>
      <c r="B852" s="420" t="s">
        <v>428</v>
      </c>
      <c r="C852" s="420" t="s">
        <v>1630</v>
      </c>
      <c r="D852" s="420" t="s">
        <v>1003</v>
      </c>
      <c r="E852" s="420" t="s">
        <v>1653</v>
      </c>
      <c r="F852" s="420" t="s">
        <v>1654</v>
      </c>
      <c r="G852" s="420" t="s">
        <v>3222</v>
      </c>
      <c r="H852" s="420" t="s">
        <v>3400</v>
      </c>
      <c r="I852" s="420" t="s">
        <v>3616</v>
      </c>
      <c r="J852" s="419"/>
      <c r="L852" s="421">
        <v>375</v>
      </c>
      <c r="M852" s="421">
        <v>150</v>
      </c>
      <c r="N852" s="421">
        <v>215</v>
      </c>
    </row>
    <row r="853" spans="1:14" x14ac:dyDescent="0.75">
      <c r="A853" s="420" t="s">
        <v>427</v>
      </c>
      <c r="B853" s="420" t="s">
        <v>428</v>
      </c>
      <c r="C853" s="420" t="s">
        <v>1630</v>
      </c>
      <c r="D853" s="420" t="s">
        <v>1003</v>
      </c>
      <c r="E853" s="420" t="s">
        <v>1653</v>
      </c>
      <c r="F853" s="420" t="s">
        <v>1654</v>
      </c>
      <c r="G853" s="420" t="s">
        <v>3222</v>
      </c>
      <c r="H853" s="420" t="s">
        <v>3401</v>
      </c>
      <c r="I853" s="420" t="s">
        <v>3617</v>
      </c>
      <c r="J853" s="419"/>
      <c r="L853" s="421">
        <v>410</v>
      </c>
      <c r="M853" s="421">
        <v>190</v>
      </c>
      <c r="N853" s="421">
        <v>190</v>
      </c>
    </row>
    <row r="854" spans="1:14" x14ac:dyDescent="0.75">
      <c r="A854" s="420" t="s">
        <v>427</v>
      </c>
      <c r="B854" s="420" t="s">
        <v>428</v>
      </c>
      <c r="C854" s="420" t="s">
        <v>1630</v>
      </c>
      <c r="D854" s="420" t="s">
        <v>1003</v>
      </c>
      <c r="E854" s="420" t="s">
        <v>1653</v>
      </c>
      <c r="F854" s="420" t="s">
        <v>1654</v>
      </c>
      <c r="G854" s="420" t="s">
        <v>3222</v>
      </c>
      <c r="H854" s="420" t="s">
        <v>3402</v>
      </c>
      <c r="I854" s="420" t="s">
        <v>3618</v>
      </c>
      <c r="J854" s="419"/>
    </row>
    <row r="855" spans="1:14" x14ac:dyDescent="0.75">
      <c r="A855" s="420" t="s">
        <v>427</v>
      </c>
      <c r="B855" s="420" t="s">
        <v>428</v>
      </c>
      <c r="C855" s="420" t="s">
        <v>1630</v>
      </c>
      <c r="D855" s="420" t="s">
        <v>1003</v>
      </c>
      <c r="E855" s="420" t="s">
        <v>1653</v>
      </c>
      <c r="F855" s="420" t="s">
        <v>1654</v>
      </c>
      <c r="G855" s="420" t="s">
        <v>3222</v>
      </c>
      <c r="H855" s="420" t="s">
        <v>3403</v>
      </c>
      <c r="I855" s="420" t="s">
        <v>3619</v>
      </c>
      <c r="J855" s="419"/>
      <c r="L855" s="421">
        <v>510</v>
      </c>
      <c r="M855" s="421">
        <v>160</v>
      </c>
      <c r="N855" s="421">
        <v>295</v>
      </c>
    </row>
    <row r="856" spans="1:14" x14ac:dyDescent="0.75">
      <c r="A856" s="420" t="s">
        <v>427</v>
      </c>
      <c r="B856" s="420" t="s">
        <v>428</v>
      </c>
      <c r="C856" s="420" t="s">
        <v>1630</v>
      </c>
      <c r="D856" s="420" t="s">
        <v>1003</v>
      </c>
      <c r="E856" s="420" t="s">
        <v>1653</v>
      </c>
      <c r="F856" s="420" t="s">
        <v>1654</v>
      </c>
      <c r="G856" s="420" t="s">
        <v>3222</v>
      </c>
      <c r="H856" s="420" t="s">
        <v>3404</v>
      </c>
      <c r="I856" s="420" t="s">
        <v>3620</v>
      </c>
      <c r="J856" s="419"/>
      <c r="L856" s="421">
        <v>196</v>
      </c>
      <c r="M856" s="421">
        <v>146</v>
      </c>
      <c r="N856" s="421">
        <v>170</v>
      </c>
    </row>
    <row r="857" spans="1:14" x14ac:dyDescent="0.75">
      <c r="A857" s="420" t="s">
        <v>427</v>
      </c>
      <c r="B857" s="420" t="s">
        <v>428</v>
      </c>
      <c r="C857" s="420" t="s">
        <v>1630</v>
      </c>
      <c r="D857" s="420" t="s">
        <v>1003</v>
      </c>
      <c r="E857" s="420" t="s">
        <v>1653</v>
      </c>
      <c r="F857" s="420" t="s">
        <v>1654</v>
      </c>
      <c r="G857" s="420" t="s">
        <v>3222</v>
      </c>
      <c r="H857" s="420" t="s">
        <v>3405</v>
      </c>
      <c r="I857" s="420" t="s">
        <v>3621</v>
      </c>
      <c r="J857" s="419"/>
      <c r="L857" s="421">
        <v>496</v>
      </c>
      <c r="M857" s="421">
        <v>145</v>
      </c>
      <c r="N857" s="421">
        <v>161</v>
      </c>
    </row>
    <row r="858" spans="1:14" x14ac:dyDescent="0.75">
      <c r="A858" s="420" t="s">
        <v>427</v>
      </c>
      <c r="B858" s="420" t="s">
        <v>428</v>
      </c>
      <c r="C858" s="420" t="s">
        <v>1630</v>
      </c>
      <c r="D858" s="420" t="s">
        <v>1003</v>
      </c>
      <c r="E858" s="420" t="s">
        <v>1653</v>
      </c>
      <c r="F858" s="420" t="s">
        <v>1654</v>
      </c>
      <c r="G858" s="420" t="s">
        <v>3222</v>
      </c>
      <c r="H858" s="420" t="s">
        <v>3406</v>
      </c>
      <c r="I858" s="420" t="s">
        <v>3622</v>
      </c>
      <c r="J858" s="419"/>
      <c r="L858" s="421">
        <v>496</v>
      </c>
      <c r="M858" s="421">
        <v>145</v>
      </c>
      <c r="N858" s="421">
        <v>161</v>
      </c>
    </row>
    <row r="859" spans="1:14" x14ac:dyDescent="0.75">
      <c r="A859" s="420" t="s">
        <v>427</v>
      </c>
      <c r="B859" s="420" t="s">
        <v>428</v>
      </c>
      <c r="C859" s="420" t="s">
        <v>1630</v>
      </c>
      <c r="D859" s="420" t="s">
        <v>1003</v>
      </c>
      <c r="E859" s="420" t="s">
        <v>1653</v>
      </c>
      <c r="F859" s="420" t="s">
        <v>1654</v>
      </c>
      <c r="G859" s="420" t="s">
        <v>3222</v>
      </c>
      <c r="H859" s="420" t="s">
        <v>3407</v>
      </c>
      <c r="I859" s="420" t="s">
        <v>3556</v>
      </c>
      <c r="J859" s="419"/>
      <c r="L859" s="421">
        <v>435</v>
      </c>
      <c r="M859" s="421">
        <v>164</v>
      </c>
      <c r="N859" s="421">
        <v>198</v>
      </c>
    </row>
    <row r="860" spans="1:14" x14ac:dyDescent="0.75">
      <c r="A860" s="420" t="s">
        <v>427</v>
      </c>
      <c r="B860" s="420" t="s">
        <v>428</v>
      </c>
      <c r="C860" s="420" t="s">
        <v>1630</v>
      </c>
      <c r="D860" s="420" t="s">
        <v>1003</v>
      </c>
      <c r="E860" s="420" t="s">
        <v>1653</v>
      </c>
      <c r="F860" s="420" t="s">
        <v>1654</v>
      </c>
      <c r="G860" s="420" t="s">
        <v>3222</v>
      </c>
      <c r="H860" s="420" t="s">
        <v>3408</v>
      </c>
      <c r="I860" s="420" t="s">
        <v>3623</v>
      </c>
      <c r="J860" s="419"/>
    </row>
    <row r="861" spans="1:14" x14ac:dyDescent="0.75">
      <c r="A861" s="420" t="s">
        <v>427</v>
      </c>
      <c r="B861" s="420" t="s">
        <v>428</v>
      </c>
      <c r="C861" s="420" t="s">
        <v>1630</v>
      </c>
      <c r="D861" s="420" t="s">
        <v>1003</v>
      </c>
      <c r="E861" s="420" t="s">
        <v>1653</v>
      </c>
      <c r="F861" s="420" t="s">
        <v>1654</v>
      </c>
      <c r="G861" s="420" t="s">
        <v>3222</v>
      </c>
      <c r="H861" s="420" t="s">
        <v>3409</v>
      </c>
      <c r="I861" s="420" t="s">
        <v>3510</v>
      </c>
      <c r="J861" s="419"/>
      <c r="L861" s="421">
        <v>603</v>
      </c>
      <c r="M861" s="421">
        <v>260</v>
      </c>
      <c r="N861" s="421">
        <v>440</v>
      </c>
    </row>
    <row r="862" spans="1:14" x14ac:dyDescent="0.75">
      <c r="A862" s="420" t="s">
        <v>427</v>
      </c>
      <c r="B862" s="420" t="s">
        <v>428</v>
      </c>
      <c r="C862" s="420" t="s">
        <v>1630</v>
      </c>
      <c r="D862" s="420" t="s">
        <v>1003</v>
      </c>
      <c r="E862" s="420" t="s">
        <v>1653</v>
      </c>
      <c r="F862" s="420" t="s">
        <v>1654</v>
      </c>
      <c r="G862" s="420" t="s">
        <v>3222</v>
      </c>
      <c r="H862" s="420" t="s">
        <v>3410</v>
      </c>
      <c r="I862" s="420" t="s">
        <v>3511</v>
      </c>
      <c r="J862" s="419"/>
      <c r="L862" s="421">
        <v>603</v>
      </c>
      <c r="M862" s="421">
        <v>340</v>
      </c>
      <c r="N862" s="421">
        <v>475</v>
      </c>
    </row>
    <row r="863" spans="1:14" x14ac:dyDescent="0.75">
      <c r="A863" s="420" t="s">
        <v>427</v>
      </c>
      <c r="B863" s="420" t="s">
        <v>428</v>
      </c>
      <c r="C863" s="420" t="s">
        <v>1630</v>
      </c>
      <c r="D863" s="420" t="s">
        <v>1003</v>
      </c>
      <c r="E863" s="420" t="s">
        <v>1653</v>
      </c>
      <c r="F863" s="420" t="s">
        <v>1654</v>
      </c>
      <c r="G863" s="420" t="s">
        <v>3222</v>
      </c>
      <c r="H863" s="420" t="s">
        <v>3411</v>
      </c>
      <c r="I863" s="420" t="s">
        <v>3512</v>
      </c>
      <c r="J863" s="419"/>
      <c r="L863" s="421">
        <v>603</v>
      </c>
      <c r="M863" s="421">
        <v>340</v>
      </c>
      <c r="N863" s="421">
        <v>240</v>
      </c>
    </row>
    <row r="864" spans="1:14" x14ac:dyDescent="0.75">
      <c r="A864" s="420" t="s">
        <v>427</v>
      </c>
      <c r="B864" s="420" t="s">
        <v>428</v>
      </c>
      <c r="C864" s="420" t="s">
        <v>1630</v>
      </c>
      <c r="D864" s="420" t="s">
        <v>1003</v>
      </c>
      <c r="E864" s="420" t="s">
        <v>1653</v>
      </c>
      <c r="F864" s="420" t="s">
        <v>1654</v>
      </c>
      <c r="G864" s="420" t="s">
        <v>3222</v>
      </c>
      <c r="H864" s="420" t="s">
        <v>3412</v>
      </c>
      <c r="I864" s="420" t="s">
        <v>3624</v>
      </c>
      <c r="J864" s="419"/>
      <c r="L864" s="421">
        <v>603</v>
      </c>
      <c r="M864" s="421">
        <v>340</v>
      </c>
      <c r="N864" s="421">
        <v>475</v>
      </c>
    </row>
    <row r="865" spans="1:14" x14ac:dyDescent="0.75">
      <c r="A865" s="420" t="s">
        <v>427</v>
      </c>
      <c r="B865" s="420" t="s">
        <v>428</v>
      </c>
      <c r="C865" s="420" t="s">
        <v>1630</v>
      </c>
      <c r="D865" s="420" t="s">
        <v>1003</v>
      </c>
      <c r="E865" s="420" t="s">
        <v>1653</v>
      </c>
      <c r="F865" s="420" t="s">
        <v>1654</v>
      </c>
      <c r="G865" s="420" t="s">
        <v>3222</v>
      </c>
      <c r="H865" s="420" t="s">
        <v>3413</v>
      </c>
      <c r="I865" s="420" t="s">
        <v>3515</v>
      </c>
      <c r="J865" s="419"/>
      <c r="L865" s="421">
        <v>603</v>
      </c>
      <c r="M865" s="421">
        <v>340</v>
      </c>
      <c r="N865" s="421">
        <v>240</v>
      </c>
    </row>
    <row r="866" spans="1:14" x14ac:dyDescent="0.75">
      <c r="A866" s="420" t="s">
        <v>427</v>
      </c>
      <c r="B866" s="420" t="s">
        <v>428</v>
      </c>
      <c r="C866" s="420" t="s">
        <v>1630</v>
      </c>
      <c r="D866" s="420" t="s">
        <v>1003</v>
      </c>
      <c r="E866" s="420" t="s">
        <v>1653</v>
      </c>
      <c r="F866" s="420" t="s">
        <v>1654</v>
      </c>
      <c r="G866" s="420" t="s">
        <v>3222</v>
      </c>
      <c r="H866" s="420" t="s">
        <v>3414</v>
      </c>
      <c r="I866" s="420" t="s">
        <v>3625</v>
      </c>
      <c r="J866" s="419"/>
      <c r="L866" s="421">
        <v>603</v>
      </c>
      <c r="M866" s="421">
        <v>315</v>
      </c>
      <c r="N866" s="421">
        <v>472</v>
      </c>
    </row>
    <row r="867" spans="1:14" x14ac:dyDescent="0.75">
      <c r="A867" s="420" t="s">
        <v>427</v>
      </c>
      <c r="B867" s="420" t="s">
        <v>428</v>
      </c>
      <c r="C867" s="420" t="s">
        <v>1630</v>
      </c>
      <c r="D867" s="420" t="s">
        <v>1003</v>
      </c>
      <c r="E867" s="420" t="s">
        <v>1653</v>
      </c>
      <c r="F867" s="420" t="s">
        <v>1654</v>
      </c>
      <c r="G867" s="420" t="s">
        <v>3222</v>
      </c>
      <c r="H867" s="420" t="s">
        <v>3415</v>
      </c>
      <c r="I867" s="420" t="s">
        <v>3626</v>
      </c>
      <c r="J867" s="419"/>
      <c r="L867" s="421">
        <v>398</v>
      </c>
      <c r="M867" s="421">
        <v>250</v>
      </c>
      <c r="N867" s="421">
        <v>190</v>
      </c>
    </row>
    <row r="868" spans="1:14" x14ac:dyDescent="0.75">
      <c r="A868" s="420" t="s">
        <v>427</v>
      </c>
      <c r="B868" s="420" t="s">
        <v>428</v>
      </c>
      <c r="C868" s="420" t="s">
        <v>1630</v>
      </c>
      <c r="D868" s="420" t="s">
        <v>1003</v>
      </c>
      <c r="E868" s="420" t="s">
        <v>1653</v>
      </c>
      <c r="F868" s="420" t="s">
        <v>1654</v>
      </c>
      <c r="G868" s="420" t="s">
        <v>3222</v>
      </c>
      <c r="H868" s="420" t="s">
        <v>3416</v>
      </c>
      <c r="I868" s="420" t="s">
        <v>3627</v>
      </c>
      <c r="J868" s="419"/>
      <c r="L868" s="421">
        <v>310</v>
      </c>
      <c r="M868" s="421">
        <v>250</v>
      </c>
      <c r="N868" s="421">
        <v>187</v>
      </c>
    </row>
    <row r="869" spans="1:14" x14ac:dyDescent="0.75">
      <c r="A869" s="420" t="s">
        <v>427</v>
      </c>
      <c r="B869" s="420" t="s">
        <v>428</v>
      </c>
      <c r="C869" s="420" t="s">
        <v>1630</v>
      </c>
      <c r="D869" s="420" t="s">
        <v>1003</v>
      </c>
      <c r="E869" s="420" t="s">
        <v>1653</v>
      </c>
      <c r="F869" s="420" t="s">
        <v>1654</v>
      </c>
      <c r="G869" s="420" t="s">
        <v>3222</v>
      </c>
      <c r="H869" s="420" t="s">
        <v>3417</v>
      </c>
      <c r="I869" s="420" t="s">
        <v>3502</v>
      </c>
      <c r="J869" s="419"/>
      <c r="L869" s="421">
        <v>450</v>
      </c>
      <c r="M869" s="421">
        <v>300</v>
      </c>
      <c r="N869" s="421">
        <v>240</v>
      </c>
    </row>
    <row r="870" spans="1:14" x14ac:dyDescent="0.75">
      <c r="A870" s="420" t="s">
        <v>427</v>
      </c>
      <c r="B870" s="420" t="s">
        <v>428</v>
      </c>
      <c r="C870" s="420" t="s">
        <v>1630</v>
      </c>
      <c r="D870" s="420" t="s">
        <v>1003</v>
      </c>
      <c r="E870" s="420" t="s">
        <v>1653</v>
      </c>
      <c r="F870" s="420" t="s">
        <v>1654</v>
      </c>
      <c r="G870" s="420" t="s">
        <v>3222</v>
      </c>
      <c r="H870" s="420" t="s">
        <v>3418</v>
      </c>
      <c r="I870" s="420" t="s">
        <v>3628</v>
      </c>
      <c r="J870" s="419"/>
      <c r="L870" s="421">
        <v>370</v>
      </c>
      <c r="M870" s="421">
        <v>265</v>
      </c>
      <c r="N870" s="421">
        <v>225</v>
      </c>
    </row>
    <row r="871" spans="1:14" x14ac:dyDescent="0.75">
      <c r="A871" s="420" t="s">
        <v>427</v>
      </c>
      <c r="B871" s="420" t="s">
        <v>428</v>
      </c>
      <c r="C871" s="420" t="s">
        <v>1630</v>
      </c>
      <c r="D871" s="420" t="s">
        <v>1003</v>
      </c>
      <c r="E871" s="420" t="s">
        <v>1653</v>
      </c>
      <c r="F871" s="420" t="s">
        <v>1654</v>
      </c>
      <c r="G871" s="420" t="s">
        <v>3222</v>
      </c>
      <c r="H871" s="420" t="s">
        <v>3419</v>
      </c>
      <c r="I871" s="420" t="s">
        <v>3629</v>
      </c>
      <c r="J871" s="419"/>
      <c r="L871" s="421">
        <v>345</v>
      </c>
      <c r="M871" s="421">
        <v>245</v>
      </c>
      <c r="N871" s="421">
        <v>700</v>
      </c>
    </row>
    <row r="872" spans="1:14" x14ac:dyDescent="0.75">
      <c r="A872" s="420" t="s">
        <v>427</v>
      </c>
      <c r="B872" s="420" t="s">
        <v>428</v>
      </c>
      <c r="C872" s="420" t="s">
        <v>1630</v>
      </c>
      <c r="D872" s="420" t="s">
        <v>1003</v>
      </c>
      <c r="E872" s="420" t="s">
        <v>1653</v>
      </c>
      <c r="F872" s="420" t="s">
        <v>1654</v>
      </c>
      <c r="G872" s="420" t="s">
        <v>3222</v>
      </c>
      <c r="H872" s="420" t="s">
        <v>3420</v>
      </c>
      <c r="I872" s="420" t="s">
        <v>3630</v>
      </c>
      <c r="J872" s="419"/>
      <c r="L872" s="421">
        <v>345</v>
      </c>
      <c r="M872" s="421">
        <v>245</v>
      </c>
      <c r="N872" s="421">
        <v>645</v>
      </c>
    </row>
    <row r="873" spans="1:14" x14ac:dyDescent="0.75">
      <c r="A873" s="420" t="s">
        <v>427</v>
      </c>
      <c r="B873" s="420" t="s">
        <v>428</v>
      </c>
      <c r="C873" s="420" t="s">
        <v>1630</v>
      </c>
      <c r="D873" s="420" t="s">
        <v>1003</v>
      </c>
      <c r="E873" s="420" t="s">
        <v>1653</v>
      </c>
      <c r="F873" s="420" t="s">
        <v>1654</v>
      </c>
      <c r="G873" s="420" t="s">
        <v>3222</v>
      </c>
      <c r="H873" s="420" t="s">
        <v>3421</v>
      </c>
      <c r="I873" s="420" t="s">
        <v>3631</v>
      </c>
      <c r="J873" s="419"/>
      <c r="L873" s="421">
        <v>275</v>
      </c>
      <c r="M873" s="421">
        <v>200</v>
      </c>
      <c r="N873" s="421">
        <v>295</v>
      </c>
    </row>
    <row r="874" spans="1:14" x14ac:dyDescent="0.75">
      <c r="A874" s="420" t="s">
        <v>427</v>
      </c>
      <c r="B874" s="420" t="s">
        <v>428</v>
      </c>
      <c r="C874" s="420" t="s">
        <v>1630</v>
      </c>
      <c r="D874" s="420" t="s">
        <v>1003</v>
      </c>
      <c r="E874" s="420" t="s">
        <v>1653</v>
      </c>
      <c r="F874" s="420" t="s">
        <v>1654</v>
      </c>
      <c r="G874" s="420" t="s">
        <v>3222</v>
      </c>
      <c r="H874" s="420" t="s">
        <v>3422</v>
      </c>
      <c r="I874" s="420" t="s">
        <v>3632</v>
      </c>
      <c r="J874" s="419"/>
      <c r="L874" s="421">
        <v>1200</v>
      </c>
      <c r="M874" s="421">
        <v>800</v>
      </c>
      <c r="N874" s="421">
        <v>600</v>
      </c>
    </row>
    <row r="875" spans="1:14" x14ac:dyDescent="0.75">
      <c r="A875" s="420" t="s">
        <v>427</v>
      </c>
      <c r="B875" s="420" t="s">
        <v>428</v>
      </c>
      <c r="C875" s="420" t="s">
        <v>1630</v>
      </c>
      <c r="D875" s="420" t="s">
        <v>1003</v>
      </c>
      <c r="E875" s="420" t="s">
        <v>1653</v>
      </c>
      <c r="F875" s="420" t="s">
        <v>1654</v>
      </c>
      <c r="G875" s="420" t="s">
        <v>3222</v>
      </c>
      <c r="H875" s="420" t="s">
        <v>3423</v>
      </c>
      <c r="I875" s="420" t="s">
        <v>3633</v>
      </c>
      <c r="J875" s="419"/>
      <c r="L875" s="421">
        <v>525</v>
      </c>
      <c r="M875" s="421">
        <v>235</v>
      </c>
      <c r="N875" s="421">
        <v>300</v>
      </c>
    </row>
    <row r="876" spans="1:14" x14ac:dyDescent="0.75">
      <c r="A876" s="420" t="s">
        <v>427</v>
      </c>
      <c r="B876" s="420" t="s">
        <v>428</v>
      </c>
      <c r="C876" s="420" t="s">
        <v>1630</v>
      </c>
      <c r="D876" s="420" t="s">
        <v>1003</v>
      </c>
      <c r="E876" s="420" t="s">
        <v>1653</v>
      </c>
      <c r="F876" s="420" t="s">
        <v>1654</v>
      </c>
      <c r="G876" s="420" t="s">
        <v>3222</v>
      </c>
      <c r="H876" s="420" t="s">
        <v>3424</v>
      </c>
      <c r="I876" s="420" t="s">
        <v>3634</v>
      </c>
      <c r="J876" s="419"/>
      <c r="L876" s="421">
        <v>230</v>
      </c>
      <c r="M876" s="421">
        <v>160</v>
      </c>
      <c r="N876" s="421">
        <v>110</v>
      </c>
    </row>
    <row r="877" spans="1:14" x14ac:dyDescent="0.75">
      <c r="A877" s="420" t="s">
        <v>427</v>
      </c>
      <c r="B877" s="420" t="s">
        <v>428</v>
      </c>
      <c r="C877" s="420" t="s">
        <v>1630</v>
      </c>
      <c r="D877" s="420" t="s">
        <v>1003</v>
      </c>
      <c r="E877" s="420" t="s">
        <v>1713</v>
      </c>
      <c r="F877" s="420" t="s">
        <v>1714</v>
      </c>
      <c r="G877" s="420" t="s">
        <v>3649</v>
      </c>
      <c r="H877" s="420" t="s">
        <v>3676</v>
      </c>
      <c r="I877" s="420" t="s">
        <v>1901</v>
      </c>
      <c r="J877" s="419">
        <v>139</v>
      </c>
    </row>
    <row r="878" spans="1:14" x14ac:dyDescent="0.75">
      <c r="A878" s="420" t="s">
        <v>427</v>
      </c>
      <c r="B878" s="420" t="s">
        <v>428</v>
      </c>
      <c r="C878" s="420" t="s">
        <v>1630</v>
      </c>
      <c r="D878" s="420" t="s">
        <v>1003</v>
      </c>
      <c r="E878" s="420" t="s">
        <v>1713</v>
      </c>
      <c r="F878" s="420" t="s">
        <v>1714</v>
      </c>
      <c r="G878" s="420" t="s">
        <v>3649</v>
      </c>
      <c r="H878" s="420" t="s">
        <v>3675</v>
      </c>
      <c r="I878" s="420" t="s">
        <v>1903</v>
      </c>
      <c r="J878" s="419">
        <v>139</v>
      </c>
    </row>
    <row r="879" spans="1:14" x14ac:dyDescent="0.75">
      <c r="A879" s="420" t="s">
        <v>427</v>
      </c>
      <c r="B879" s="420" t="s">
        <v>428</v>
      </c>
      <c r="C879" s="420" t="s">
        <v>1630</v>
      </c>
      <c r="D879" s="420" t="s">
        <v>1003</v>
      </c>
      <c r="E879" s="420" t="s">
        <v>1713</v>
      </c>
      <c r="F879" s="420" t="s">
        <v>1714</v>
      </c>
      <c r="G879" s="420" t="s">
        <v>3649</v>
      </c>
      <c r="H879" s="420" t="s">
        <v>3674</v>
      </c>
      <c r="I879" s="420" t="s">
        <v>1905</v>
      </c>
      <c r="J879" s="419">
        <v>139</v>
      </c>
    </row>
    <row r="880" spans="1:14" x14ac:dyDescent="0.75">
      <c r="A880" s="420" t="s">
        <v>427</v>
      </c>
      <c r="B880" s="420" t="s">
        <v>428</v>
      </c>
      <c r="C880" s="420" t="s">
        <v>1630</v>
      </c>
      <c r="D880" s="420" t="s">
        <v>1003</v>
      </c>
      <c r="E880" s="420" t="s">
        <v>1713</v>
      </c>
      <c r="F880" s="420" t="s">
        <v>1714</v>
      </c>
      <c r="G880" s="420" t="s">
        <v>3649</v>
      </c>
      <c r="H880" s="420" t="s">
        <v>3673</v>
      </c>
      <c r="I880" s="420" t="s">
        <v>1907</v>
      </c>
      <c r="J880" s="419">
        <v>139</v>
      </c>
    </row>
    <row r="881" spans="1:10" x14ac:dyDescent="0.75">
      <c r="A881" s="420" t="s">
        <v>427</v>
      </c>
      <c r="B881" s="420" t="s">
        <v>428</v>
      </c>
      <c r="C881" s="420" t="s">
        <v>1630</v>
      </c>
      <c r="D881" s="420" t="s">
        <v>1003</v>
      </c>
      <c r="E881" s="420" t="s">
        <v>1713</v>
      </c>
      <c r="F881" s="420" t="s">
        <v>1714</v>
      </c>
      <c r="G881" s="420" t="s">
        <v>3649</v>
      </c>
      <c r="H881" s="420" t="s">
        <v>3672</v>
      </c>
      <c r="I881" s="420" t="s">
        <v>1907</v>
      </c>
      <c r="J881" s="419">
        <v>139</v>
      </c>
    </row>
    <row r="882" spans="1:10" x14ac:dyDescent="0.75">
      <c r="A882" s="420" t="s">
        <v>427</v>
      </c>
      <c r="B882" s="420" t="s">
        <v>428</v>
      </c>
      <c r="C882" s="420" t="s">
        <v>1630</v>
      </c>
      <c r="D882" s="420" t="s">
        <v>1003</v>
      </c>
      <c r="E882" s="420" t="s">
        <v>1713</v>
      </c>
      <c r="F882" s="420" t="s">
        <v>1714</v>
      </c>
      <c r="G882" s="420" t="s">
        <v>3649</v>
      </c>
      <c r="H882" s="420" t="s">
        <v>3671</v>
      </c>
      <c r="I882" s="420" t="s">
        <v>1910</v>
      </c>
      <c r="J882" s="419">
        <v>139</v>
      </c>
    </row>
    <row r="883" spans="1:10" x14ac:dyDescent="0.75">
      <c r="A883" s="420" t="s">
        <v>427</v>
      </c>
      <c r="B883" s="420" t="s">
        <v>428</v>
      </c>
      <c r="C883" s="420" t="s">
        <v>1630</v>
      </c>
      <c r="D883" s="420" t="s">
        <v>1003</v>
      </c>
      <c r="E883" s="420" t="s">
        <v>1713</v>
      </c>
      <c r="F883" s="420" t="s">
        <v>1714</v>
      </c>
      <c r="G883" s="420" t="s">
        <v>3649</v>
      </c>
      <c r="H883" s="420" t="s">
        <v>3670</v>
      </c>
      <c r="I883" s="420" t="s">
        <v>1910</v>
      </c>
      <c r="J883" s="419">
        <v>139</v>
      </c>
    </row>
    <row r="884" spans="1:10" x14ac:dyDescent="0.75">
      <c r="A884" s="420" t="s">
        <v>427</v>
      </c>
      <c r="B884" s="420" t="s">
        <v>428</v>
      </c>
      <c r="C884" s="420" t="s">
        <v>1630</v>
      </c>
      <c r="D884" s="420" t="s">
        <v>1003</v>
      </c>
      <c r="E884" s="420" t="s">
        <v>1713</v>
      </c>
      <c r="F884" s="420" t="s">
        <v>1714</v>
      </c>
      <c r="G884" s="420" t="s">
        <v>3649</v>
      </c>
      <c r="H884" s="420" t="s">
        <v>3669</v>
      </c>
      <c r="I884" s="420" t="s">
        <v>1913</v>
      </c>
      <c r="J884" s="419">
        <v>140</v>
      </c>
    </row>
    <row r="885" spans="1:10" x14ac:dyDescent="0.75">
      <c r="A885" s="420" t="s">
        <v>427</v>
      </c>
      <c r="B885" s="420" t="s">
        <v>428</v>
      </c>
      <c r="C885" s="420" t="s">
        <v>1630</v>
      </c>
      <c r="D885" s="420" t="s">
        <v>1003</v>
      </c>
      <c r="E885" s="420" t="s">
        <v>1713</v>
      </c>
      <c r="F885" s="420" t="s">
        <v>1714</v>
      </c>
      <c r="G885" s="420" t="s">
        <v>3649</v>
      </c>
      <c r="H885" s="420" t="s">
        <v>3668</v>
      </c>
      <c r="I885" s="420" t="s">
        <v>1915</v>
      </c>
      <c r="J885" s="419">
        <v>139</v>
      </c>
    </row>
    <row r="886" spans="1:10" x14ac:dyDescent="0.75">
      <c r="A886" s="420" t="s">
        <v>427</v>
      </c>
      <c r="B886" s="420" t="s">
        <v>428</v>
      </c>
      <c r="C886" s="420" t="s">
        <v>1630</v>
      </c>
      <c r="D886" s="420" t="s">
        <v>1003</v>
      </c>
      <c r="E886" s="420" t="s">
        <v>1713</v>
      </c>
      <c r="F886" s="420" t="s">
        <v>1714</v>
      </c>
      <c r="G886" s="420" t="s">
        <v>3649</v>
      </c>
      <c r="H886" s="420" t="s">
        <v>3667</v>
      </c>
      <c r="I886" s="420" t="s">
        <v>1917</v>
      </c>
      <c r="J886" s="419">
        <v>141</v>
      </c>
    </row>
    <row r="887" spans="1:10" x14ac:dyDescent="0.75">
      <c r="A887" s="420" t="s">
        <v>427</v>
      </c>
      <c r="B887" s="420" t="s">
        <v>428</v>
      </c>
      <c r="C887" s="420" t="s">
        <v>1630</v>
      </c>
      <c r="D887" s="420" t="s">
        <v>1003</v>
      </c>
      <c r="E887" s="420" t="s">
        <v>1713</v>
      </c>
      <c r="F887" s="420" t="s">
        <v>1714</v>
      </c>
      <c r="G887" s="420" t="s">
        <v>3649</v>
      </c>
      <c r="H887" s="420" t="s">
        <v>3666</v>
      </c>
      <c r="I887" s="420" t="s">
        <v>3665</v>
      </c>
      <c r="J887" s="419">
        <v>141</v>
      </c>
    </row>
    <row r="888" spans="1:10" x14ac:dyDescent="0.75">
      <c r="A888" s="420" t="s">
        <v>427</v>
      </c>
      <c r="B888" s="420" t="s">
        <v>428</v>
      </c>
      <c r="C888" s="420" t="s">
        <v>1630</v>
      </c>
      <c r="D888" s="420" t="s">
        <v>1003</v>
      </c>
      <c r="E888" s="420" t="s">
        <v>1713</v>
      </c>
      <c r="F888" s="420" t="s">
        <v>1714</v>
      </c>
      <c r="G888" s="420" t="s">
        <v>3649</v>
      </c>
      <c r="H888" s="420" t="s">
        <v>3664</v>
      </c>
      <c r="I888" s="420" t="s">
        <v>3663</v>
      </c>
      <c r="J888" s="419">
        <v>139</v>
      </c>
    </row>
    <row r="889" spans="1:10" x14ac:dyDescent="0.75">
      <c r="A889" s="420" t="s">
        <v>427</v>
      </c>
      <c r="B889" s="420" t="s">
        <v>428</v>
      </c>
      <c r="C889" s="420" t="s">
        <v>1630</v>
      </c>
      <c r="D889" s="420" t="s">
        <v>1003</v>
      </c>
      <c r="E889" s="420" t="s">
        <v>1713</v>
      </c>
      <c r="F889" s="420" t="s">
        <v>1714</v>
      </c>
      <c r="G889" s="420" t="s">
        <v>3649</v>
      </c>
      <c r="H889" s="420" t="s">
        <v>3662</v>
      </c>
      <c r="I889" s="420" t="s">
        <v>1905</v>
      </c>
      <c r="J889" s="419">
        <v>139</v>
      </c>
    </row>
    <row r="890" spans="1:10" x14ac:dyDescent="0.75">
      <c r="A890" s="420" t="s">
        <v>427</v>
      </c>
      <c r="B890" s="420" t="s">
        <v>428</v>
      </c>
      <c r="C890" s="420" t="s">
        <v>1630</v>
      </c>
      <c r="D890" s="420" t="s">
        <v>1003</v>
      </c>
      <c r="E890" s="420" t="s">
        <v>1713</v>
      </c>
      <c r="F890" s="420" t="s">
        <v>1714</v>
      </c>
      <c r="G890" s="420" t="s">
        <v>3649</v>
      </c>
      <c r="H890" s="420" t="s">
        <v>3661</v>
      </c>
      <c r="I890" s="420" t="s">
        <v>3660</v>
      </c>
      <c r="J890" s="419">
        <v>139</v>
      </c>
    </row>
    <row r="891" spans="1:10" x14ac:dyDescent="0.75">
      <c r="A891" s="420" t="s">
        <v>427</v>
      </c>
      <c r="B891" s="420" t="s">
        <v>428</v>
      </c>
      <c r="C891" s="420" t="s">
        <v>1630</v>
      </c>
      <c r="D891" s="420" t="s">
        <v>1003</v>
      </c>
      <c r="E891" s="420" t="s">
        <v>1713</v>
      </c>
      <c r="F891" s="420" t="s">
        <v>1714</v>
      </c>
      <c r="G891" s="420" t="s">
        <v>3649</v>
      </c>
      <c r="H891" s="420" t="s">
        <v>3659</v>
      </c>
      <c r="I891" s="420" t="s">
        <v>3658</v>
      </c>
      <c r="J891" s="419">
        <v>140</v>
      </c>
    </row>
    <row r="892" spans="1:10" x14ac:dyDescent="0.75">
      <c r="A892" s="420" t="s">
        <v>427</v>
      </c>
      <c r="B892" s="420" t="s">
        <v>428</v>
      </c>
      <c r="C892" s="420" t="s">
        <v>1630</v>
      </c>
      <c r="D892" s="420" t="s">
        <v>1003</v>
      </c>
      <c r="E892" s="420" t="s">
        <v>1713</v>
      </c>
      <c r="F892" s="420" t="s">
        <v>1714</v>
      </c>
      <c r="G892" s="420" t="s">
        <v>3649</v>
      </c>
      <c r="H892" s="420" t="s">
        <v>3657</v>
      </c>
      <c r="I892" s="420" t="s">
        <v>3656</v>
      </c>
      <c r="J892" s="419">
        <v>139</v>
      </c>
    </row>
    <row r="893" spans="1:10" x14ac:dyDescent="0.75">
      <c r="A893" s="420" t="s">
        <v>427</v>
      </c>
      <c r="B893" s="420" t="s">
        <v>428</v>
      </c>
      <c r="C893" s="420" t="s">
        <v>1630</v>
      </c>
      <c r="D893" s="420" t="s">
        <v>1003</v>
      </c>
      <c r="E893" s="420" t="s">
        <v>1713</v>
      </c>
      <c r="F893" s="420" t="s">
        <v>1714</v>
      </c>
      <c r="G893" s="420" t="s">
        <v>3649</v>
      </c>
      <c r="H893" s="420" t="s">
        <v>3655</v>
      </c>
      <c r="I893" s="420" t="s">
        <v>3654</v>
      </c>
      <c r="J893" s="419">
        <v>139</v>
      </c>
    </row>
    <row r="894" spans="1:10" x14ac:dyDescent="0.75">
      <c r="A894" s="420" t="s">
        <v>427</v>
      </c>
      <c r="B894" s="420" t="s">
        <v>428</v>
      </c>
      <c r="C894" s="420" t="s">
        <v>1630</v>
      </c>
      <c r="D894" s="420" t="s">
        <v>1003</v>
      </c>
      <c r="E894" s="420" t="s">
        <v>1649</v>
      </c>
      <c r="F894" s="420" t="s">
        <v>1650</v>
      </c>
      <c r="G894" s="420" t="s">
        <v>1963</v>
      </c>
      <c r="H894" s="420" t="s">
        <v>2235</v>
      </c>
      <c r="I894" s="420" t="s">
        <v>2453</v>
      </c>
      <c r="J894" s="419">
        <v>29</v>
      </c>
    </row>
    <row r="895" spans="1:10" x14ac:dyDescent="0.75">
      <c r="A895" s="420" t="s">
        <v>427</v>
      </c>
      <c r="B895" s="420" t="s">
        <v>428</v>
      </c>
      <c r="C895" s="420" t="s">
        <v>1630</v>
      </c>
      <c r="D895" s="420" t="s">
        <v>1003</v>
      </c>
      <c r="E895" s="420" t="s">
        <v>1649</v>
      </c>
      <c r="F895" s="420" t="s">
        <v>1650</v>
      </c>
      <c r="G895" s="420" t="s">
        <v>1963</v>
      </c>
      <c r="H895" s="420" t="s">
        <v>2236</v>
      </c>
      <c r="I895" s="420" t="s">
        <v>2454</v>
      </c>
      <c r="J895" s="419">
        <v>10</v>
      </c>
    </row>
    <row r="896" spans="1:10" x14ac:dyDescent="0.75">
      <c r="A896" s="420" t="s">
        <v>427</v>
      </c>
      <c r="B896" s="420" t="s">
        <v>428</v>
      </c>
      <c r="C896" s="420" t="s">
        <v>1630</v>
      </c>
      <c r="D896" s="420" t="s">
        <v>1003</v>
      </c>
      <c r="E896" s="420" t="s">
        <v>1649</v>
      </c>
      <c r="F896" s="420" t="s">
        <v>1650</v>
      </c>
      <c r="G896" s="420" t="s">
        <v>1963</v>
      </c>
      <c r="H896" s="420" t="s">
        <v>2237</v>
      </c>
      <c r="I896" s="420" t="s">
        <v>2455</v>
      </c>
      <c r="J896" s="419">
        <v>40</v>
      </c>
    </row>
    <row r="897" spans="1:10" x14ac:dyDescent="0.75">
      <c r="A897" s="420" t="s">
        <v>427</v>
      </c>
      <c r="B897" s="420" t="s">
        <v>428</v>
      </c>
      <c r="C897" s="420" t="s">
        <v>1630</v>
      </c>
      <c r="D897" s="420" t="s">
        <v>1003</v>
      </c>
      <c r="E897" s="420" t="s">
        <v>1649</v>
      </c>
      <c r="F897" s="420" t="s">
        <v>1650</v>
      </c>
      <c r="G897" s="420" t="s">
        <v>1963</v>
      </c>
      <c r="H897" s="420" t="s">
        <v>2238</v>
      </c>
      <c r="I897" s="420" t="s">
        <v>2456</v>
      </c>
      <c r="J897" s="419">
        <v>1</v>
      </c>
    </row>
    <row r="898" spans="1:10" x14ac:dyDescent="0.75">
      <c r="A898" s="420" t="s">
        <v>427</v>
      </c>
      <c r="B898" s="420" t="s">
        <v>428</v>
      </c>
      <c r="C898" s="420" t="s">
        <v>1630</v>
      </c>
      <c r="D898" s="420" t="s">
        <v>1003</v>
      </c>
      <c r="E898" s="420" t="s">
        <v>1649</v>
      </c>
      <c r="F898" s="420" t="s">
        <v>1650</v>
      </c>
      <c r="G898" s="420" t="s">
        <v>1963</v>
      </c>
      <c r="H898" s="420" t="s">
        <v>2239</v>
      </c>
      <c r="I898" s="420" t="s">
        <v>2457</v>
      </c>
      <c r="J898" s="419">
        <v>1</v>
      </c>
    </row>
    <row r="899" spans="1:10" x14ac:dyDescent="0.75">
      <c r="A899" s="420" t="s">
        <v>427</v>
      </c>
      <c r="B899" s="420" t="s">
        <v>428</v>
      </c>
      <c r="C899" s="420" t="s">
        <v>1630</v>
      </c>
      <c r="D899" s="420" t="s">
        <v>1003</v>
      </c>
      <c r="E899" s="420" t="s">
        <v>1649</v>
      </c>
      <c r="F899" s="420" t="s">
        <v>1650</v>
      </c>
      <c r="G899" s="420" t="s">
        <v>1963</v>
      </c>
      <c r="H899" s="420" t="s">
        <v>2240</v>
      </c>
      <c r="I899" s="420" t="s">
        <v>2458</v>
      </c>
      <c r="J899" s="419">
        <v>1</v>
      </c>
    </row>
    <row r="900" spans="1:10" x14ac:dyDescent="0.75">
      <c r="A900" s="420" t="s">
        <v>427</v>
      </c>
      <c r="B900" s="420" t="s">
        <v>428</v>
      </c>
      <c r="C900" s="420" t="s">
        <v>1630</v>
      </c>
      <c r="D900" s="420" t="s">
        <v>1003</v>
      </c>
      <c r="E900" s="420" t="s">
        <v>1649</v>
      </c>
      <c r="F900" s="420" t="s">
        <v>1650</v>
      </c>
      <c r="G900" s="420" t="s">
        <v>1963</v>
      </c>
      <c r="H900" s="420" t="s">
        <v>2241</v>
      </c>
      <c r="I900" s="420" t="s">
        <v>2459</v>
      </c>
      <c r="J900" s="419">
        <v>29</v>
      </c>
    </row>
    <row r="901" spans="1:10" x14ac:dyDescent="0.75">
      <c r="A901" s="420" t="s">
        <v>427</v>
      </c>
      <c r="B901" s="420" t="s">
        <v>428</v>
      </c>
      <c r="C901" s="420" t="s">
        <v>1630</v>
      </c>
      <c r="D901" s="420" t="s">
        <v>1003</v>
      </c>
      <c r="E901" s="420" t="s">
        <v>1649</v>
      </c>
      <c r="F901" s="420" t="s">
        <v>1650</v>
      </c>
      <c r="G901" s="420" t="s">
        <v>1963</v>
      </c>
      <c r="H901" s="420" t="s">
        <v>2242</v>
      </c>
      <c r="I901" s="420" t="s">
        <v>2460</v>
      </c>
      <c r="J901" s="419">
        <v>13</v>
      </c>
    </row>
    <row r="902" spans="1:10" x14ac:dyDescent="0.75">
      <c r="A902" s="420" t="s">
        <v>427</v>
      </c>
      <c r="B902" s="420" t="s">
        <v>428</v>
      </c>
      <c r="C902" s="420" t="s">
        <v>1630</v>
      </c>
      <c r="D902" s="420" t="s">
        <v>1003</v>
      </c>
      <c r="E902" s="420" t="s">
        <v>1649</v>
      </c>
      <c r="F902" s="420" t="s">
        <v>1650</v>
      </c>
      <c r="G902" s="420" t="s">
        <v>1963</v>
      </c>
      <c r="H902" s="420" t="s">
        <v>2243</v>
      </c>
      <c r="I902" s="420" t="s">
        <v>2461</v>
      </c>
      <c r="J902" s="419">
        <v>9</v>
      </c>
    </row>
    <row r="903" spans="1:10" x14ac:dyDescent="0.75">
      <c r="A903" s="420" t="s">
        <v>427</v>
      </c>
      <c r="B903" s="420" t="s">
        <v>428</v>
      </c>
      <c r="C903" s="420" t="s">
        <v>1630</v>
      </c>
      <c r="D903" s="420" t="s">
        <v>1003</v>
      </c>
      <c r="E903" s="420" t="s">
        <v>1649</v>
      </c>
      <c r="F903" s="420" t="s">
        <v>1650</v>
      </c>
      <c r="G903" s="420" t="s">
        <v>1963</v>
      </c>
      <c r="H903" s="420" t="s">
        <v>2244</v>
      </c>
      <c r="I903" s="420" t="s">
        <v>2462</v>
      </c>
      <c r="J903" s="419">
        <v>34</v>
      </c>
    </row>
    <row r="904" spans="1:10" x14ac:dyDescent="0.75">
      <c r="A904" s="420" t="s">
        <v>427</v>
      </c>
      <c r="B904" s="420" t="s">
        <v>428</v>
      </c>
      <c r="C904" s="420" t="s">
        <v>1630</v>
      </c>
      <c r="D904" s="420" t="s">
        <v>1003</v>
      </c>
      <c r="E904" s="420" t="s">
        <v>1649</v>
      </c>
      <c r="F904" s="420" t="s">
        <v>1650</v>
      </c>
      <c r="G904" s="420" t="s">
        <v>1963</v>
      </c>
      <c r="H904" s="420" t="s">
        <v>2245</v>
      </c>
      <c r="I904" s="420" t="s">
        <v>2463</v>
      </c>
      <c r="J904" s="419">
        <v>29</v>
      </c>
    </row>
    <row r="905" spans="1:10" x14ac:dyDescent="0.75">
      <c r="A905" s="420" t="s">
        <v>427</v>
      </c>
      <c r="B905" s="420" t="s">
        <v>428</v>
      </c>
      <c r="C905" s="420" t="s">
        <v>1630</v>
      </c>
      <c r="D905" s="420" t="s">
        <v>1003</v>
      </c>
      <c r="E905" s="420" t="s">
        <v>1649</v>
      </c>
      <c r="F905" s="420" t="s">
        <v>1650</v>
      </c>
      <c r="G905" s="420" t="s">
        <v>1963</v>
      </c>
      <c r="H905" s="420" t="s">
        <v>2246</v>
      </c>
      <c r="I905" s="420" t="s">
        <v>2464</v>
      </c>
      <c r="J905" s="419">
        <v>29</v>
      </c>
    </row>
    <row r="906" spans="1:10" x14ac:dyDescent="0.75">
      <c r="A906" s="420" t="s">
        <v>427</v>
      </c>
      <c r="B906" s="420" t="s">
        <v>428</v>
      </c>
      <c r="C906" s="420" t="s">
        <v>1630</v>
      </c>
      <c r="D906" s="420" t="s">
        <v>1003</v>
      </c>
      <c r="E906" s="420" t="s">
        <v>1649</v>
      </c>
      <c r="F906" s="420" t="s">
        <v>1650</v>
      </c>
      <c r="G906" s="420" t="s">
        <v>1963</v>
      </c>
      <c r="H906" s="420" t="s">
        <v>2247</v>
      </c>
      <c r="I906" s="420" t="s">
        <v>2465</v>
      </c>
      <c r="J906" s="419">
        <v>35</v>
      </c>
    </row>
    <row r="907" spans="1:10" x14ac:dyDescent="0.75">
      <c r="A907" s="420" t="s">
        <v>427</v>
      </c>
      <c r="B907" s="420" t="s">
        <v>428</v>
      </c>
      <c r="C907" s="420" t="s">
        <v>1630</v>
      </c>
      <c r="D907" s="420" t="s">
        <v>1003</v>
      </c>
      <c r="E907" s="420" t="s">
        <v>1649</v>
      </c>
      <c r="F907" s="420" t="s">
        <v>1650</v>
      </c>
      <c r="G907" s="420" t="s">
        <v>1963</v>
      </c>
      <c r="H907" s="420" t="s">
        <v>2248</v>
      </c>
      <c r="I907" s="420" t="s">
        <v>2466</v>
      </c>
      <c r="J907" s="419">
        <v>35</v>
      </c>
    </row>
    <row r="908" spans="1:10" x14ac:dyDescent="0.75">
      <c r="A908" s="420" t="s">
        <v>427</v>
      </c>
      <c r="B908" s="420" t="s">
        <v>428</v>
      </c>
      <c r="C908" s="420" t="s">
        <v>1630</v>
      </c>
      <c r="D908" s="420" t="s">
        <v>1003</v>
      </c>
      <c r="E908" s="420" t="s">
        <v>1649</v>
      </c>
      <c r="F908" s="420" t="s">
        <v>1650</v>
      </c>
      <c r="G908" s="420" t="s">
        <v>1963</v>
      </c>
      <c r="H908" s="420" t="s">
        <v>2249</v>
      </c>
      <c r="I908" s="420" t="s">
        <v>2467</v>
      </c>
      <c r="J908" s="419">
        <v>27</v>
      </c>
    </row>
    <row r="909" spans="1:10" x14ac:dyDescent="0.75">
      <c r="A909" s="420" t="s">
        <v>427</v>
      </c>
      <c r="B909" s="420" t="s">
        <v>428</v>
      </c>
      <c r="C909" s="420" t="s">
        <v>1630</v>
      </c>
      <c r="D909" s="420" t="s">
        <v>1003</v>
      </c>
      <c r="E909" s="420" t="s">
        <v>1649</v>
      </c>
      <c r="F909" s="420" t="s">
        <v>1650</v>
      </c>
      <c r="G909" s="420" t="s">
        <v>1963</v>
      </c>
      <c r="H909" s="420" t="s">
        <v>2250</v>
      </c>
      <c r="I909" s="420" t="s">
        <v>2468</v>
      </c>
      <c r="J909" s="419">
        <v>9</v>
      </c>
    </row>
    <row r="910" spans="1:10" x14ac:dyDescent="0.75">
      <c r="A910" s="420" t="s">
        <v>427</v>
      </c>
      <c r="B910" s="420" t="s">
        <v>428</v>
      </c>
      <c r="C910" s="420" t="s">
        <v>1630</v>
      </c>
      <c r="D910" s="420" t="s">
        <v>1003</v>
      </c>
      <c r="E910" s="420" t="s">
        <v>1649</v>
      </c>
      <c r="F910" s="420" t="s">
        <v>1650</v>
      </c>
      <c r="G910" s="420" t="s">
        <v>1963</v>
      </c>
      <c r="H910" s="420" t="s">
        <v>2251</v>
      </c>
      <c r="I910" s="420" t="s">
        <v>2469</v>
      </c>
      <c r="J910" s="419">
        <v>2</v>
      </c>
    </row>
    <row r="911" spans="1:10" x14ac:dyDescent="0.75">
      <c r="A911" s="420" t="s">
        <v>427</v>
      </c>
      <c r="B911" s="420" t="s">
        <v>428</v>
      </c>
      <c r="C911" s="420" t="s">
        <v>1630</v>
      </c>
      <c r="D911" s="420" t="s">
        <v>1003</v>
      </c>
      <c r="E911" s="420" t="s">
        <v>1649</v>
      </c>
      <c r="F911" s="420" t="s">
        <v>1650</v>
      </c>
      <c r="G911" s="420" t="s">
        <v>1963</v>
      </c>
      <c r="H911" s="420" t="s">
        <v>2252</v>
      </c>
      <c r="I911" s="420" t="s">
        <v>2470</v>
      </c>
      <c r="J911" s="419">
        <v>20</v>
      </c>
    </row>
    <row r="912" spans="1:10" x14ac:dyDescent="0.75">
      <c r="A912" s="420" t="s">
        <v>427</v>
      </c>
      <c r="B912" s="420" t="s">
        <v>428</v>
      </c>
      <c r="C912" s="420" t="s">
        <v>1630</v>
      </c>
      <c r="D912" s="420" t="s">
        <v>1003</v>
      </c>
      <c r="E912" s="420" t="s">
        <v>1649</v>
      </c>
      <c r="F912" s="420" t="s">
        <v>1650</v>
      </c>
      <c r="G912" s="420" t="s">
        <v>1963</v>
      </c>
      <c r="H912" s="420" t="s">
        <v>2253</v>
      </c>
      <c r="I912" s="420" t="s">
        <v>2471</v>
      </c>
      <c r="J912" s="419">
        <v>20</v>
      </c>
    </row>
    <row r="913" spans="1:10" x14ac:dyDescent="0.75">
      <c r="A913" s="420" t="s">
        <v>427</v>
      </c>
      <c r="B913" s="420" t="s">
        <v>428</v>
      </c>
      <c r="C913" s="420" t="s">
        <v>1630</v>
      </c>
      <c r="D913" s="420" t="s">
        <v>1003</v>
      </c>
      <c r="E913" s="420" t="s">
        <v>1649</v>
      </c>
      <c r="F913" s="420" t="s">
        <v>1650</v>
      </c>
      <c r="G913" s="420" t="s">
        <v>1963</v>
      </c>
      <c r="H913" s="420" t="s">
        <v>2254</v>
      </c>
      <c r="I913" s="420" t="s">
        <v>2472</v>
      </c>
      <c r="J913" s="419">
        <v>9</v>
      </c>
    </row>
    <row r="914" spans="1:10" x14ac:dyDescent="0.75">
      <c r="A914" s="420" t="s">
        <v>427</v>
      </c>
      <c r="B914" s="420" t="s">
        <v>428</v>
      </c>
      <c r="C914" s="420" t="s">
        <v>1630</v>
      </c>
      <c r="D914" s="420" t="s">
        <v>1003</v>
      </c>
      <c r="E914" s="420" t="s">
        <v>1649</v>
      </c>
      <c r="F914" s="420" t="s">
        <v>1650</v>
      </c>
      <c r="G914" s="420" t="s">
        <v>1963</v>
      </c>
      <c r="H914" s="420" t="s">
        <v>2255</v>
      </c>
      <c r="I914" s="420" t="s">
        <v>2473</v>
      </c>
      <c r="J914" s="419">
        <v>3</v>
      </c>
    </row>
    <row r="915" spans="1:10" x14ac:dyDescent="0.75">
      <c r="A915" s="420" t="s">
        <v>427</v>
      </c>
      <c r="B915" s="420" t="s">
        <v>428</v>
      </c>
      <c r="C915" s="420" t="s">
        <v>1630</v>
      </c>
      <c r="D915" s="420" t="s">
        <v>1003</v>
      </c>
      <c r="E915" s="420" t="s">
        <v>1649</v>
      </c>
      <c r="F915" s="420" t="s">
        <v>1650</v>
      </c>
      <c r="G915" s="420" t="s">
        <v>1963</v>
      </c>
      <c r="H915" s="420" t="s">
        <v>2256</v>
      </c>
      <c r="I915" s="420" t="s">
        <v>2474</v>
      </c>
      <c r="J915" s="419">
        <v>13</v>
      </c>
    </row>
    <row r="916" spans="1:10" x14ac:dyDescent="0.75">
      <c r="A916" s="420" t="s">
        <v>427</v>
      </c>
      <c r="B916" s="420" t="s">
        <v>428</v>
      </c>
      <c r="C916" s="420" t="s">
        <v>1630</v>
      </c>
      <c r="D916" s="420" t="s">
        <v>1003</v>
      </c>
      <c r="E916" s="420" t="s">
        <v>1651</v>
      </c>
      <c r="F916" s="420" t="s">
        <v>1652</v>
      </c>
      <c r="G916" s="420" t="s">
        <v>2490</v>
      </c>
      <c r="H916" s="420" t="s">
        <v>2893</v>
      </c>
      <c r="I916" s="420" t="s">
        <v>3194</v>
      </c>
      <c r="J916" s="419">
        <v>126</v>
      </c>
    </row>
    <row r="917" spans="1:10" x14ac:dyDescent="0.75">
      <c r="A917" s="420" t="s">
        <v>427</v>
      </c>
      <c r="B917" s="420" t="s">
        <v>428</v>
      </c>
      <c r="C917" s="420" t="s">
        <v>1630</v>
      </c>
      <c r="D917" s="420" t="s">
        <v>1003</v>
      </c>
      <c r="E917" s="420" t="s">
        <v>1651</v>
      </c>
      <c r="F917" s="420" t="s">
        <v>1652</v>
      </c>
      <c r="G917" s="420" t="s">
        <v>2490</v>
      </c>
      <c r="H917" s="420" t="s">
        <v>2894</v>
      </c>
      <c r="I917" s="420" t="s">
        <v>3195</v>
      </c>
      <c r="J917" s="419">
        <v>91</v>
      </c>
    </row>
    <row r="918" spans="1:10" x14ac:dyDescent="0.75">
      <c r="A918" s="420" t="s">
        <v>427</v>
      </c>
      <c r="B918" s="420" t="s">
        <v>428</v>
      </c>
      <c r="C918" s="420" t="s">
        <v>1630</v>
      </c>
      <c r="D918" s="420" t="s">
        <v>1003</v>
      </c>
      <c r="E918" s="420" t="s">
        <v>1651</v>
      </c>
      <c r="F918" s="420" t="s">
        <v>1652</v>
      </c>
      <c r="G918" s="420" t="s">
        <v>2490</v>
      </c>
      <c r="H918" s="420" t="s">
        <v>2895</v>
      </c>
      <c r="I918" s="420" t="s">
        <v>3195</v>
      </c>
      <c r="J918" s="419">
        <v>91</v>
      </c>
    </row>
    <row r="919" spans="1:10" x14ac:dyDescent="0.75">
      <c r="A919" s="420" t="s">
        <v>427</v>
      </c>
      <c r="B919" s="420" t="s">
        <v>428</v>
      </c>
      <c r="C919" s="420" t="s">
        <v>1630</v>
      </c>
      <c r="D919" s="420" t="s">
        <v>1003</v>
      </c>
      <c r="E919" s="420" t="s">
        <v>1651</v>
      </c>
      <c r="F919" s="420" t="s">
        <v>1652</v>
      </c>
      <c r="G919" s="420" t="s">
        <v>2490</v>
      </c>
      <c r="H919" s="420" t="s">
        <v>2896</v>
      </c>
      <c r="I919" s="420" t="s">
        <v>3196</v>
      </c>
      <c r="J919" s="419">
        <v>72</v>
      </c>
    </row>
    <row r="920" spans="1:10" x14ac:dyDescent="0.75">
      <c r="A920" s="420" t="s">
        <v>427</v>
      </c>
      <c r="B920" s="420" t="s">
        <v>428</v>
      </c>
      <c r="C920" s="420" t="s">
        <v>1630</v>
      </c>
      <c r="D920" s="420" t="s">
        <v>1003</v>
      </c>
      <c r="E920" s="420" t="s">
        <v>1651</v>
      </c>
      <c r="F920" s="420" t="s">
        <v>1652</v>
      </c>
      <c r="G920" s="420" t="s">
        <v>2490</v>
      </c>
      <c r="H920" s="420" t="s">
        <v>2897</v>
      </c>
      <c r="I920" s="420" t="s">
        <v>3197</v>
      </c>
      <c r="J920" s="419">
        <v>71</v>
      </c>
    </row>
    <row r="921" spans="1:10" x14ac:dyDescent="0.75">
      <c r="A921" s="420" t="s">
        <v>427</v>
      </c>
      <c r="B921" s="420" t="s">
        <v>428</v>
      </c>
      <c r="C921" s="420" t="s">
        <v>1630</v>
      </c>
      <c r="D921" s="420" t="s">
        <v>1003</v>
      </c>
      <c r="E921" s="420" t="s">
        <v>1651</v>
      </c>
      <c r="F921" s="420" t="s">
        <v>1652</v>
      </c>
      <c r="G921" s="420" t="s">
        <v>2490</v>
      </c>
      <c r="H921" s="420" t="s">
        <v>2898</v>
      </c>
      <c r="I921" s="420" t="s">
        <v>3198</v>
      </c>
      <c r="J921" s="419">
        <v>75</v>
      </c>
    </row>
    <row r="922" spans="1:10" x14ac:dyDescent="0.75">
      <c r="A922" s="420" t="s">
        <v>427</v>
      </c>
      <c r="B922" s="420" t="s">
        <v>428</v>
      </c>
      <c r="C922" s="420" t="s">
        <v>1630</v>
      </c>
      <c r="D922" s="420" t="s">
        <v>1003</v>
      </c>
      <c r="E922" s="420" t="s">
        <v>1651</v>
      </c>
      <c r="F922" s="420" t="s">
        <v>1652</v>
      </c>
      <c r="G922" s="420" t="s">
        <v>2490</v>
      </c>
      <c r="H922" s="420" t="s">
        <v>2899</v>
      </c>
      <c r="I922" s="420" t="s">
        <v>3199</v>
      </c>
      <c r="J922" s="419">
        <v>131</v>
      </c>
    </row>
    <row r="923" spans="1:10" x14ac:dyDescent="0.75">
      <c r="A923" s="420" t="s">
        <v>427</v>
      </c>
      <c r="B923" s="420" t="s">
        <v>428</v>
      </c>
      <c r="C923" s="420" t="s">
        <v>1630</v>
      </c>
      <c r="D923" s="420" t="s">
        <v>1003</v>
      </c>
      <c r="E923" s="420" t="s">
        <v>1651</v>
      </c>
      <c r="F923" s="420" t="s">
        <v>1652</v>
      </c>
      <c r="G923" s="420" t="s">
        <v>2490</v>
      </c>
      <c r="H923" s="420" t="s">
        <v>2900</v>
      </c>
      <c r="I923" s="420" t="s">
        <v>3200</v>
      </c>
      <c r="J923" s="419">
        <v>56</v>
      </c>
    </row>
    <row r="924" spans="1:10" x14ac:dyDescent="0.75">
      <c r="A924" s="420" t="s">
        <v>427</v>
      </c>
      <c r="B924" s="420" t="s">
        <v>428</v>
      </c>
      <c r="C924" s="420" t="s">
        <v>1630</v>
      </c>
      <c r="D924" s="420" t="s">
        <v>1003</v>
      </c>
      <c r="E924" s="420" t="s">
        <v>1651</v>
      </c>
      <c r="F924" s="420" t="s">
        <v>1652</v>
      </c>
      <c r="G924" s="420" t="s">
        <v>2490</v>
      </c>
      <c r="H924" s="420" t="s">
        <v>2901</v>
      </c>
      <c r="I924" s="420" t="s">
        <v>3199</v>
      </c>
      <c r="J924" s="419">
        <v>131</v>
      </c>
    </row>
    <row r="925" spans="1:10" x14ac:dyDescent="0.75">
      <c r="A925" s="420" t="s">
        <v>427</v>
      </c>
      <c r="B925" s="420" t="s">
        <v>428</v>
      </c>
      <c r="C925" s="420" t="s">
        <v>1630</v>
      </c>
      <c r="D925" s="420" t="s">
        <v>1003</v>
      </c>
      <c r="E925" s="420" t="s">
        <v>1651</v>
      </c>
      <c r="F925" s="420" t="s">
        <v>1652</v>
      </c>
      <c r="G925" s="420" t="s">
        <v>2490</v>
      </c>
      <c r="H925" s="420" t="s">
        <v>2902</v>
      </c>
      <c r="I925" s="420" t="s">
        <v>3201</v>
      </c>
      <c r="J925" s="419">
        <v>56</v>
      </c>
    </row>
    <row r="926" spans="1:10" x14ac:dyDescent="0.75">
      <c r="A926" s="420" t="s">
        <v>427</v>
      </c>
      <c r="B926" s="420" t="s">
        <v>428</v>
      </c>
      <c r="C926" s="420" t="s">
        <v>1630</v>
      </c>
      <c r="D926" s="420" t="s">
        <v>1003</v>
      </c>
      <c r="E926" s="420" t="s">
        <v>1651</v>
      </c>
      <c r="F926" s="420" t="s">
        <v>1652</v>
      </c>
      <c r="G926" s="420" t="s">
        <v>2490</v>
      </c>
      <c r="H926" s="420" t="s">
        <v>2903</v>
      </c>
      <c r="I926" s="420" t="s">
        <v>3202</v>
      </c>
      <c r="J926" s="419">
        <v>131</v>
      </c>
    </row>
    <row r="927" spans="1:10" x14ac:dyDescent="0.75">
      <c r="A927" s="420" t="s">
        <v>427</v>
      </c>
      <c r="B927" s="420" t="s">
        <v>428</v>
      </c>
      <c r="C927" s="420" t="s">
        <v>1630</v>
      </c>
      <c r="D927" s="420" t="s">
        <v>1003</v>
      </c>
      <c r="E927" s="420" t="s">
        <v>1651</v>
      </c>
      <c r="F927" s="420" t="s">
        <v>1652</v>
      </c>
      <c r="G927" s="420" t="s">
        <v>2490</v>
      </c>
      <c r="H927" s="420" t="s">
        <v>2904</v>
      </c>
      <c r="I927" s="420" t="s">
        <v>3203</v>
      </c>
      <c r="J927" s="419">
        <v>56</v>
      </c>
    </row>
    <row r="928" spans="1:10" x14ac:dyDescent="0.75">
      <c r="A928" s="420" t="s">
        <v>427</v>
      </c>
      <c r="B928" s="420" t="s">
        <v>428</v>
      </c>
      <c r="C928" s="420" t="s">
        <v>1630</v>
      </c>
      <c r="D928" s="420" t="s">
        <v>1003</v>
      </c>
      <c r="E928" s="420" t="s">
        <v>1651</v>
      </c>
      <c r="F928" s="420" t="s">
        <v>1652</v>
      </c>
      <c r="G928" s="420" t="s">
        <v>2490</v>
      </c>
      <c r="H928" s="420" t="s">
        <v>2905</v>
      </c>
      <c r="I928" s="420" t="s">
        <v>3039</v>
      </c>
      <c r="J928" s="419">
        <v>70</v>
      </c>
    </row>
    <row r="929" spans="1:10" x14ac:dyDescent="0.75">
      <c r="A929" s="420" t="s">
        <v>427</v>
      </c>
      <c r="B929" s="420" t="s">
        <v>428</v>
      </c>
      <c r="C929" s="420" t="s">
        <v>1630</v>
      </c>
      <c r="D929" s="420" t="s">
        <v>1003</v>
      </c>
      <c r="E929" s="420" t="s">
        <v>1651</v>
      </c>
      <c r="F929" s="420" t="s">
        <v>1652</v>
      </c>
      <c r="G929" s="420" t="s">
        <v>2490</v>
      </c>
      <c r="H929" s="420" t="s">
        <v>2906</v>
      </c>
      <c r="I929" s="420" t="s">
        <v>3045</v>
      </c>
      <c r="J929" s="419">
        <v>89</v>
      </c>
    </row>
    <row r="930" spans="1:10" x14ac:dyDescent="0.75">
      <c r="A930" s="420" t="s">
        <v>427</v>
      </c>
      <c r="B930" s="420" t="s">
        <v>428</v>
      </c>
      <c r="C930" s="420" t="s">
        <v>1630</v>
      </c>
      <c r="D930" s="420" t="s">
        <v>1003</v>
      </c>
      <c r="E930" s="420" t="s">
        <v>1651</v>
      </c>
      <c r="F930" s="420" t="s">
        <v>1652</v>
      </c>
      <c r="G930" s="420" t="s">
        <v>2490</v>
      </c>
      <c r="H930" s="420" t="s">
        <v>2907</v>
      </c>
      <c r="I930" s="420" t="s">
        <v>3042</v>
      </c>
      <c r="J930" s="419">
        <v>88</v>
      </c>
    </row>
    <row r="931" spans="1:10" x14ac:dyDescent="0.75">
      <c r="A931" s="420" t="s">
        <v>427</v>
      </c>
      <c r="B931" s="420" t="s">
        <v>428</v>
      </c>
      <c r="C931" s="420" t="s">
        <v>1630</v>
      </c>
      <c r="D931" s="420" t="s">
        <v>1003</v>
      </c>
      <c r="E931" s="420" t="s">
        <v>1651</v>
      </c>
      <c r="F931" s="420" t="s">
        <v>1652</v>
      </c>
      <c r="G931" s="420" t="s">
        <v>2490</v>
      </c>
      <c r="H931" s="420" t="s">
        <v>2908</v>
      </c>
      <c r="I931" s="420" t="s">
        <v>3043</v>
      </c>
      <c r="J931" s="419">
        <v>71</v>
      </c>
    </row>
    <row r="932" spans="1:10" x14ac:dyDescent="0.75">
      <c r="A932" s="420" t="s">
        <v>427</v>
      </c>
      <c r="B932" s="420" t="s">
        <v>428</v>
      </c>
      <c r="C932" s="420" t="s">
        <v>1630</v>
      </c>
      <c r="D932" s="420" t="s">
        <v>1003</v>
      </c>
      <c r="E932" s="420" t="s">
        <v>1651</v>
      </c>
      <c r="F932" s="420" t="s">
        <v>1652</v>
      </c>
      <c r="G932" s="420" t="s">
        <v>2490</v>
      </c>
      <c r="H932" s="420" t="s">
        <v>2909</v>
      </c>
      <c r="I932" s="420" t="s">
        <v>3035</v>
      </c>
      <c r="J932" s="419">
        <v>68</v>
      </c>
    </row>
    <row r="933" spans="1:10" x14ac:dyDescent="0.75">
      <c r="A933" s="420" t="s">
        <v>427</v>
      </c>
      <c r="B933" s="420" t="s">
        <v>428</v>
      </c>
      <c r="C933" s="420" t="s">
        <v>1630</v>
      </c>
      <c r="D933" s="420" t="s">
        <v>1003</v>
      </c>
      <c r="E933" s="420" t="s">
        <v>1651</v>
      </c>
      <c r="F933" s="420" t="s">
        <v>1652</v>
      </c>
      <c r="G933" s="420" t="s">
        <v>2490</v>
      </c>
      <c r="H933" s="420" t="s">
        <v>2910</v>
      </c>
      <c r="I933" s="420" t="s">
        <v>3204</v>
      </c>
      <c r="J933" s="419">
        <v>81</v>
      </c>
    </row>
    <row r="934" spans="1:10" x14ac:dyDescent="0.75">
      <c r="A934" s="420" t="s">
        <v>427</v>
      </c>
      <c r="B934" s="420" t="s">
        <v>428</v>
      </c>
      <c r="C934" s="420" t="s">
        <v>1630</v>
      </c>
      <c r="D934" s="420" t="s">
        <v>1003</v>
      </c>
      <c r="E934" s="420" t="s">
        <v>1651</v>
      </c>
      <c r="F934" s="420" t="s">
        <v>1652</v>
      </c>
      <c r="G934" s="420" t="s">
        <v>2490</v>
      </c>
      <c r="H934" s="420" t="s">
        <v>2911</v>
      </c>
      <c r="I934" s="420" t="s">
        <v>3205</v>
      </c>
      <c r="J934" s="419">
        <v>69</v>
      </c>
    </row>
    <row r="935" spans="1:10" x14ac:dyDescent="0.75">
      <c r="A935" s="420" t="s">
        <v>427</v>
      </c>
      <c r="B935" s="420" t="s">
        <v>428</v>
      </c>
      <c r="C935" s="420" t="s">
        <v>1630</v>
      </c>
      <c r="D935" s="420" t="s">
        <v>1003</v>
      </c>
      <c r="E935" s="420" t="s">
        <v>1651</v>
      </c>
      <c r="F935" s="420" t="s">
        <v>1652</v>
      </c>
      <c r="G935" s="420" t="s">
        <v>2490</v>
      </c>
      <c r="H935" s="420" t="s">
        <v>2912</v>
      </c>
      <c r="I935" s="420" t="s">
        <v>3206</v>
      </c>
      <c r="J935" s="419">
        <v>70</v>
      </c>
    </row>
    <row r="936" spans="1:10" x14ac:dyDescent="0.75">
      <c r="A936" s="420" t="s">
        <v>427</v>
      </c>
      <c r="B936" s="420" t="s">
        <v>428</v>
      </c>
      <c r="C936" s="420" t="s">
        <v>1630</v>
      </c>
      <c r="D936" s="420" t="s">
        <v>1003</v>
      </c>
      <c r="E936" s="420" t="s">
        <v>1651</v>
      </c>
      <c r="F936" s="420" t="s">
        <v>1652</v>
      </c>
      <c r="G936" s="420" t="s">
        <v>2490</v>
      </c>
      <c r="H936" s="420" t="s">
        <v>2913</v>
      </c>
      <c r="I936" s="420" t="s">
        <v>3207</v>
      </c>
      <c r="J936" s="419">
        <v>69</v>
      </c>
    </row>
    <row r="937" spans="1:10" x14ac:dyDescent="0.75">
      <c r="A937" s="420" t="s">
        <v>427</v>
      </c>
      <c r="B937" s="420" t="s">
        <v>428</v>
      </c>
      <c r="C937" s="420" t="s">
        <v>1630</v>
      </c>
      <c r="D937" s="420" t="s">
        <v>1003</v>
      </c>
      <c r="E937" s="420" t="s">
        <v>1651</v>
      </c>
      <c r="F937" s="420" t="s">
        <v>1652</v>
      </c>
      <c r="G937" s="420" t="s">
        <v>2490</v>
      </c>
      <c r="H937" s="420" t="s">
        <v>2914</v>
      </c>
      <c r="I937" s="420" t="s">
        <v>3208</v>
      </c>
      <c r="J937" s="419">
        <v>72</v>
      </c>
    </row>
    <row r="938" spans="1:10" x14ac:dyDescent="0.75">
      <c r="A938" s="420" t="s">
        <v>427</v>
      </c>
      <c r="B938" s="420" t="s">
        <v>428</v>
      </c>
      <c r="C938" s="420" t="s">
        <v>1630</v>
      </c>
      <c r="D938" s="420" t="s">
        <v>1003</v>
      </c>
      <c r="E938" s="420" t="s">
        <v>1651</v>
      </c>
      <c r="F938" s="420" t="s">
        <v>1652</v>
      </c>
      <c r="G938" s="420" t="s">
        <v>2490</v>
      </c>
      <c r="H938" s="420" t="s">
        <v>2915</v>
      </c>
      <c r="I938" s="420" t="s">
        <v>3209</v>
      </c>
      <c r="J938" s="419">
        <v>131</v>
      </c>
    </row>
    <row r="939" spans="1:10" x14ac:dyDescent="0.75">
      <c r="A939" s="420" t="s">
        <v>427</v>
      </c>
      <c r="B939" s="420" t="s">
        <v>428</v>
      </c>
      <c r="C939" s="420" t="s">
        <v>1630</v>
      </c>
      <c r="D939" s="420" t="s">
        <v>1003</v>
      </c>
      <c r="E939" s="420" t="s">
        <v>1651</v>
      </c>
      <c r="F939" s="420" t="s">
        <v>1652</v>
      </c>
      <c r="G939" s="420" t="s">
        <v>2490</v>
      </c>
      <c r="H939" s="420" t="s">
        <v>2916</v>
      </c>
      <c r="I939" s="420" t="s">
        <v>3210</v>
      </c>
      <c r="J939" s="419">
        <v>132</v>
      </c>
    </row>
    <row r="940" spans="1:10" x14ac:dyDescent="0.75">
      <c r="A940" s="420" t="s">
        <v>427</v>
      </c>
      <c r="B940" s="420" t="s">
        <v>428</v>
      </c>
      <c r="C940" s="420" t="s">
        <v>1630</v>
      </c>
      <c r="D940" s="420" t="s">
        <v>1003</v>
      </c>
      <c r="E940" s="420" t="s">
        <v>1651</v>
      </c>
      <c r="F940" s="420" t="s">
        <v>1652</v>
      </c>
      <c r="G940" s="420" t="s">
        <v>2490</v>
      </c>
      <c r="H940" s="420" t="s">
        <v>2917</v>
      </c>
      <c r="I940" s="420" t="s">
        <v>3211</v>
      </c>
      <c r="J940" s="419">
        <v>133</v>
      </c>
    </row>
    <row r="941" spans="1:10" x14ac:dyDescent="0.75">
      <c r="A941" s="420" t="s">
        <v>427</v>
      </c>
      <c r="B941" s="420" t="s">
        <v>428</v>
      </c>
      <c r="C941" s="420" t="s">
        <v>1630</v>
      </c>
      <c r="D941" s="420" t="s">
        <v>1003</v>
      </c>
      <c r="E941" s="420" t="s">
        <v>1651</v>
      </c>
      <c r="F941" s="420" t="s">
        <v>1652</v>
      </c>
      <c r="G941" s="420" t="s">
        <v>2490</v>
      </c>
      <c r="H941" s="420" t="s">
        <v>2918</v>
      </c>
      <c r="I941" s="420" t="s">
        <v>3211</v>
      </c>
      <c r="J941" s="419">
        <v>133</v>
      </c>
    </row>
    <row r="942" spans="1:10" x14ac:dyDescent="0.75">
      <c r="A942" s="420" t="s">
        <v>427</v>
      </c>
      <c r="B942" s="420" t="s">
        <v>428</v>
      </c>
      <c r="C942" s="420" t="s">
        <v>1630</v>
      </c>
      <c r="D942" s="420" t="s">
        <v>1003</v>
      </c>
      <c r="E942" s="420" t="s">
        <v>1651</v>
      </c>
      <c r="F942" s="420" t="s">
        <v>1652</v>
      </c>
      <c r="G942" s="420" t="s">
        <v>2490</v>
      </c>
      <c r="H942" s="420" t="s">
        <v>2919</v>
      </c>
      <c r="I942" s="420" t="s">
        <v>3212</v>
      </c>
      <c r="J942" s="419">
        <v>81</v>
      </c>
    </row>
    <row r="943" spans="1:10" x14ac:dyDescent="0.75">
      <c r="A943" s="420" t="s">
        <v>427</v>
      </c>
      <c r="B943" s="420" t="s">
        <v>428</v>
      </c>
      <c r="C943" s="420" t="s">
        <v>1630</v>
      </c>
      <c r="D943" s="420" t="s">
        <v>1003</v>
      </c>
      <c r="E943" s="420" t="s">
        <v>1651</v>
      </c>
      <c r="F943" s="420" t="s">
        <v>1652</v>
      </c>
      <c r="G943" s="420" t="s">
        <v>2490</v>
      </c>
      <c r="H943" s="420" t="s">
        <v>2920</v>
      </c>
      <c r="I943" s="420" t="s">
        <v>3213</v>
      </c>
      <c r="J943" s="419">
        <v>69</v>
      </c>
    </row>
    <row r="944" spans="1:10" x14ac:dyDescent="0.75">
      <c r="A944" s="420" t="s">
        <v>427</v>
      </c>
      <c r="B944" s="420" t="s">
        <v>428</v>
      </c>
      <c r="C944" s="420" t="s">
        <v>1630</v>
      </c>
      <c r="D944" s="420" t="s">
        <v>1003</v>
      </c>
      <c r="E944" s="420" t="s">
        <v>1651</v>
      </c>
      <c r="F944" s="420" t="s">
        <v>1652</v>
      </c>
      <c r="G944" s="420" t="s">
        <v>2490</v>
      </c>
      <c r="H944" s="420" t="s">
        <v>2921</v>
      </c>
      <c r="I944" s="420" t="s">
        <v>3212</v>
      </c>
      <c r="J944" s="419">
        <v>81</v>
      </c>
    </row>
    <row r="945" spans="1:14" x14ac:dyDescent="0.75">
      <c r="A945" s="420" t="s">
        <v>427</v>
      </c>
      <c r="B945" s="420" t="s">
        <v>428</v>
      </c>
      <c r="C945" s="420" t="s">
        <v>1630</v>
      </c>
      <c r="D945" s="420" t="s">
        <v>1003</v>
      </c>
      <c r="E945" s="420" t="s">
        <v>1651</v>
      </c>
      <c r="F945" s="420" t="s">
        <v>1652</v>
      </c>
      <c r="G945" s="420" t="s">
        <v>2490</v>
      </c>
      <c r="H945" s="420" t="s">
        <v>2922</v>
      </c>
      <c r="I945" s="420" t="s">
        <v>3213</v>
      </c>
      <c r="J945" s="419">
        <v>69</v>
      </c>
    </row>
    <row r="946" spans="1:14" x14ac:dyDescent="0.75">
      <c r="A946" s="420" t="s">
        <v>427</v>
      </c>
      <c r="B946" s="420" t="s">
        <v>428</v>
      </c>
      <c r="C946" s="420" t="s">
        <v>1630</v>
      </c>
      <c r="D946" s="420" t="s">
        <v>1003</v>
      </c>
      <c r="E946" s="420" t="s">
        <v>1651</v>
      </c>
      <c r="F946" s="420" t="s">
        <v>1652</v>
      </c>
      <c r="G946" s="420" t="s">
        <v>2490</v>
      </c>
      <c r="H946" s="420" t="s">
        <v>2923</v>
      </c>
      <c r="I946" s="420" t="s">
        <v>3214</v>
      </c>
      <c r="J946" s="419">
        <v>72</v>
      </c>
    </row>
    <row r="947" spans="1:14" x14ac:dyDescent="0.75">
      <c r="A947" s="420" t="s">
        <v>427</v>
      </c>
      <c r="B947" s="420" t="s">
        <v>428</v>
      </c>
      <c r="C947" s="420" t="s">
        <v>1630</v>
      </c>
      <c r="D947" s="420" t="s">
        <v>1003</v>
      </c>
      <c r="E947" s="420" t="s">
        <v>1651</v>
      </c>
      <c r="F947" s="420" t="s">
        <v>1652</v>
      </c>
      <c r="G947" s="420" t="s">
        <v>2490</v>
      </c>
      <c r="H947" s="420" t="s">
        <v>2924</v>
      </c>
      <c r="I947" s="420" t="s">
        <v>3215</v>
      </c>
      <c r="J947" s="419">
        <v>134</v>
      </c>
    </row>
    <row r="948" spans="1:14" x14ac:dyDescent="0.75">
      <c r="A948" s="420" t="s">
        <v>427</v>
      </c>
      <c r="B948" s="420" t="s">
        <v>428</v>
      </c>
      <c r="C948" s="420" t="s">
        <v>1630</v>
      </c>
      <c r="D948" s="420" t="s">
        <v>1003</v>
      </c>
      <c r="E948" s="420" t="s">
        <v>1651</v>
      </c>
      <c r="F948" s="420" t="s">
        <v>1652</v>
      </c>
      <c r="G948" s="420" t="s">
        <v>2490</v>
      </c>
      <c r="H948" s="420" t="s">
        <v>2925</v>
      </c>
      <c r="I948" s="420" t="s">
        <v>3216</v>
      </c>
      <c r="J948" s="419">
        <v>135</v>
      </c>
    </row>
    <row r="949" spans="1:14" x14ac:dyDescent="0.75">
      <c r="A949" s="420" t="s">
        <v>427</v>
      </c>
      <c r="B949" s="420" t="s">
        <v>428</v>
      </c>
      <c r="C949" s="420" t="s">
        <v>1630</v>
      </c>
      <c r="D949" s="420" t="s">
        <v>1003</v>
      </c>
      <c r="E949" s="420" t="s">
        <v>1651</v>
      </c>
      <c r="F949" s="420" t="s">
        <v>1652</v>
      </c>
      <c r="G949" s="420" t="s">
        <v>2490</v>
      </c>
      <c r="H949" s="420" t="s">
        <v>2926</v>
      </c>
      <c r="I949" s="420" t="s">
        <v>3217</v>
      </c>
      <c r="J949" s="419">
        <v>136</v>
      </c>
    </row>
    <row r="950" spans="1:14" x14ac:dyDescent="0.75">
      <c r="A950" s="420" t="s">
        <v>427</v>
      </c>
      <c r="B950" s="420" t="s">
        <v>428</v>
      </c>
      <c r="C950" s="420" t="s">
        <v>1630</v>
      </c>
      <c r="D950" s="420" t="s">
        <v>1003</v>
      </c>
      <c r="E950" s="420" t="s">
        <v>1651</v>
      </c>
      <c r="F950" s="420" t="s">
        <v>1652</v>
      </c>
      <c r="G950" s="420" t="s">
        <v>2490</v>
      </c>
      <c r="H950" s="420" t="s">
        <v>2927</v>
      </c>
      <c r="I950" s="420" t="s">
        <v>3218</v>
      </c>
      <c r="J950" s="419">
        <v>137</v>
      </c>
    </row>
    <row r="951" spans="1:14" x14ac:dyDescent="0.75">
      <c r="A951" s="420" t="s">
        <v>427</v>
      </c>
      <c r="B951" s="420" t="s">
        <v>428</v>
      </c>
      <c r="C951" s="420" t="s">
        <v>1630</v>
      </c>
      <c r="D951" s="420" t="s">
        <v>1003</v>
      </c>
      <c r="E951" s="420" t="s">
        <v>1651</v>
      </c>
      <c r="F951" s="420" t="s">
        <v>1652</v>
      </c>
      <c r="G951" s="420" t="s">
        <v>2490</v>
      </c>
      <c r="H951" s="420" t="s">
        <v>2928</v>
      </c>
      <c r="I951" s="420" t="s">
        <v>3219</v>
      </c>
      <c r="J951" s="419">
        <v>138</v>
      </c>
    </row>
    <row r="952" spans="1:14" x14ac:dyDescent="0.75">
      <c r="A952" s="420" t="s">
        <v>427</v>
      </c>
      <c r="B952" s="420" t="s">
        <v>428</v>
      </c>
      <c r="C952" s="420" t="s">
        <v>1630</v>
      </c>
      <c r="D952" s="420" t="s">
        <v>1003</v>
      </c>
      <c r="E952" s="420" t="s">
        <v>1651</v>
      </c>
      <c r="F952" s="420" t="s">
        <v>1652</v>
      </c>
      <c r="G952" s="420" t="s">
        <v>2490</v>
      </c>
      <c r="H952" s="420" t="s">
        <v>2929</v>
      </c>
      <c r="I952" s="420" t="s">
        <v>3220</v>
      </c>
      <c r="J952" s="419">
        <v>128</v>
      </c>
    </row>
    <row r="953" spans="1:14" x14ac:dyDescent="0.75">
      <c r="A953" s="420" t="s">
        <v>427</v>
      </c>
      <c r="B953" s="420" t="s">
        <v>428</v>
      </c>
      <c r="C953" s="420" t="s">
        <v>1630</v>
      </c>
      <c r="D953" s="420" t="s">
        <v>1003</v>
      </c>
      <c r="E953" s="420" t="s">
        <v>1651</v>
      </c>
      <c r="F953" s="420" t="s">
        <v>1652</v>
      </c>
      <c r="G953" s="420" t="s">
        <v>2490</v>
      </c>
      <c r="H953" s="420" t="s">
        <v>2930</v>
      </c>
      <c r="I953" s="420" t="s">
        <v>3221</v>
      </c>
      <c r="J953" s="419">
        <v>55</v>
      </c>
    </row>
    <row r="954" spans="1:14" x14ac:dyDescent="0.75">
      <c r="A954" s="420" t="s">
        <v>427</v>
      </c>
      <c r="B954" s="420" t="s">
        <v>428</v>
      </c>
      <c r="C954" s="420" t="s">
        <v>1630</v>
      </c>
      <c r="D954" s="420" t="s">
        <v>1003</v>
      </c>
      <c r="E954" s="420" t="s">
        <v>1653</v>
      </c>
      <c r="F954" s="420" t="s">
        <v>1654</v>
      </c>
      <c r="G954" s="420" t="s">
        <v>3222</v>
      </c>
      <c r="H954" s="420" t="s">
        <v>3425</v>
      </c>
      <c r="I954" s="420" t="s">
        <v>3635</v>
      </c>
      <c r="J954" s="419"/>
      <c r="L954" s="421">
        <v>292</v>
      </c>
      <c r="M954" s="421">
        <v>292</v>
      </c>
      <c r="N954" s="421">
        <v>165</v>
      </c>
    </row>
    <row r="955" spans="1:14" x14ac:dyDescent="0.75">
      <c r="A955" s="420" t="s">
        <v>427</v>
      </c>
      <c r="B955" s="420" t="s">
        <v>428</v>
      </c>
      <c r="C955" s="420" t="s">
        <v>1630</v>
      </c>
      <c r="D955" s="420" t="s">
        <v>1003</v>
      </c>
      <c r="E955" s="420" t="s">
        <v>1653</v>
      </c>
      <c r="F955" s="420" t="s">
        <v>1654</v>
      </c>
      <c r="G955" s="420" t="s">
        <v>3222</v>
      </c>
      <c r="H955" s="420" t="s">
        <v>3426</v>
      </c>
      <c r="I955" s="420" t="s">
        <v>3636</v>
      </c>
      <c r="J955" s="419"/>
    </row>
    <row r="956" spans="1:14" x14ac:dyDescent="0.75">
      <c r="A956" s="420" t="s">
        <v>427</v>
      </c>
      <c r="B956" s="420" t="s">
        <v>428</v>
      </c>
      <c r="C956" s="420" t="s">
        <v>1630</v>
      </c>
      <c r="D956" s="420" t="s">
        <v>1003</v>
      </c>
      <c r="E956" s="420" t="s">
        <v>1653</v>
      </c>
      <c r="F956" s="420" t="s">
        <v>1654</v>
      </c>
      <c r="G956" s="420" t="s">
        <v>3222</v>
      </c>
      <c r="H956" s="420" t="s">
        <v>3427</v>
      </c>
      <c r="I956" s="420" t="s">
        <v>3637</v>
      </c>
      <c r="J956" s="419"/>
    </row>
    <row r="957" spans="1:14" x14ac:dyDescent="0.75">
      <c r="A957" s="420" t="s">
        <v>427</v>
      </c>
      <c r="B957" s="420" t="s">
        <v>428</v>
      </c>
      <c r="C957" s="420" t="s">
        <v>1630</v>
      </c>
      <c r="D957" s="420" t="s">
        <v>1003</v>
      </c>
      <c r="E957" s="420" t="s">
        <v>1653</v>
      </c>
      <c r="F957" s="420" t="s">
        <v>1654</v>
      </c>
      <c r="G957" s="420" t="s">
        <v>3222</v>
      </c>
      <c r="H957" s="420" t="s">
        <v>3428</v>
      </c>
      <c r="I957" s="420" t="s">
        <v>3638</v>
      </c>
      <c r="J957" s="419"/>
    </row>
    <row r="958" spans="1:14" x14ac:dyDescent="0.75">
      <c r="A958" s="420" t="s">
        <v>427</v>
      </c>
      <c r="B958" s="420" t="s">
        <v>428</v>
      </c>
      <c r="C958" s="420" t="s">
        <v>1630</v>
      </c>
      <c r="D958" s="420" t="s">
        <v>1003</v>
      </c>
      <c r="E958" s="420" t="s">
        <v>1653</v>
      </c>
      <c r="F958" s="420" t="s">
        <v>1654</v>
      </c>
      <c r="G958" s="420" t="s">
        <v>3222</v>
      </c>
      <c r="H958" s="420" t="s">
        <v>3429</v>
      </c>
      <c r="I958" s="420" t="s">
        <v>3638</v>
      </c>
      <c r="J958" s="419"/>
    </row>
    <row r="959" spans="1:14" x14ac:dyDescent="0.75">
      <c r="A959" s="420" t="s">
        <v>427</v>
      </c>
      <c r="B959" s="420" t="s">
        <v>428</v>
      </c>
      <c r="C959" s="420" t="s">
        <v>1630</v>
      </c>
      <c r="D959" s="420" t="s">
        <v>1003</v>
      </c>
      <c r="E959" s="420" t="s">
        <v>1653</v>
      </c>
      <c r="F959" s="420" t="s">
        <v>1654</v>
      </c>
      <c r="G959" s="420" t="s">
        <v>3222</v>
      </c>
      <c r="H959" s="420" t="s">
        <v>3430</v>
      </c>
      <c r="I959" s="420" t="s">
        <v>3639</v>
      </c>
      <c r="J959" s="419"/>
    </row>
    <row r="960" spans="1:14" x14ac:dyDescent="0.75">
      <c r="A960" s="420" t="s">
        <v>427</v>
      </c>
      <c r="B960" s="420" t="s">
        <v>428</v>
      </c>
      <c r="C960" s="420" t="s">
        <v>1630</v>
      </c>
      <c r="D960" s="420" t="s">
        <v>1003</v>
      </c>
      <c r="E960" s="420" t="s">
        <v>1653</v>
      </c>
      <c r="F960" s="420" t="s">
        <v>1654</v>
      </c>
      <c r="G960" s="420" t="s">
        <v>3222</v>
      </c>
      <c r="H960" s="420" t="s">
        <v>3431</v>
      </c>
      <c r="I960" s="420" t="s">
        <v>3457</v>
      </c>
      <c r="J960" s="419"/>
      <c r="L960" s="421">
        <v>500</v>
      </c>
      <c r="M960" s="421">
        <v>370</v>
      </c>
      <c r="N960" s="421">
        <v>210</v>
      </c>
    </row>
    <row r="961" spans="1:16" x14ac:dyDescent="0.75">
      <c r="A961" s="420" t="s">
        <v>427</v>
      </c>
      <c r="B961" s="420" t="s">
        <v>428</v>
      </c>
      <c r="C961" s="420" t="s">
        <v>1630</v>
      </c>
      <c r="D961" s="420" t="s">
        <v>1003</v>
      </c>
      <c r="E961" s="420" t="s">
        <v>1653</v>
      </c>
      <c r="F961" s="420" t="s">
        <v>1654</v>
      </c>
      <c r="G961" s="420" t="s">
        <v>3222</v>
      </c>
      <c r="H961" s="420" t="s">
        <v>3432</v>
      </c>
      <c r="I961" s="420" t="s">
        <v>3640</v>
      </c>
      <c r="J961" s="419"/>
      <c r="L961" s="421">
        <v>290</v>
      </c>
      <c r="M961" s="421">
        <v>260</v>
      </c>
      <c r="N961" s="421">
        <v>180</v>
      </c>
    </row>
    <row r="962" spans="1:16" x14ac:dyDescent="0.75">
      <c r="A962" s="420" t="s">
        <v>427</v>
      </c>
      <c r="B962" s="420" t="s">
        <v>428</v>
      </c>
      <c r="C962" s="420" t="s">
        <v>1630</v>
      </c>
      <c r="D962" s="420" t="s">
        <v>1003</v>
      </c>
      <c r="E962" s="420" t="s">
        <v>1653</v>
      </c>
      <c r="F962" s="420" t="s">
        <v>1654</v>
      </c>
      <c r="G962" s="420" t="s">
        <v>3222</v>
      </c>
      <c r="H962" s="420" t="s">
        <v>3433</v>
      </c>
      <c r="I962" s="420" t="s">
        <v>3641</v>
      </c>
      <c r="J962" s="419"/>
      <c r="L962" s="421">
        <v>603</v>
      </c>
      <c r="M962" s="421">
        <v>263</v>
      </c>
      <c r="N962" s="421">
        <v>390</v>
      </c>
    </row>
    <row r="963" spans="1:16" x14ac:dyDescent="0.75">
      <c r="A963" s="420" t="s">
        <v>427</v>
      </c>
      <c r="B963" s="420" t="s">
        <v>428</v>
      </c>
      <c r="C963" s="420" t="s">
        <v>1630</v>
      </c>
      <c r="D963" s="420" t="s">
        <v>1003</v>
      </c>
      <c r="E963" s="420" t="s">
        <v>1653</v>
      </c>
      <c r="F963" s="420" t="s">
        <v>1654</v>
      </c>
      <c r="G963" s="420" t="s">
        <v>3222</v>
      </c>
      <c r="H963" s="420" t="s">
        <v>3434</v>
      </c>
      <c r="I963" s="420" t="s">
        <v>3642</v>
      </c>
      <c r="J963" s="419"/>
      <c r="L963" s="421">
        <v>420</v>
      </c>
      <c r="M963" s="421">
        <v>200</v>
      </c>
      <c r="N963" s="421">
        <v>180</v>
      </c>
    </row>
    <row r="964" spans="1:16" x14ac:dyDescent="0.75">
      <c r="A964" s="420" t="s">
        <v>427</v>
      </c>
      <c r="B964" s="420" t="s">
        <v>428</v>
      </c>
      <c r="C964" s="420" t="s">
        <v>1630</v>
      </c>
      <c r="D964" s="420" t="s">
        <v>1003</v>
      </c>
      <c r="E964" s="420" t="s">
        <v>1653</v>
      </c>
      <c r="F964" s="420" t="s">
        <v>1654</v>
      </c>
      <c r="G964" s="420" t="s">
        <v>3222</v>
      </c>
      <c r="H964" s="420" t="s">
        <v>3435</v>
      </c>
      <c r="I964" s="420" t="s">
        <v>3453</v>
      </c>
      <c r="J964" s="419"/>
      <c r="L964" s="421">
        <v>510</v>
      </c>
      <c r="M964" s="421">
        <v>380</v>
      </c>
      <c r="N964" s="421">
        <v>330</v>
      </c>
    </row>
    <row r="965" spans="1:16" x14ac:dyDescent="0.75">
      <c r="A965" s="420" t="s">
        <v>427</v>
      </c>
      <c r="B965" s="420" t="s">
        <v>428</v>
      </c>
      <c r="C965" s="420" t="s">
        <v>1630</v>
      </c>
      <c r="D965" s="420" t="s">
        <v>1003</v>
      </c>
      <c r="E965" s="420" t="s">
        <v>1653</v>
      </c>
      <c r="F965" s="420" t="s">
        <v>1654</v>
      </c>
      <c r="G965" s="420" t="s">
        <v>3222</v>
      </c>
      <c r="H965" s="420" t="s">
        <v>3436</v>
      </c>
      <c r="I965" s="420" t="s">
        <v>3643</v>
      </c>
      <c r="J965" s="419"/>
      <c r="L965" s="421">
        <v>440</v>
      </c>
      <c r="M965" s="421">
        <v>260</v>
      </c>
      <c r="N965" s="421">
        <v>500</v>
      </c>
    </row>
    <row r="966" spans="1:16" x14ac:dyDescent="0.75">
      <c r="A966" s="420" t="s">
        <v>427</v>
      </c>
      <c r="B966" s="420" t="s">
        <v>428</v>
      </c>
      <c r="C966" s="420" t="s">
        <v>1630</v>
      </c>
      <c r="D966" s="420" t="s">
        <v>1003</v>
      </c>
      <c r="E966" s="420" t="s">
        <v>1653</v>
      </c>
      <c r="F966" s="420" t="s">
        <v>1654</v>
      </c>
      <c r="G966" s="420" t="s">
        <v>3222</v>
      </c>
      <c r="H966" s="420" t="s">
        <v>3437</v>
      </c>
      <c r="I966" s="420" t="s">
        <v>3457</v>
      </c>
      <c r="J966" s="419"/>
      <c r="L966" s="421">
        <v>500</v>
      </c>
      <c r="M966" s="421">
        <v>370</v>
      </c>
      <c r="N966" s="421">
        <v>210</v>
      </c>
    </row>
    <row r="967" spans="1:16" x14ac:dyDescent="0.75">
      <c r="A967" s="420" t="s">
        <v>427</v>
      </c>
      <c r="B967" s="420" t="s">
        <v>428</v>
      </c>
      <c r="C967" s="420" t="s">
        <v>1630</v>
      </c>
      <c r="D967" s="420" t="s">
        <v>1003</v>
      </c>
      <c r="E967" s="420" t="s">
        <v>1653</v>
      </c>
      <c r="F967" s="420" t="s">
        <v>1654</v>
      </c>
      <c r="G967" s="420" t="s">
        <v>3222</v>
      </c>
      <c r="H967" s="420" t="s">
        <v>3438</v>
      </c>
      <c r="I967" s="420" t="s">
        <v>3500</v>
      </c>
      <c r="J967" s="419"/>
      <c r="L967" s="421">
        <v>555</v>
      </c>
      <c r="M967" s="421">
        <v>235</v>
      </c>
      <c r="N967" s="421">
        <v>300</v>
      </c>
    </row>
    <row r="968" spans="1:16" x14ac:dyDescent="0.75">
      <c r="A968" s="420" t="s">
        <v>427</v>
      </c>
      <c r="B968" s="420" t="s">
        <v>428</v>
      </c>
      <c r="C968" s="420" t="s">
        <v>1630</v>
      </c>
      <c r="D968" s="420" t="s">
        <v>1003</v>
      </c>
      <c r="E968" s="420" t="s">
        <v>1653</v>
      </c>
      <c r="F968" s="420" t="s">
        <v>1654</v>
      </c>
      <c r="G968" s="420" t="s">
        <v>3222</v>
      </c>
      <c r="H968" s="420" t="s">
        <v>3439</v>
      </c>
      <c r="I968" s="420" t="s">
        <v>3522</v>
      </c>
      <c r="J968" s="419"/>
      <c r="L968" s="421">
        <v>603</v>
      </c>
      <c r="M968" s="421">
        <v>260</v>
      </c>
      <c r="N968" s="421">
        <v>440</v>
      </c>
    </row>
    <row r="969" spans="1:16" x14ac:dyDescent="0.75">
      <c r="A969" s="420" t="s">
        <v>427</v>
      </c>
      <c r="B969" s="420" t="s">
        <v>428</v>
      </c>
      <c r="C969" s="420" t="s">
        <v>1630</v>
      </c>
      <c r="D969" s="420" t="s">
        <v>1003</v>
      </c>
      <c r="E969" s="420" t="s">
        <v>1653</v>
      </c>
      <c r="F969" s="420" t="s">
        <v>1654</v>
      </c>
      <c r="G969" s="420" t="s">
        <v>3222</v>
      </c>
      <c r="H969" s="420" t="s">
        <v>3440</v>
      </c>
      <c r="I969" s="420" t="s">
        <v>3644</v>
      </c>
      <c r="J969" s="419"/>
      <c r="L969" s="421">
        <v>340</v>
      </c>
      <c r="M969" s="421">
        <v>326</v>
      </c>
      <c r="N969" s="421">
        <v>183</v>
      </c>
    </row>
    <row r="970" spans="1:16" x14ac:dyDescent="0.75">
      <c r="A970" s="420" t="s">
        <v>427</v>
      </c>
      <c r="B970" s="420" t="s">
        <v>428</v>
      </c>
      <c r="C970" s="420" t="s">
        <v>1630</v>
      </c>
      <c r="D970" s="420" t="s">
        <v>1003</v>
      </c>
      <c r="E970" s="420" t="s">
        <v>1653</v>
      </c>
      <c r="F970" s="420" t="s">
        <v>1654</v>
      </c>
      <c r="G970" s="420" t="s">
        <v>3222</v>
      </c>
      <c r="H970" s="420" t="s">
        <v>3441</v>
      </c>
      <c r="I970" s="420" t="s">
        <v>3645</v>
      </c>
      <c r="J970" s="419"/>
      <c r="L970" s="421">
        <v>390</v>
      </c>
      <c r="M970" s="421">
        <v>360</v>
      </c>
      <c r="N970" s="421">
        <v>180</v>
      </c>
    </row>
    <row r="971" spans="1:16" x14ac:dyDescent="0.75">
      <c r="A971" s="420" t="s">
        <v>427</v>
      </c>
      <c r="B971" s="420" t="s">
        <v>428</v>
      </c>
      <c r="C971" s="420" t="s">
        <v>1630</v>
      </c>
      <c r="D971" s="420" t="s">
        <v>1003</v>
      </c>
      <c r="E971" s="420" t="s">
        <v>1653</v>
      </c>
      <c r="F971" s="420" t="s">
        <v>1654</v>
      </c>
      <c r="G971" s="420" t="s">
        <v>3222</v>
      </c>
      <c r="H971" s="420" t="s">
        <v>3442</v>
      </c>
      <c r="I971" s="420" t="s">
        <v>3646</v>
      </c>
      <c r="J971" s="419"/>
    </row>
    <row r="972" spans="1:16" x14ac:dyDescent="0.75">
      <c r="A972" s="420" t="s">
        <v>427</v>
      </c>
      <c r="B972" s="420" t="s">
        <v>428</v>
      </c>
      <c r="C972" s="420" t="s">
        <v>1630</v>
      </c>
      <c r="D972" s="420" t="s">
        <v>1003</v>
      </c>
      <c r="E972" s="420" t="s">
        <v>1653</v>
      </c>
      <c r="F972" s="420" t="s">
        <v>1654</v>
      </c>
      <c r="G972" s="420" t="s">
        <v>3222</v>
      </c>
      <c r="H972" s="420" t="s">
        <v>3443</v>
      </c>
      <c r="I972" s="420" t="s">
        <v>3647</v>
      </c>
      <c r="J972" s="419"/>
      <c r="L972" s="421">
        <v>603</v>
      </c>
      <c r="M972" s="421">
        <v>263</v>
      </c>
      <c r="N972" s="421">
        <v>390</v>
      </c>
    </row>
    <row r="973" spans="1:16" x14ac:dyDescent="0.75">
      <c r="A973" s="420" t="s">
        <v>427</v>
      </c>
      <c r="B973" s="420" t="s">
        <v>428</v>
      </c>
      <c r="C973" s="420" t="s">
        <v>1630</v>
      </c>
      <c r="D973" s="420" t="s">
        <v>1003</v>
      </c>
      <c r="E973" s="420" t="s">
        <v>1653</v>
      </c>
      <c r="F973" s="420" t="s">
        <v>1654</v>
      </c>
      <c r="G973" s="420" t="s">
        <v>3222</v>
      </c>
      <c r="H973" s="420" t="s">
        <v>3444</v>
      </c>
      <c r="I973" s="420" t="s">
        <v>3648</v>
      </c>
      <c r="J973" s="419"/>
      <c r="L973" s="421">
        <v>290</v>
      </c>
      <c r="M973" s="421">
        <v>260</v>
      </c>
      <c r="N973" s="421">
        <v>180</v>
      </c>
    </row>
    <row r="974" spans="1:16" x14ac:dyDescent="0.75">
      <c r="A974" s="420" t="s">
        <v>427</v>
      </c>
      <c r="B974" s="420" t="s">
        <v>428</v>
      </c>
      <c r="C974" s="420" t="s">
        <v>1630</v>
      </c>
      <c r="D974" s="420" t="s">
        <v>1003</v>
      </c>
      <c r="E974" s="420" t="s">
        <v>1713</v>
      </c>
      <c r="F974" s="420" t="s">
        <v>1714</v>
      </c>
      <c r="G974" s="420" t="s">
        <v>3649</v>
      </c>
      <c r="H974" s="420" t="s">
        <v>3653</v>
      </c>
      <c r="I974" s="420" t="s">
        <v>3652</v>
      </c>
      <c r="J974" s="419">
        <v>141</v>
      </c>
    </row>
    <row r="975" spans="1:16" x14ac:dyDescent="0.75">
      <c r="A975" s="420" t="s">
        <v>427</v>
      </c>
      <c r="B975" s="420" t="s">
        <v>428</v>
      </c>
      <c r="C975" s="420" t="s">
        <v>1630</v>
      </c>
      <c r="D975" s="420" t="s">
        <v>1003</v>
      </c>
      <c r="E975" s="420" t="s">
        <v>1713</v>
      </c>
      <c r="F975" s="420" t="s">
        <v>1714</v>
      </c>
      <c r="G975" s="420" t="s">
        <v>3649</v>
      </c>
      <c r="H975" s="420" t="s">
        <v>3651</v>
      </c>
      <c r="I975" s="420" t="s">
        <v>3650</v>
      </c>
      <c r="J975" s="419">
        <v>140</v>
      </c>
    </row>
    <row r="976" spans="1:16" x14ac:dyDescent="0.75">
      <c r="J976" s="33" t="s">
        <v>3835</v>
      </c>
      <c r="K976" s="422" t="s">
        <v>3677</v>
      </c>
      <c r="L976" s="421" t="s">
        <v>1958</v>
      </c>
      <c r="M976" s="421" t="s">
        <v>1956</v>
      </c>
      <c r="N976" s="421" t="s">
        <v>1957</v>
      </c>
      <c r="O976" s="421" t="s">
        <v>3820</v>
      </c>
      <c r="P976" s="421" t="s">
        <v>3821</v>
      </c>
    </row>
    <row r="977" spans="11:18" x14ac:dyDescent="0.75">
      <c r="K977" s="33"/>
      <c r="L977" s="33"/>
      <c r="M977" s="33"/>
      <c r="N977" s="33"/>
      <c r="O977" s="33"/>
      <c r="P977" s="33"/>
      <c r="Q977" s="33"/>
      <c r="R977" s="33"/>
    </row>
    <row r="978" spans="11:18" x14ac:dyDescent="0.75">
      <c r="K978" s="33"/>
      <c r="L978" s="33"/>
      <c r="M978" s="33"/>
      <c r="N978" s="33"/>
      <c r="O978" s="33"/>
      <c r="P978" s="33"/>
      <c r="Q978" s="33"/>
      <c r="R978" s="33"/>
    </row>
    <row r="979" spans="11:18" x14ac:dyDescent="0.75">
      <c r="K979" s="33"/>
      <c r="L979" s="33"/>
      <c r="M979" s="33"/>
      <c r="N979" s="33"/>
      <c r="O979" s="33"/>
      <c r="P979" s="33"/>
      <c r="Q979" s="33"/>
      <c r="R979" s="33"/>
    </row>
    <row r="980" spans="11:18" x14ac:dyDescent="0.75">
      <c r="K980" s="33"/>
      <c r="L980" s="33"/>
      <c r="M980" s="33"/>
      <c r="N980" s="33"/>
      <c r="O980" s="33"/>
      <c r="P980" s="33"/>
      <c r="Q980" s="33"/>
      <c r="R980" s="33"/>
    </row>
    <row r="981" spans="11:18" x14ac:dyDescent="0.75">
      <c r="K981" s="33"/>
      <c r="L981" s="33"/>
      <c r="M981" s="33"/>
      <c r="N981" s="33"/>
      <c r="O981" s="33"/>
      <c r="P981" s="33"/>
      <c r="Q981" s="33"/>
      <c r="R981" s="33"/>
    </row>
    <row r="982" spans="11:18" x14ac:dyDescent="0.75">
      <c r="K982" s="33"/>
      <c r="L982" s="33"/>
      <c r="M982" s="33"/>
      <c r="N982" s="33"/>
      <c r="O982" s="33"/>
      <c r="P982" s="33"/>
      <c r="Q982" s="33"/>
      <c r="R982" s="33"/>
    </row>
    <row r="983" spans="11:18" x14ac:dyDescent="0.75">
      <c r="K983" s="33"/>
      <c r="L983" s="33"/>
      <c r="M983" s="33"/>
      <c r="N983" s="33"/>
      <c r="O983" s="33"/>
      <c r="P983" s="33"/>
      <c r="Q983" s="33"/>
      <c r="R983" s="33"/>
    </row>
    <row r="984" spans="11:18" x14ac:dyDescent="0.75">
      <c r="K984" s="33"/>
      <c r="L984" s="33"/>
      <c r="M984" s="33"/>
      <c r="N984" s="33"/>
      <c r="O984" s="33"/>
      <c r="P984" s="33"/>
      <c r="Q984" s="33"/>
      <c r="R984" s="33"/>
    </row>
    <row r="985" spans="11:18" x14ac:dyDescent="0.75">
      <c r="K985" s="33"/>
      <c r="L985" s="33"/>
      <c r="M985" s="33"/>
      <c r="N985" s="33"/>
      <c r="O985" s="33"/>
      <c r="P985" s="33"/>
      <c r="Q985" s="33"/>
      <c r="R985" s="33"/>
    </row>
    <row r="986" spans="11:18" x14ac:dyDescent="0.75">
      <c r="K986" s="33"/>
      <c r="L986" s="33"/>
      <c r="M986" s="33"/>
      <c r="N986" s="33"/>
      <c r="O986" s="33"/>
      <c r="P986" s="33"/>
      <c r="Q986" s="33"/>
      <c r="R986" s="33"/>
    </row>
    <row r="987" spans="11:18" x14ac:dyDescent="0.75">
      <c r="K987" s="33"/>
      <c r="L987" s="33"/>
      <c r="M987" s="33"/>
      <c r="N987" s="33"/>
      <c r="O987" s="33"/>
      <c r="P987" s="33"/>
      <c r="Q987" s="33"/>
      <c r="R987" s="33"/>
    </row>
    <row r="988" spans="11:18" x14ac:dyDescent="0.75">
      <c r="K988" s="33"/>
      <c r="L988" s="33"/>
      <c r="M988" s="33"/>
      <c r="N988" s="33"/>
      <c r="O988" s="33"/>
      <c r="P988" s="33"/>
      <c r="Q988" s="33"/>
      <c r="R988" s="33"/>
    </row>
    <row r="989" spans="11:18" x14ac:dyDescent="0.75">
      <c r="K989" s="33"/>
      <c r="L989" s="33"/>
      <c r="M989" s="33"/>
      <c r="N989" s="33"/>
      <c r="O989" s="33"/>
      <c r="P989" s="33"/>
      <c r="Q989" s="33"/>
      <c r="R989" s="33"/>
    </row>
    <row r="990" spans="11:18" x14ac:dyDescent="0.75">
      <c r="K990" s="33"/>
      <c r="L990" s="33"/>
      <c r="M990" s="33"/>
      <c r="N990" s="33"/>
      <c r="O990" s="33"/>
      <c r="P990" s="33"/>
      <c r="Q990" s="33"/>
      <c r="R990" s="33"/>
    </row>
    <row r="991" spans="11:18" x14ac:dyDescent="0.75">
      <c r="K991" s="33"/>
      <c r="L991" s="33"/>
      <c r="M991" s="33"/>
      <c r="N991" s="33"/>
      <c r="O991" s="33"/>
      <c r="P991" s="33"/>
      <c r="Q991" s="33"/>
      <c r="R991" s="33"/>
    </row>
    <row r="992" spans="11:18" x14ac:dyDescent="0.75">
      <c r="K992" s="33"/>
      <c r="L992" s="33"/>
      <c r="M992" s="33"/>
      <c r="N992" s="33"/>
      <c r="O992" s="33"/>
      <c r="P992" s="33"/>
      <c r="Q992" s="33"/>
      <c r="R992" s="33"/>
    </row>
    <row r="993" spans="11:18" x14ac:dyDescent="0.75">
      <c r="K993" s="33"/>
      <c r="L993" s="33"/>
      <c r="M993" s="33"/>
      <c r="N993" s="33"/>
      <c r="O993" s="33"/>
      <c r="P993" s="33"/>
      <c r="Q993" s="33"/>
      <c r="R993" s="33"/>
    </row>
    <row r="994" spans="11:18" x14ac:dyDescent="0.75">
      <c r="K994" s="33"/>
      <c r="L994" s="33"/>
      <c r="M994" s="33"/>
      <c r="N994" s="33"/>
      <c r="O994" s="33"/>
      <c r="P994" s="33"/>
      <c r="Q994" s="33"/>
      <c r="R994" s="33"/>
    </row>
    <row r="995" spans="11:18" x14ac:dyDescent="0.75">
      <c r="K995" s="33"/>
      <c r="L995" s="33"/>
      <c r="M995" s="33"/>
      <c r="N995" s="33"/>
      <c r="O995" s="33"/>
      <c r="P995" s="33"/>
      <c r="Q995" s="33"/>
      <c r="R995" s="33"/>
    </row>
    <row r="996" spans="11:18" x14ac:dyDescent="0.75">
      <c r="K996" s="33"/>
      <c r="L996" s="33"/>
      <c r="M996" s="33"/>
      <c r="N996" s="33"/>
      <c r="O996" s="33"/>
      <c r="P996" s="33"/>
      <c r="Q996" s="33"/>
      <c r="R996" s="33"/>
    </row>
    <row r="997" spans="11:18" x14ac:dyDescent="0.75">
      <c r="K997" s="33"/>
      <c r="L997" s="33"/>
      <c r="M997" s="33"/>
      <c r="N997" s="33"/>
      <c r="O997" s="33"/>
      <c r="P997" s="33"/>
      <c r="Q997" s="33"/>
      <c r="R997" s="33"/>
    </row>
    <row r="998" spans="11:18" x14ac:dyDescent="0.75">
      <c r="K998" s="33"/>
      <c r="L998" s="33"/>
      <c r="M998" s="33"/>
      <c r="N998" s="33"/>
      <c r="O998" s="33"/>
      <c r="P998" s="33"/>
      <c r="Q998" s="33"/>
      <c r="R998" s="33"/>
    </row>
    <row r="999" spans="11:18" x14ac:dyDescent="0.75">
      <c r="K999" s="33"/>
      <c r="L999" s="33"/>
      <c r="M999" s="33"/>
      <c r="N999" s="33"/>
      <c r="O999" s="33"/>
      <c r="P999" s="33"/>
      <c r="Q999" s="33"/>
      <c r="R999" s="33"/>
    </row>
    <row r="1000" spans="11:18" x14ac:dyDescent="0.75">
      <c r="K1000" s="33"/>
      <c r="L1000" s="33"/>
      <c r="M1000" s="33"/>
      <c r="N1000" s="33"/>
      <c r="O1000" s="33"/>
      <c r="P1000" s="33"/>
      <c r="Q1000" s="33"/>
      <c r="R1000" s="33"/>
    </row>
    <row r="1001" spans="11:18" x14ac:dyDescent="0.75">
      <c r="K1001" s="33"/>
      <c r="L1001" s="33"/>
      <c r="M1001" s="33"/>
      <c r="N1001" s="33"/>
      <c r="O1001" s="33"/>
      <c r="P1001" s="33"/>
      <c r="Q1001" s="33"/>
      <c r="R1001" s="33"/>
    </row>
    <row r="1002" spans="11:18" x14ac:dyDescent="0.75">
      <c r="K1002" s="33"/>
      <c r="L1002" s="33"/>
      <c r="M1002" s="33"/>
      <c r="N1002" s="33"/>
      <c r="O1002" s="33"/>
      <c r="P1002" s="33"/>
      <c r="Q1002" s="33"/>
      <c r="R1002" s="33"/>
    </row>
    <row r="1003" spans="11:18" x14ac:dyDescent="0.75">
      <c r="K1003" s="33"/>
      <c r="L1003" s="33"/>
      <c r="M1003" s="33"/>
      <c r="N1003" s="33"/>
      <c r="O1003" s="33"/>
      <c r="P1003" s="33"/>
      <c r="Q1003" s="33"/>
      <c r="R1003" s="33"/>
    </row>
    <row r="1004" spans="11:18" x14ac:dyDescent="0.75">
      <c r="K1004" s="33"/>
      <c r="L1004" s="33"/>
      <c r="M1004" s="33"/>
      <c r="N1004" s="33"/>
      <c r="O1004" s="33"/>
      <c r="P1004" s="33"/>
      <c r="Q1004" s="33"/>
      <c r="R1004" s="33"/>
    </row>
    <row r="1005" spans="11:18" x14ac:dyDescent="0.75">
      <c r="K1005" s="33"/>
      <c r="L1005" s="33"/>
      <c r="M1005" s="33"/>
      <c r="N1005" s="33"/>
      <c r="O1005" s="33"/>
      <c r="P1005" s="33"/>
      <c r="Q1005" s="33"/>
      <c r="R1005" s="33"/>
    </row>
    <row r="1006" spans="11:18" x14ac:dyDescent="0.75">
      <c r="K1006" s="33"/>
      <c r="L1006" s="33"/>
      <c r="M1006" s="33"/>
      <c r="N1006" s="33"/>
      <c r="O1006" s="33"/>
      <c r="P1006" s="33"/>
      <c r="Q1006" s="33"/>
      <c r="R1006" s="33"/>
    </row>
    <row r="1007" spans="11:18" x14ac:dyDescent="0.75">
      <c r="K1007" s="33"/>
      <c r="L1007" s="33"/>
      <c r="M1007" s="33"/>
      <c r="N1007" s="33"/>
      <c r="O1007" s="33"/>
      <c r="P1007" s="33"/>
      <c r="Q1007" s="33"/>
      <c r="R1007" s="33"/>
    </row>
    <row r="1008" spans="11:18" x14ac:dyDescent="0.75">
      <c r="K1008" s="33"/>
      <c r="L1008" s="33"/>
      <c r="M1008" s="33"/>
      <c r="N1008" s="33"/>
      <c r="O1008" s="33"/>
      <c r="P1008" s="33"/>
      <c r="Q1008" s="33"/>
      <c r="R1008" s="33"/>
    </row>
    <row r="1009" spans="11:18" x14ac:dyDescent="0.75">
      <c r="K1009" s="33"/>
      <c r="L1009" s="33"/>
      <c r="M1009" s="33"/>
      <c r="N1009" s="33"/>
      <c r="O1009" s="33"/>
      <c r="P1009" s="33"/>
      <c r="Q1009" s="33"/>
      <c r="R1009" s="33"/>
    </row>
    <row r="1010" spans="11:18" x14ac:dyDescent="0.75">
      <c r="K1010" s="33"/>
      <c r="L1010" s="33"/>
      <c r="M1010" s="33"/>
      <c r="N1010" s="33"/>
      <c r="O1010" s="33"/>
      <c r="P1010" s="33"/>
      <c r="Q1010" s="33"/>
      <c r="R1010" s="33"/>
    </row>
    <row r="1011" spans="11:18" x14ac:dyDescent="0.75">
      <c r="K1011" s="33"/>
      <c r="L1011" s="33"/>
      <c r="M1011" s="33"/>
      <c r="N1011" s="33"/>
      <c r="O1011" s="33"/>
      <c r="P1011" s="33"/>
      <c r="Q1011" s="33"/>
      <c r="R1011" s="33"/>
    </row>
    <row r="1012" spans="11:18" x14ac:dyDescent="0.75">
      <c r="K1012" s="33"/>
      <c r="L1012" s="33"/>
      <c r="M1012" s="33"/>
      <c r="N1012" s="33"/>
      <c r="O1012" s="33"/>
      <c r="P1012" s="33"/>
      <c r="Q1012" s="33"/>
      <c r="R1012" s="33"/>
    </row>
    <row r="1013" spans="11:18" x14ac:dyDescent="0.75">
      <c r="K1013" s="33"/>
      <c r="L1013" s="33"/>
      <c r="M1013" s="33"/>
      <c r="N1013" s="33"/>
      <c r="O1013" s="33"/>
      <c r="P1013" s="33"/>
      <c r="Q1013" s="33"/>
      <c r="R1013" s="33"/>
    </row>
    <row r="1014" spans="11:18" x14ac:dyDescent="0.75">
      <c r="K1014" s="33"/>
      <c r="L1014" s="33"/>
      <c r="M1014" s="33"/>
      <c r="N1014" s="33"/>
      <c r="O1014" s="33"/>
      <c r="P1014" s="33"/>
      <c r="Q1014" s="33"/>
      <c r="R1014" s="33"/>
    </row>
    <row r="1015" spans="11:18" x14ac:dyDescent="0.75">
      <c r="K1015" s="33"/>
      <c r="L1015" s="33"/>
      <c r="M1015" s="33"/>
      <c r="N1015" s="33"/>
      <c r="O1015" s="33"/>
      <c r="P1015" s="33"/>
      <c r="Q1015" s="33"/>
      <c r="R1015" s="33"/>
    </row>
    <row r="1016" spans="11:18" x14ac:dyDescent="0.75">
      <c r="K1016" s="33"/>
      <c r="L1016" s="33"/>
      <c r="M1016" s="33"/>
      <c r="N1016" s="33"/>
      <c r="O1016" s="33"/>
      <c r="P1016" s="33"/>
      <c r="Q1016" s="33"/>
      <c r="R1016" s="33"/>
    </row>
    <row r="1017" spans="11:18" x14ac:dyDescent="0.75">
      <c r="K1017" s="33"/>
      <c r="L1017" s="33"/>
      <c r="M1017" s="33"/>
      <c r="N1017" s="33"/>
      <c r="O1017" s="33"/>
      <c r="P1017" s="33"/>
      <c r="Q1017" s="33"/>
      <c r="R1017" s="33"/>
    </row>
    <row r="1018" spans="11:18" x14ac:dyDescent="0.75">
      <c r="K1018" s="33"/>
      <c r="L1018" s="33"/>
      <c r="M1018" s="33"/>
      <c r="N1018" s="33"/>
      <c r="O1018" s="33"/>
      <c r="P1018" s="33"/>
      <c r="Q1018" s="33"/>
      <c r="R1018" s="33"/>
    </row>
    <row r="1019" spans="11:18" x14ac:dyDescent="0.75">
      <c r="K1019" s="33"/>
      <c r="L1019" s="33"/>
      <c r="M1019" s="33"/>
      <c r="N1019" s="33"/>
      <c r="O1019" s="33"/>
      <c r="P1019" s="33"/>
      <c r="Q1019" s="33"/>
      <c r="R1019" s="33"/>
    </row>
    <row r="1020" spans="11:18" x14ac:dyDescent="0.75">
      <c r="K1020" s="33"/>
      <c r="L1020" s="33"/>
      <c r="M1020" s="33"/>
      <c r="N1020" s="33"/>
      <c r="O1020" s="33"/>
      <c r="P1020" s="33"/>
      <c r="Q1020" s="33"/>
      <c r="R1020" s="33"/>
    </row>
    <row r="1021" spans="11:18" x14ac:dyDescent="0.75">
      <c r="K1021" s="33"/>
      <c r="L1021" s="33"/>
      <c r="M1021" s="33"/>
      <c r="N1021" s="33"/>
      <c r="O1021" s="33"/>
      <c r="P1021" s="33"/>
      <c r="Q1021" s="33"/>
      <c r="R1021" s="33"/>
    </row>
    <row r="1022" spans="11:18" x14ac:dyDescent="0.75">
      <c r="K1022" s="33"/>
      <c r="L1022" s="33"/>
      <c r="M1022" s="33"/>
      <c r="N1022" s="33"/>
      <c r="O1022" s="33"/>
      <c r="P1022" s="33"/>
      <c r="Q1022" s="33"/>
      <c r="R1022" s="33"/>
    </row>
    <row r="1023" spans="11:18" x14ac:dyDescent="0.75">
      <c r="K1023" s="33"/>
      <c r="L1023" s="33"/>
      <c r="M1023" s="33"/>
      <c r="N1023" s="33"/>
      <c r="O1023" s="33"/>
      <c r="P1023" s="33"/>
      <c r="Q1023" s="33"/>
      <c r="R1023" s="33"/>
    </row>
    <row r="1024" spans="11:18" x14ac:dyDescent="0.75">
      <c r="K1024" s="33"/>
      <c r="L1024" s="33"/>
      <c r="M1024" s="33"/>
      <c r="N1024" s="33"/>
      <c r="O1024" s="33"/>
      <c r="P1024" s="33"/>
      <c r="Q1024" s="33"/>
      <c r="R1024" s="33"/>
    </row>
    <row r="1025" spans="11:18" x14ac:dyDescent="0.75">
      <c r="K1025" s="33"/>
      <c r="L1025" s="33"/>
      <c r="M1025" s="33"/>
      <c r="N1025" s="33"/>
      <c r="O1025" s="33"/>
      <c r="P1025" s="33"/>
      <c r="Q1025" s="33"/>
      <c r="R1025" s="33"/>
    </row>
    <row r="1026" spans="11:18" x14ac:dyDescent="0.75">
      <c r="K1026" s="33"/>
      <c r="L1026" s="33"/>
      <c r="M1026" s="33"/>
      <c r="N1026" s="33"/>
      <c r="O1026" s="33"/>
      <c r="P1026" s="33"/>
      <c r="Q1026" s="33"/>
      <c r="R1026" s="33"/>
    </row>
    <row r="1027" spans="11:18" x14ac:dyDescent="0.75">
      <c r="K1027" s="33"/>
      <c r="L1027" s="33"/>
      <c r="M1027" s="33"/>
      <c r="N1027" s="33"/>
      <c r="O1027" s="33"/>
      <c r="P1027" s="33"/>
      <c r="Q1027" s="33"/>
      <c r="R1027" s="33"/>
    </row>
    <row r="1028" spans="11:18" x14ac:dyDescent="0.75">
      <c r="K1028" s="33"/>
      <c r="L1028" s="33"/>
      <c r="M1028" s="33"/>
      <c r="N1028" s="33"/>
      <c r="O1028" s="33"/>
      <c r="P1028" s="33"/>
      <c r="Q1028" s="33"/>
      <c r="R1028" s="33"/>
    </row>
    <row r="1029" spans="11:18" x14ac:dyDescent="0.75">
      <c r="K1029" s="33"/>
      <c r="L1029" s="33"/>
      <c r="M1029" s="33"/>
      <c r="N1029" s="33"/>
      <c r="O1029" s="33"/>
      <c r="P1029" s="33"/>
      <c r="Q1029" s="33"/>
      <c r="R1029" s="33"/>
    </row>
    <row r="1030" spans="11:18" x14ac:dyDescent="0.75">
      <c r="K1030" s="33"/>
      <c r="L1030" s="33"/>
      <c r="M1030" s="33"/>
      <c r="N1030" s="33"/>
      <c r="O1030" s="33"/>
      <c r="P1030" s="33"/>
      <c r="Q1030" s="33"/>
      <c r="R1030" s="33"/>
    </row>
    <row r="1031" spans="11:18" x14ac:dyDescent="0.75">
      <c r="K1031" s="33"/>
      <c r="L1031" s="33"/>
      <c r="M1031" s="33"/>
      <c r="N1031" s="33"/>
      <c r="O1031" s="33"/>
      <c r="P1031" s="33"/>
      <c r="Q1031" s="33"/>
      <c r="R1031" s="33"/>
    </row>
    <row r="1032" spans="11:18" x14ac:dyDescent="0.75">
      <c r="K1032" s="33"/>
      <c r="L1032" s="33"/>
      <c r="M1032" s="33"/>
      <c r="N1032" s="33"/>
      <c r="O1032" s="33"/>
      <c r="P1032" s="33"/>
      <c r="Q1032" s="33"/>
      <c r="R1032" s="33"/>
    </row>
    <row r="1033" spans="11:18" x14ac:dyDescent="0.75">
      <c r="K1033" s="33"/>
      <c r="L1033" s="33"/>
      <c r="M1033" s="33"/>
      <c r="N1033" s="33"/>
      <c r="O1033" s="33"/>
      <c r="P1033" s="33"/>
      <c r="Q1033" s="33"/>
      <c r="R1033" s="33"/>
    </row>
    <row r="1034" spans="11:18" x14ac:dyDescent="0.75">
      <c r="K1034" s="33"/>
      <c r="L1034" s="33"/>
      <c r="M1034" s="33"/>
      <c r="N1034" s="33"/>
      <c r="O1034" s="33"/>
      <c r="P1034" s="33"/>
      <c r="Q1034" s="33"/>
      <c r="R1034" s="33"/>
    </row>
    <row r="1035" spans="11:18" x14ac:dyDescent="0.75">
      <c r="K1035" s="33"/>
      <c r="L1035" s="33"/>
      <c r="M1035" s="33"/>
      <c r="N1035" s="33"/>
      <c r="O1035" s="33"/>
      <c r="P1035" s="33"/>
      <c r="Q1035" s="33"/>
      <c r="R1035" s="33"/>
    </row>
    <row r="1036" spans="11:18" x14ac:dyDescent="0.75">
      <c r="K1036" s="33"/>
      <c r="L1036" s="33"/>
      <c r="M1036" s="33"/>
      <c r="N1036" s="33"/>
      <c r="O1036" s="33"/>
      <c r="P1036" s="33"/>
      <c r="Q1036" s="33"/>
      <c r="R1036" s="33"/>
    </row>
    <row r="1037" spans="11:18" x14ac:dyDescent="0.75">
      <c r="K1037" s="33"/>
      <c r="L1037" s="33"/>
      <c r="M1037" s="33"/>
      <c r="N1037" s="33"/>
      <c r="O1037" s="33"/>
      <c r="P1037" s="33"/>
      <c r="Q1037" s="33"/>
      <c r="R1037" s="33"/>
    </row>
    <row r="1038" spans="11:18" x14ac:dyDescent="0.75">
      <c r="K1038" s="33"/>
      <c r="L1038" s="33"/>
      <c r="M1038" s="33"/>
      <c r="N1038" s="33"/>
      <c r="O1038" s="33"/>
      <c r="P1038" s="33"/>
      <c r="Q1038" s="33"/>
      <c r="R1038" s="33"/>
    </row>
    <row r="1039" spans="11:18" x14ac:dyDescent="0.75">
      <c r="K1039" s="33"/>
      <c r="L1039" s="33"/>
      <c r="M1039" s="33"/>
      <c r="N1039" s="33"/>
      <c r="O1039" s="33"/>
      <c r="P1039" s="33"/>
      <c r="Q1039" s="33"/>
      <c r="R1039" s="33"/>
    </row>
    <row r="1040" spans="11:18" x14ac:dyDescent="0.75">
      <c r="K1040" s="33"/>
      <c r="L1040" s="33"/>
      <c r="M1040" s="33"/>
      <c r="N1040" s="33"/>
      <c r="O1040" s="33"/>
      <c r="P1040" s="33"/>
      <c r="Q1040" s="33"/>
      <c r="R1040" s="33"/>
    </row>
    <row r="1041" spans="11:18" x14ac:dyDescent="0.75">
      <c r="K1041" s="33"/>
      <c r="L1041" s="33"/>
      <c r="M1041" s="33"/>
      <c r="N1041" s="33"/>
      <c r="O1041" s="33"/>
      <c r="P1041" s="33"/>
      <c r="Q1041" s="33"/>
      <c r="R1041" s="33"/>
    </row>
    <row r="1042" spans="11:18" x14ac:dyDescent="0.75">
      <c r="K1042" s="33"/>
      <c r="L1042" s="33"/>
      <c r="M1042" s="33"/>
      <c r="N1042" s="33"/>
      <c r="O1042" s="33"/>
      <c r="P1042" s="33"/>
      <c r="Q1042" s="33"/>
      <c r="R1042" s="33"/>
    </row>
    <row r="1043" spans="11:18" x14ac:dyDescent="0.75">
      <c r="K1043" s="33"/>
      <c r="L1043" s="33"/>
      <c r="M1043" s="33"/>
      <c r="N1043" s="33"/>
      <c r="O1043" s="33"/>
      <c r="P1043" s="33"/>
      <c r="Q1043" s="33"/>
      <c r="R1043" s="33"/>
    </row>
    <row r="1044" spans="11:18" x14ac:dyDescent="0.75">
      <c r="K1044" s="33"/>
      <c r="L1044" s="33"/>
      <c r="M1044" s="33"/>
      <c r="N1044" s="33"/>
      <c r="O1044" s="33"/>
      <c r="P1044" s="33"/>
      <c r="Q1044" s="33"/>
      <c r="R1044" s="33"/>
    </row>
    <row r="1045" spans="11:18" x14ac:dyDescent="0.75">
      <c r="K1045" s="33"/>
      <c r="L1045" s="33"/>
      <c r="M1045" s="33"/>
      <c r="N1045" s="33"/>
      <c r="O1045" s="33"/>
      <c r="P1045" s="33"/>
      <c r="Q1045" s="33"/>
      <c r="R1045" s="33"/>
    </row>
    <row r="1046" spans="11:18" x14ac:dyDescent="0.75">
      <c r="K1046" s="33"/>
      <c r="L1046" s="33"/>
      <c r="M1046" s="33"/>
      <c r="N1046" s="33"/>
      <c r="O1046" s="33"/>
      <c r="P1046" s="33"/>
      <c r="Q1046" s="33"/>
      <c r="R1046" s="33"/>
    </row>
    <row r="1047" spans="11:18" x14ac:dyDescent="0.75">
      <c r="K1047" s="33"/>
      <c r="L1047" s="33"/>
      <c r="M1047" s="33"/>
      <c r="N1047" s="33"/>
      <c r="O1047" s="33"/>
      <c r="P1047" s="33"/>
      <c r="Q1047" s="33"/>
      <c r="R1047" s="33"/>
    </row>
    <row r="1048" spans="11:18" x14ac:dyDescent="0.75">
      <c r="K1048" s="33"/>
      <c r="L1048" s="33"/>
      <c r="M1048" s="33"/>
      <c r="N1048" s="33"/>
      <c r="O1048" s="33"/>
      <c r="P1048" s="33"/>
      <c r="Q1048" s="33"/>
      <c r="R1048" s="33"/>
    </row>
    <row r="1049" spans="11:18" x14ac:dyDescent="0.75">
      <c r="K1049" s="33"/>
      <c r="L1049" s="33"/>
      <c r="M1049" s="33"/>
      <c r="N1049" s="33"/>
      <c r="O1049" s="33"/>
      <c r="P1049" s="33"/>
      <c r="Q1049" s="33"/>
      <c r="R1049" s="33"/>
    </row>
    <row r="1050" spans="11:18" x14ac:dyDescent="0.75">
      <c r="K1050" s="33"/>
      <c r="L1050" s="33"/>
      <c r="M1050" s="33"/>
      <c r="N1050" s="33"/>
      <c r="O1050" s="33"/>
      <c r="P1050" s="33"/>
      <c r="Q1050" s="33"/>
      <c r="R1050" s="33"/>
    </row>
    <row r="1051" spans="11:18" x14ac:dyDescent="0.75">
      <c r="K1051" s="33"/>
      <c r="L1051" s="33"/>
      <c r="M1051" s="33"/>
      <c r="N1051" s="33"/>
      <c r="O1051" s="33"/>
      <c r="P1051" s="33"/>
      <c r="Q1051" s="33"/>
      <c r="R1051" s="33"/>
    </row>
    <row r="1052" spans="11:18" x14ac:dyDescent="0.75">
      <c r="K1052" s="33"/>
      <c r="L1052" s="33"/>
      <c r="M1052" s="33"/>
      <c r="N1052" s="33"/>
      <c r="O1052" s="33"/>
      <c r="P1052" s="33"/>
      <c r="Q1052" s="33"/>
      <c r="R1052" s="33"/>
    </row>
    <row r="1053" spans="11:18" x14ac:dyDescent="0.75">
      <c r="K1053" s="33"/>
      <c r="L1053" s="33"/>
      <c r="M1053" s="33"/>
      <c r="N1053" s="33"/>
      <c r="O1053" s="33"/>
      <c r="P1053" s="33"/>
      <c r="Q1053" s="33"/>
      <c r="R1053" s="33"/>
    </row>
    <row r="1054" spans="11:18" x14ac:dyDescent="0.75">
      <c r="K1054" s="33"/>
      <c r="L1054" s="33"/>
      <c r="M1054" s="33"/>
      <c r="N1054" s="33"/>
      <c r="O1054" s="33"/>
      <c r="P1054" s="33"/>
      <c r="Q1054" s="33"/>
      <c r="R1054" s="33"/>
    </row>
    <row r="1055" spans="11:18" x14ac:dyDescent="0.75">
      <c r="K1055" s="33"/>
      <c r="L1055" s="33"/>
      <c r="M1055" s="33"/>
      <c r="N1055" s="33"/>
      <c r="O1055" s="33"/>
      <c r="P1055" s="33"/>
      <c r="Q1055" s="33"/>
      <c r="R1055" s="33"/>
    </row>
    <row r="1056" spans="11:18" x14ac:dyDescent="0.75">
      <c r="K1056" s="33"/>
      <c r="L1056" s="33"/>
      <c r="M1056" s="33"/>
      <c r="N1056" s="33"/>
      <c r="O1056" s="33"/>
      <c r="P1056" s="33"/>
      <c r="Q1056" s="33"/>
      <c r="R1056" s="33"/>
    </row>
    <row r="1057" spans="11:18" x14ac:dyDescent="0.75">
      <c r="K1057" s="33"/>
      <c r="L1057" s="33"/>
      <c r="M1057" s="33"/>
      <c r="N1057" s="33"/>
      <c r="O1057" s="33"/>
      <c r="P1057" s="33"/>
      <c r="Q1057" s="33"/>
      <c r="R1057" s="33"/>
    </row>
    <row r="1058" spans="11:18" x14ac:dyDescent="0.75">
      <c r="K1058" s="33"/>
      <c r="L1058" s="33"/>
      <c r="M1058" s="33"/>
      <c r="N1058" s="33"/>
      <c r="O1058" s="33"/>
      <c r="P1058" s="33"/>
      <c r="Q1058" s="33"/>
      <c r="R1058" s="33"/>
    </row>
    <row r="1059" spans="11:18" x14ac:dyDescent="0.75">
      <c r="K1059" s="33"/>
      <c r="L1059" s="33"/>
      <c r="M1059" s="33"/>
      <c r="N1059" s="33"/>
      <c r="O1059" s="33"/>
      <c r="P1059" s="33"/>
      <c r="Q1059" s="33"/>
      <c r="R1059" s="33"/>
    </row>
    <row r="1060" spans="11:18" x14ac:dyDescent="0.75">
      <c r="K1060" s="33"/>
      <c r="L1060" s="33"/>
      <c r="M1060" s="33"/>
      <c r="N1060" s="33"/>
      <c r="O1060" s="33"/>
      <c r="P1060" s="33"/>
      <c r="Q1060" s="33"/>
      <c r="R1060" s="33"/>
    </row>
    <row r="1061" spans="11:18" x14ac:dyDescent="0.75">
      <c r="K1061" s="33"/>
      <c r="L1061" s="33"/>
      <c r="M1061" s="33"/>
      <c r="N1061" s="33"/>
      <c r="O1061" s="33"/>
      <c r="P1061" s="33"/>
      <c r="Q1061" s="33"/>
      <c r="R1061" s="33"/>
    </row>
    <row r="1062" spans="11:18" x14ac:dyDescent="0.75">
      <c r="K1062" s="33"/>
      <c r="L1062" s="33"/>
      <c r="M1062" s="33"/>
      <c r="N1062" s="33"/>
      <c r="O1062" s="33"/>
      <c r="P1062" s="33"/>
      <c r="Q1062" s="33"/>
      <c r="R1062" s="33"/>
    </row>
    <row r="1063" spans="11:18" x14ac:dyDescent="0.75">
      <c r="K1063" s="33"/>
      <c r="L1063" s="33"/>
      <c r="M1063" s="33"/>
      <c r="N1063" s="33"/>
      <c r="O1063" s="33"/>
      <c r="P1063" s="33"/>
      <c r="Q1063" s="33"/>
      <c r="R1063" s="33"/>
    </row>
    <row r="1064" spans="11:18" x14ac:dyDescent="0.75">
      <c r="K1064" s="33"/>
      <c r="L1064" s="33"/>
      <c r="M1064" s="33"/>
      <c r="N1064" s="33"/>
      <c r="O1064" s="33"/>
      <c r="P1064" s="33"/>
      <c r="Q1064" s="33"/>
      <c r="R1064" s="33"/>
    </row>
    <row r="1065" spans="11:18" x14ac:dyDescent="0.75">
      <c r="K1065" s="33"/>
      <c r="L1065" s="33"/>
      <c r="M1065" s="33"/>
      <c r="N1065" s="33"/>
      <c r="O1065" s="33"/>
      <c r="P1065" s="33"/>
      <c r="Q1065" s="33"/>
      <c r="R1065" s="33"/>
    </row>
    <row r="1066" spans="11:18" x14ac:dyDescent="0.75">
      <c r="K1066" s="33"/>
      <c r="L1066" s="33"/>
      <c r="M1066" s="33"/>
      <c r="N1066" s="33"/>
      <c r="O1066" s="33"/>
      <c r="P1066" s="33"/>
      <c r="Q1066" s="33"/>
      <c r="R1066" s="33"/>
    </row>
    <row r="1067" spans="11:18" x14ac:dyDescent="0.75">
      <c r="K1067" s="33"/>
      <c r="L1067" s="33"/>
      <c r="M1067" s="33"/>
      <c r="N1067" s="33"/>
      <c r="O1067" s="33"/>
      <c r="P1067" s="33"/>
      <c r="Q1067" s="33"/>
      <c r="R1067" s="33"/>
    </row>
    <row r="1068" spans="11:18" x14ac:dyDescent="0.75">
      <c r="K1068" s="33"/>
      <c r="L1068" s="33"/>
      <c r="M1068" s="33"/>
      <c r="N1068" s="33"/>
      <c r="O1068" s="33"/>
      <c r="P1068" s="33"/>
      <c r="Q1068" s="33"/>
      <c r="R1068" s="33"/>
    </row>
    <row r="1069" spans="11:18" x14ac:dyDescent="0.75">
      <c r="K1069" s="33"/>
      <c r="L1069" s="33"/>
      <c r="M1069" s="33"/>
      <c r="N1069" s="33"/>
      <c r="O1069" s="33"/>
      <c r="P1069" s="33"/>
      <c r="Q1069" s="33"/>
      <c r="R1069" s="33"/>
    </row>
    <row r="1070" spans="11:18" x14ac:dyDescent="0.75">
      <c r="K1070" s="33"/>
      <c r="L1070" s="33"/>
      <c r="M1070" s="33"/>
      <c r="N1070" s="33"/>
      <c r="O1070" s="33"/>
      <c r="P1070" s="33"/>
      <c r="Q1070" s="33"/>
      <c r="R1070" s="33"/>
    </row>
    <row r="1071" spans="11:18" x14ac:dyDescent="0.75">
      <c r="K1071" s="33"/>
      <c r="L1071" s="33"/>
      <c r="M1071" s="33"/>
      <c r="N1071" s="33"/>
      <c r="O1071" s="33"/>
      <c r="P1071" s="33"/>
      <c r="Q1071" s="33"/>
      <c r="R1071" s="33"/>
    </row>
    <row r="1072" spans="11:18" x14ac:dyDescent="0.75">
      <c r="K1072" s="33"/>
      <c r="L1072" s="33"/>
      <c r="M1072" s="33"/>
      <c r="N1072" s="33"/>
      <c r="O1072" s="33"/>
      <c r="P1072" s="33"/>
      <c r="Q1072" s="33"/>
      <c r="R1072" s="33"/>
    </row>
    <row r="1073" spans="11:18" x14ac:dyDescent="0.75">
      <c r="K1073" s="33"/>
      <c r="L1073" s="33"/>
      <c r="M1073" s="33"/>
      <c r="N1073" s="33"/>
      <c r="O1073" s="33"/>
      <c r="P1073" s="33"/>
      <c r="Q1073" s="33"/>
      <c r="R1073" s="33"/>
    </row>
    <row r="1074" spans="11:18" x14ac:dyDescent="0.75">
      <c r="K1074" s="33"/>
      <c r="L1074" s="33"/>
      <c r="M1074" s="33"/>
      <c r="N1074" s="33"/>
      <c r="O1074" s="33"/>
      <c r="P1074" s="33"/>
      <c r="Q1074" s="33"/>
      <c r="R1074" s="33"/>
    </row>
    <row r="1075" spans="11:18" x14ac:dyDescent="0.75">
      <c r="K1075" s="33"/>
      <c r="L1075" s="33"/>
      <c r="M1075" s="33"/>
      <c r="N1075" s="33"/>
      <c r="O1075" s="33"/>
      <c r="P1075" s="33"/>
      <c r="Q1075" s="33"/>
      <c r="R1075" s="33"/>
    </row>
    <row r="1076" spans="11:18" x14ac:dyDescent="0.75">
      <c r="K1076" s="33"/>
      <c r="L1076" s="33"/>
      <c r="M1076" s="33"/>
      <c r="N1076" s="33"/>
      <c r="O1076" s="33"/>
      <c r="P1076" s="33"/>
      <c r="Q1076" s="33"/>
      <c r="R1076" s="33"/>
    </row>
    <row r="1077" spans="11:18" x14ac:dyDescent="0.75">
      <c r="K1077" s="33"/>
      <c r="L1077" s="33"/>
      <c r="M1077" s="33"/>
      <c r="N1077" s="33"/>
      <c r="O1077" s="33"/>
      <c r="P1077" s="33"/>
      <c r="Q1077" s="33"/>
      <c r="R1077" s="33"/>
    </row>
    <row r="1078" spans="11:18" x14ac:dyDescent="0.75">
      <c r="K1078" s="33"/>
      <c r="L1078" s="33"/>
      <c r="M1078" s="33"/>
      <c r="N1078" s="33"/>
      <c r="O1078" s="33"/>
      <c r="P1078" s="33"/>
      <c r="Q1078" s="33"/>
      <c r="R1078" s="33"/>
    </row>
    <row r="1079" spans="11:18" x14ac:dyDescent="0.75">
      <c r="K1079" s="33"/>
      <c r="L1079" s="33"/>
      <c r="M1079" s="33"/>
      <c r="N1079" s="33"/>
      <c r="O1079" s="33"/>
      <c r="P1079" s="33"/>
      <c r="Q1079" s="33"/>
      <c r="R1079" s="33"/>
    </row>
    <row r="1080" spans="11:18" x14ac:dyDescent="0.75">
      <c r="K1080" s="33"/>
      <c r="L1080" s="33"/>
      <c r="M1080" s="33"/>
      <c r="N1080" s="33"/>
      <c r="O1080" s="33"/>
      <c r="P1080" s="33"/>
      <c r="Q1080" s="33"/>
      <c r="R1080" s="33"/>
    </row>
    <row r="1081" spans="11:18" x14ac:dyDescent="0.75">
      <c r="K1081" s="33"/>
      <c r="L1081" s="33"/>
      <c r="M1081" s="33"/>
      <c r="N1081" s="33"/>
      <c r="O1081" s="33"/>
      <c r="P1081" s="33"/>
      <c r="Q1081" s="33"/>
      <c r="R1081" s="33"/>
    </row>
    <row r="1082" spans="11:18" x14ac:dyDescent="0.75">
      <c r="K1082" s="33"/>
      <c r="L1082" s="33"/>
      <c r="M1082" s="33"/>
      <c r="N1082" s="33"/>
      <c r="O1082" s="33"/>
      <c r="P1082" s="33"/>
      <c r="Q1082" s="33"/>
      <c r="R1082" s="33"/>
    </row>
    <row r="1083" spans="11:18" x14ac:dyDescent="0.75">
      <c r="K1083" s="33"/>
      <c r="L1083" s="33"/>
      <c r="M1083" s="33"/>
      <c r="N1083" s="33"/>
      <c r="O1083" s="33"/>
      <c r="P1083" s="33"/>
      <c r="Q1083" s="33"/>
      <c r="R1083" s="33"/>
    </row>
    <row r="1084" spans="11:18" x14ac:dyDescent="0.75">
      <c r="K1084" s="33"/>
      <c r="L1084" s="33"/>
      <c r="M1084" s="33"/>
      <c r="N1084" s="33"/>
      <c r="O1084" s="33"/>
      <c r="P1084" s="33"/>
      <c r="Q1084" s="33"/>
      <c r="R1084" s="33"/>
    </row>
    <row r="1085" spans="11:18" x14ac:dyDescent="0.75">
      <c r="K1085" s="33"/>
      <c r="L1085" s="33"/>
      <c r="M1085" s="33"/>
      <c r="N1085" s="33"/>
      <c r="O1085" s="33"/>
      <c r="P1085" s="33"/>
      <c r="Q1085" s="33"/>
      <c r="R1085" s="33"/>
    </row>
    <row r="1086" spans="11:18" x14ac:dyDescent="0.75">
      <c r="K1086" s="33"/>
      <c r="L1086" s="33"/>
      <c r="M1086" s="33"/>
      <c r="N1086" s="33"/>
      <c r="O1086" s="33"/>
      <c r="P1086" s="33"/>
      <c r="Q1086" s="33"/>
      <c r="R1086" s="33"/>
    </row>
    <row r="1087" spans="11:18" x14ac:dyDescent="0.75">
      <c r="K1087" s="33"/>
      <c r="L1087" s="33"/>
      <c r="M1087" s="33"/>
      <c r="N1087" s="33"/>
      <c r="O1087" s="33"/>
      <c r="P1087" s="33"/>
      <c r="Q1087" s="33"/>
      <c r="R1087" s="33"/>
    </row>
    <row r="1088" spans="11:18" x14ac:dyDescent="0.75">
      <c r="K1088" s="33"/>
      <c r="L1088" s="33"/>
      <c r="M1088" s="33"/>
      <c r="N1088" s="33"/>
      <c r="O1088" s="33"/>
      <c r="P1088" s="33"/>
      <c r="Q1088" s="33"/>
      <c r="R1088" s="33"/>
    </row>
    <row r="1089" spans="11:18" x14ac:dyDescent="0.75">
      <c r="K1089" s="33"/>
      <c r="L1089" s="33"/>
      <c r="M1089" s="33"/>
      <c r="N1089" s="33"/>
      <c r="O1089" s="33"/>
      <c r="P1089" s="33"/>
      <c r="Q1089" s="33"/>
      <c r="R1089" s="33"/>
    </row>
    <row r="1090" spans="11:18" x14ac:dyDescent="0.75">
      <c r="K1090" s="33"/>
      <c r="L1090" s="33"/>
      <c r="M1090" s="33"/>
      <c r="N1090" s="33"/>
      <c r="O1090" s="33"/>
      <c r="P1090" s="33"/>
      <c r="Q1090" s="33"/>
      <c r="R1090" s="33"/>
    </row>
    <row r="1091" spans="11:18" x14ac:dyDescent="0.75">
      <c r="K1091" s="33"/>
      <c r="L1091" s="33"/>
      <c r="M1091" s="33"/>
      <c r="N1091" s="33"/>
      <c r="O1091" s="33"/>
      <c r="P1091" s="33"/>
      <c r="Q1091" s="33"/>
      <c r="R1091" s="33"/>
    </row>
    <row r="1092" spans="11:18" x14ac:dyDescent="0.75">
      <c r="K1092" s="33"/>
      <c r="L1092" s="33"/>
      <c r="M1092" s="33"/>
      <c r="N1092" s="33"/>
      <c r="O1092" s="33"/>
      <c r="P1092" s="33"/>
      <c r="Q1092" s="33"/>
      <c r="R1092" s="33"/>
    </row>
    <row r="1093" spans="11:18" x14ac:dyDescent="0.75">
      <c r="K1093" s="33"/>
      <c r="L1093" s="33"/>
      <c r="M1093" s="33"/>
      <c r="N1093" s="33"/>
      <c r="O1093" s="33"/>
      <c r="P1093" s="33"/>
      <c r="Q1093" s="33"/>
      <c r="R1093" s="33"/>
    </row>
    <row r="1094" spans="11:18" x14ac:dyDescent="0.75">
      <c r="K1094" s="33"/>
      <c r="L1094" s="33"/>
      <c r="M1094" s="33"/>
      <c r="N1094" s="33"/>
      <c r="O1094" s="33"/>
      <c r="P1094" s="33"/>
      <c r="Q1094" s="33"/>
      <c r="R1094" s="33"/>
    </row>
    <row r="1095" spans="11:18" x14ac:dyDescent="0.75">
      <c r="K1095" s="33"/>
      <c r="L1095" s="33"/>
      <c r="M1095" s="33"/>
      <c r="N1095" s="33"/>
      <c r="O1095" s="33"/>
      <c r="P1095" s="33"/>
      <c r="Q1095" s="33"/>
      <c r="R1095" s="33"/>
    </row>
    <row r="1096" spans="11:18" x14ac:dyDescent="0.75">
      <c r="K1096" s="33"/>
      <c r="L1096" s="33"/>
      <c r="M1096" s="33"/>
      <c r="N1096" s="33"/>
      <c r="O1096" s="33"/>
      <c r="P1096" s="33"/>
      <c r="Q1096" s="33"/>
      <c r="R1096" s="33"/>
    </row>
    <row r="1097" spans="11:18" x14ac:dyDescent="0.75">
      <c r="K1097" s="33"/>
      <c r="L1097" s="33"/>
      <c r="M1097" s="33"/>
      <c r="N1097" s="33"/>
      <c r="O1097" s="33"/>
      <c r="P1097" s="33"/>
      <c r="Q1097" s="33"/>
      <c r="R1097" s="33"/>
    </row>
    <row r="1098" spans="11:18" x14ac:dyDescent="0.75">
      <c r="K1098" s="33"/>
      <c r="L1098" s="33"/>
      <c r="M1098" s="33"/>
      <c r="N1098" s="33"/>
      <c r="O1098" s="33"/>
      <c r="P1098" s="33"/>
      <c r="Q1098" s="33"/>
      <c r="R1098" s="33"/>
    </row>
    <row r="1099" spans="11:18" x14ac:dyDescent="0.75">
      <c r="K1099" s="33"/>
      <c r="L1099" s="33"/>
      <c r="M1099" s="33"/>
      <c r="N1099" s="33"/>
      <c r="O1099" s="33"/>
      <c r="P1099" s="33"/>
      <c r="Q1099" s="33"/>
      <c r="R1099" s="33"/>
    </row>
    <row r="1100" spans="11:18" x14ac:dyDescent="0.75">
      <c r="K1100" s="33"/>
      <c r="L1100" s="33"/>
      <c r="M1100" s="33"/>
      <c r="N1100" s="33"/>
      <c r="O1100" s="33"/>
      <c r="P1100" s="33"/>
      <c r="Q1100" s="33"/>
      <c r="R1100" s="33"/>
    </row>
    <row r="1101" spans="11:18" x14ac:dyDescent="0.75">
      <c r="K1101" s="33"/>
      <c r="L1101" s="33"/>
      <c r="M1101" s="33"/>
      <c r="N1101" s="33"/>
      <c r="O1101" s="33"/>
      <c r="P1101" s="33"/>
      <c r="Q1101" s="33"/>
      <c r="R1101" s="33"/>
    </row>
    <row r="1102" spans="11:18" x14ac:dyDescent="0.75">
      <c r="K1102" s="33"/>
      <c r="L1102" s="33"/>
      <c r="M1102" s="33"/>
      <c r="N1102" s="33"/>
      <c r="O1102" s="33"/>
      <c r="P1102" s="33"/>
      <c r="Q1102" s="33"/>
      <c r="R1102" s="33"/>
    </row>
    <row r="1103" spans="11:18" x14ac:dyDescent="0.75">
      <c r="K1103" s="33"/>
      <c r="L1103" s="33"/>
      <c r="M1103" s="33"/>
      <c r="N1103" s="33"/>
      <c r="O1103" s="33"/>
      <c r="P1103" s="33"/>
      <c r="Q1103" s="33"/>
      <c r="R1103" s="33"/>
    </row>
    <row r="1104" spans="11:18" x14ac:dyDescent="0.75">
      <c r="K1104" s="33"/>
      <c r="L1104" s="33"/>
      <c r="M1104" s="33"/>
      <c r="N1104" s="33"/>
      <c r="O1104" s="33"/>
      <c r="P1104" s="33"/>
      <c r="Q1104" s="33"/>
      <c r="R1104" s="33"/>
    </row>
    <row r="1105" spans="11:18" x14ac:dyDescent="0.75">
      <c r="K1105" s="33"/>
      <c r="L1105" s="33"/>
      <c r="M1105" s="33"/>
      <c r="N1105" s="33"/>
      <c r="O1105" s="33"/>
      <c r="P1105" s="33"/>
      <c r="Q1105" s="33"/>
      <c r="R1105" s="33"/>
    </row>
    <row r="1106" spans="11:18" x14ac:dyDescent="0.75">
      <c r="K1106" s="33"/>
      <c r="L1106" s="33"/>
      <c r="M1106" s="33"/>
      <c r="N1106" s="33"/>
      <c r="O1106" s="33"/>
      <c r="P1106" s="33"/>
      <c r="Q1106" s="33"/>
      <c r="R1106" s="33"/>
    </row>
    <row r="1107" spans="11:18" x14ac:dyDescent="0.75">
      <c r="K1107" s="33"/>
      <c r="L1107" s="33"/>
      <c r="M1107" s="33"/>
      <c r="N1107" s="33"/>
      <c r="O1107" s="33"/>
      <c r="P1107" s="33"/>
      <c r="Q1107" s="33"/>
      <c r="R1107" s="33"/>
    </row>
    <row r="1108" spans="11:18" x14ac:dyDescent="0.75">
      <c r="K1108" s="33"/>
      <c r="L1108" s="33"/>
      <c r="M1108" s="33"/>
      <c r="N1108" s="33"/>
      <c r="O1108" s="33"/>
      <c r="P1108" s="33"/>
      <c r="Q1108" s="33"/>
      <c r="R1108" s="33"/>
    </row>
    <row r="1109" spans="11:18" x14ac:dyDescent="0.75">
      <c r="K1109" s="33"/>
      <c r="L1109" s="33"/>
      <c r="M1109" s="33"/>
      <c r="N1109" s="33"/>
      <c r="O1109" s="33"/>
      <c r="P1109" s="33"/>
      <c r="Q1109" s="33"/>
      <c r="R1109" s="33"/>
    </row>
    <row r="1110" spans="11:18" x14ac:dyDescent="0.75">
      <c r="K1110" s="33"/>
      <c r="L1110" s="33"/>
      <c r="M1110" s="33"/>
      <c r="N1110" s="33"/>
      <c r="O1110" s="33"/>
      <c r="P1110" s="33"/>
      <c r="Q1110" s="33"/>
      <c r="R1110" s="33"/>
    </row>
    <row r="1111" spans="11:18" x14ac:dyDescent="0.75">
      <c r="K1111" s="33"/>
      <c r="L1111" s="33"/>
      <c r="M1111" s="33"/>
      <c r="N1111" s="33"/>
      <c r="O1111" s="33"/>
      <c r="P1111" s="33"/>
      <c r="Q1111" s="33"/>
      <c r="R1111" s="33"/>
    </row>
    <row r="1112" spans="11:18" x14ac:dyDescent="0.75">
      <c r="K1112" s="33"/>
      <c r="L1112" s="33"/>
      <c r="M1112" s="33"/>
      <c r="N1112" s="33"/>
      <c r="O1112" s="33"/>
      <c r="P1112" s="33"/>
      <c r="Q1112" s="33"/>
      <c r="R1112" s="33"/>
    </row>
    <row r="1113" spans="11:18" x14ac:dyDescent="0.75">
      <c r="K1113" s="33"/>
      <c r="L1113" s="33"/>
      <c r="M1113" s="33"/>
      <c r="N1113" s="33"/>
      <c r="O1113" s="33"/>
      <c r="P1113" s="33"/>
      <c r="Q1113" s="33"/>
      <c r="R1113" s="33"/>
    </row>
    <row r="1114" spans="11:18" x14ac:dyDescent="0.75">
      <c r="K1114" s="33"/>
      <c r="L1114" s="33"/>
      <c r="M1114" s="33"/>
      <c r="N1114" s="33"/>
      <c r="O1114" s="33"/>
      <c r="P1114" s="33"/>
      <c r="Q1114" s="33"/>
      <c r="R1114" s="33"/>
    </row>
    <row r="1115" spans="11:18" x14ac:dyDescent="0.75">
      <c r="K1115" s="33"/>
      <c r="L1115" s="33"/>
      <c r="M1115" s="33"/>
      <c r="N1115" s="33"/>
      <c r="O1115" s="33"/>
      <c r="P1115" s="33"/>
      <c r="Q1115" s="33"/>
      <c r="R1115" s="33"/>
    </row>
    <row r="1116" spans="11:18" x14ac:dyDescent="0.75">
      <c r="K1116" s="33"/>
      <c r="L1116" s="33"/>
      <c r="M1116" s="33"/>
      <c r="N1116" s="33"/>
      <c r="O1116" s="33"/>
      <c r="P1116" s="33"/>
      <c r="Q1116" s="33"/>
      <c r="R1116" s="33"/>
    </row>
    <row r="1117" spans="11:18" x14ac:dyDescent="0.75">
      <c r="K1117" s="33"/>
      <c r="L1117" s="33"/>
      <c r="M1117" s="33"/>
      <c r="N1117" s="33"/>
      <c r="O1117" s="33"/>
      <c r="P1117" s="33"/>
      <c r="Q1117" s="33"/>
      <c r="R1117" s="33"/>
    </row>
    <row r="1118" spans="11:18" x14ac:dyDescent="0.75">
      <c r="K1118" s="33"/>
      <c r="L1118" s="33"/>
      <c r="M1118" s="33"/>
      <c r="N1118" s="33"/>
      <c r="O1118" s="33"/>
      <c r="P1118" s="33"/>
      <c r="Q1118" s="33"/>
      <c r="R1118" s="33"/>
    </row>
    <row r="1119" spans="11:18" x14ac:dyDescent="0.75">
      <c r="K1119" s="33"/>
      <c r="L1119" s="33"/>
      <c r="M1119" s="33"/>
      <c r="N1119" s="33"/>
      <c r="O1119" s="33"/>
      <c r="P1119" s="33"/>
      <c r="Q1119" s="33"/>
      <c r="R1119" s="33"/>
    </row>
    <row r="1120" spans="11:18" x14ac:dyDescent="0.75">
      <c r="K1120" s="33"/>
      <c r="L1120" s="33"/>
      <c r="M1120" s="33"/>
      <c r="N1120" s="33"/>
      <c r="O1120" s="33"/>
      <c r="P1120" s="33"/>
      <c r="Q1120" s="33"/>
      <c r="R1120" s="33"/>
    </row>
    <row r="1121" spans="11:18" x14ac:dyDescent="0.75">
      <c r="K1121" s="33"/>
      <c r="L1121" s="33"/>
      <c r="M1121" s="33"/>
      <c r="N1121" s="33"/>
      <c r="O1121" s="33"/>
      <c r="P1121" s="33"/>
      <c r="Q1121" s="33"/>
      <c r="R1121" s="33"/>
    </row>
    <row r="1122" spans="11:18" x14ac:dyDescent="0.75">
      <c r="K1122" s="33"/>
      <c r="L1122" s="33"/>
      <c r="M1122" s="33"/>
      <c r="N1122" s="33"/>
      <c r="O1122" s="33"/>
      <c r="P1122" s="33"/>
      <c r="Q1122" s="33"/>
      <c r="R1122" s="33"/>
    </row>
    <row r="1123" spans="11:18" x14ac:dyDescent="0.75">
      <c r="K1123" s="33"/>
      <c r="L1123" s="33"/>
      <c r="M1123" s="33"/>
      <c r="N1123" s="33"/>
      <c r="O1123" s="33"/>
      <c r="P1123" s="33"/>
      <c r="Q1123" s="33"/>
      <c r="R1123" s="33"/>
    </row>
    <row r="1124" spans="11:18" x14ac:dyDescent="0.75">
      <c r="K1124" s="33"/>
      <c r="L1124" s="33"/>
      <c r="M1124" s="33"/>
      <c r="N1124" s="33"/>
      <c r="O1124" s="33"/>
      <c r="P1124" s="33"/>
      <c r="Q1124" s="33"/>
      <c r="R1124" s="33"/>
    </row>
    <row r="1125" spans="11:18" x14ac:dyDescent="0.75">
      <c r="K1125" s="33"/>
      <c r="L1125" s="33"/>
      <c r="M1125" s="33"/>
      <c r="N1125" s="33"/>
      <c r="O1125" s="33"/>
      <c r="P1125" s="33"/>
      <c r="Q1125" s="33"/>
      <c r="R1125" s="33"/>
    </row>
    <row r="1126" spans="11:18" x14ac:dyDescent="0.75">
      <c r="K1126" s="33"/>
      <c r="L1126" s="33"/>
      <c r="M1126" s="33"/>
      <c r="N1126" s="33"/>
      <c r="O1126" s="33"/>
      <c r="P1126" s="33"/>
      <c r="Q1126" s="33"/>
      <c r="R1126" s="33"/>
    </row>
    <row r="1127" spans="11:18" x14ac:dyDescent="0.75">
      <c r="K1127" s="33"/>
      <c r="L1127" s="33"/>
      <c r="M1127" s="33"/>
      <c r="N1127" s="33"/>
      <c r="O1127" s="33"/>
      <c r="P1127" s="33"/>
      <c r="Q1127" s="33"/>
      <c r="R1127" s="33"/>
    </row>
    <row r="1128" spans="11:18" x14ac:dyDescent="0.75">
      <c r="K1128" s="33"/>
      <c r="L1128" s="33"/>
      <c r="M1128" s="33"/>
      <c r="N1128" s="33"/>
      <c r="O1128" s="33"/>
      <c r="P1128" s="33"/>
      <c r="Q1128" s="33"/>
      <c r="R1128" s="33"/>
    </row>
    <row r="1129" spans="11:18" x14ac:dyDescent="0.75">
      <c r="K1129" s="33"/>
      <c r="L1129" s="33"/>
      <c r="M1129" s="33"/>
      <c r="N1129" s="33"/>
      <c r="O1129" s="33"/>
      <c r="P1129" s="33"/>
      <c r="Q1129" s="33"/>
      <c r="R1129" s="33"/>
    </row>
    <row r="1130" spans="11:18" x14ac:dyDescent="0.75">
      <c r="K1130" s="33"/>
      <c r="L1130" s="33"/>
      <c r="M1130" s="33"/>
      <c r="N1130" s="33"/>
      <c r="O1130" s="33"/>
      <c r="P1130" s="33"/>
      <c r="Q1130" s="33"/>
      <c r="R1130" s="33"/>
    </row>
    <row r="1131" spans="11:18" x14ac:dyDescent="0.75">
      <c r="K1131" s="33"/>
      <c r="L1131" s="33"/>
      <c r="M1131" s="33"/>
      <c r="N1131" s="33"/>
      <c r="O1131" s="33"/>
      <c r="P1131" s="33"/>
      <c r="Q1131" s="33"/>
      <c r="R1131" s="33"/>
    </row>
    <row r="1132" spans="11:18" x14ac:dyDescent="0.75">
      <c r="K1132" s="33"/>
      <c r="L1132" s="33"/>
      <c r="M1132" s="33"/>
      <c r="N1132" s="33"/>
      <c r="O1132" s="33"/>
      <c r="P1132" s="33"/>
      <c r="Q1132" s="33"/>
      <c r="R1132" s="33"/>
    </row>
    <row r="1133" spans="11:18" x14ac:dyDescent="0.75">
      <c r="K1133" s="33"/>
      <c r="L1133" s="33"/>
      <c r="M1133" s="33"/>
      <c r="N1133" s="33"/>
      <c r="O1133" s="33"/>
      <c r="P1133" s="33"/>
      <c r="Q1133" s="33"/>
      <c r="R1133" s="33"/>
    </row>
    <row r="1134" spans="11:18" x14ac:dyDescent="0.75">
      <c r="K1134" s="33"/>
      <c r="L1134" s="33"/>
      <c r="M1134" s="33"/>
      <c r="N1134" s="33"/>
      <c r="O1134" s="33"/>
      <c r="P1134" s="33"/>
      <c r="Q1134" s="33"/>
      <c r="R1134" s="33"/>
    </row>
    <row r="1135" spans="11:18" x14ac:dyDescent="0.75">
      <c r="K1135" s="33"/>
      <c r="L1135" s="33"/>
      <c r="M1135" s="33"/>
      <c r="N1135" s="33"/>
      <c r="O1135" s="33"/>
      <c r="P1135" s="33"/>
      <c r="Q1135" s="33"/>
      <c r="R1135" s="33"/>
    </row>
    <row r="1136" spans="11:18" x14ac:dyDescent="0.75">
      <c r="K1136" s="33"/>
      <c r="L1136" s="33"/>
      <c r="M1136" s="33"/>
      <c r="N1136" s="33"/>
      <c r="O1136" s="33"/>
      <c r="P1136" s="33"/>
      <c r="Q1136" s="33"/>
      <c r="R1136" s="33"/>
    </row>
    <row r="1137" spans="11:18" x14ac:dyDescent="0.75">
      <c r="K1137" s="33"/>
      <c r="L1137" s="33"/>
      <c r="M1137" s="33"/>
      <c r="N1137" s="33"/>
      <c r="O1137" s="33"/>
      <c r="P1137" s="33"/>
      <c r="Q1137" s="33"/>
      <c r="R1137" s="33"/>
    </row>
    <row r="1138" spans="11:18" x14ac:dyDescent="0.75">
      <c r="K1138" s="33"/>
      <c r="L1138" s="33"/>
      <c r="M1138" s="33"/>
      <c r="N1138" s="33"/>
      <c r="O1138" s="33"/>
      <c r="P1138" s="33"/>
      <c r="Q1138" s="33"/>
      <c r="R1138" s="33"/>
    </row>
    <row r="1139" spans="11:18" x14ac:dyDescent="0.75">
      <c r="K1139" s="33"/>
      <c r="L1139" s="33"/>
      <c r="M1139" s="33"/>
      <c r="N1139" s="33"/>
      <c r="O1139" s="33"/>
      <c r="P1139" s="33"/>
      <c r="Q1139" s="33"/>
      <c r="R1139" s="33"/>
    </row>
    <row r="1140" spans="11:18" x14ac:dyDescent="0.75">
      <c r="K1140" s="33"/>
      <c r="L1140" s="33"/>
      <c r="M1140" s="33"/>
      <c r="N1140" s="33"/>
      <c r="O1140" s="33"/>
      <c r="P1140" s="33"/>
      <c r="Q1140" s="33"/>
      <c r="R1140" s="33"/>
    </row>
    <row r="1141" spans="11:18" x14ac:dyDescent="0.75">
      <c r="K1141" s="33"/>
      <c r="L1141" s="33"/>
      <c r="M1141" s="33"/>
      <c r="N1141" s="33"/>
      <c r="O1141" s="33"/>
      <c r="P1141" s="33"/>
      <c r="Q1141" s="33"/>
      <c r="R1141" s="33"/>
    </row>
    <row r="1142" spans="11:18" x14ac:dyDescent="0.75">
      <c r="K1142" s="33"/>
      <c r="L1142" s="33"/>
      <c r="M1142" s="33"/>
      <c r="N1142" s="33"/>
      <c r="O1142" s="33"/>
      <c r="P1142" s="33"/>
      <c r="Q1142" s="33"/>
      <c r="R1142" s="33"/>
    </row>
    <row r="1143" spans="11:18" x14ac:dyDescent="0.75">
      <c r="K1143" s="33"/>
      <c r="L1143" s="33"/>
      <c r="M1143" s="33"/>
      <c r="N1143" s="33"/>
      <c r="O1143" s="33"/>
      <c r="P1143" s="33"/>
      <c r="Q1143" s="33"/>
      <c r="R1143" s="33"/>
    </row>
    <row r="1144" spans="11:18" x14ac:dyDescent="0.75">
      <c r="K1144" s="33"/>
      <c r="L1144" s="33"/>
      <c r="M1144" s="33"/>
      <c r="N1144" s="33"/>
      <c r="O1144" s="33"/>
      <c r="P1144" s="33"/>
      <c r="Q1144" s="33"/>
      <c r="R1144" s="33"/>
    </row>
    <row r="1145" spans="11:18" x14ac:dyDescent="0.75">
      <c r="K1145" s="33"/>
      <c r="L1145" s="33"/>
      <c r="M1145" s="33"/>
      <c r="N1145" s="33"/>
      <c r="O1145" s="33"/>
      <c r="P1145" s="33"/>
      <c r="Q1145" s="33"/>
      <c r="R1145" s="33"/>
    </row>
    <row r="1146" spans="11:18" x14ac:dyDescent="0.75">
      <c r="K1146" s="33"/>
      <c r="L1146" s="33"/>
      <c r="M1146" s="33"/>
      <c r="N1146" s="33"/>
      <c r="O1146" s="33"/>
      <c r="P1146" s="33"/>
      <c r="Q1146" s="33"/>
      <c r="R1146" s="33"/>
    </row>
    <row r="1147" spans="11:18" x14ac:dyDescent="0.75">
      <c r="K1147" s="33"/>
      <c r="L1147" s="33"/>
      <c r="M1147" s="33"/>
      <c r="N1147" s="33"/>
      <c r="O1147" s="33"/>
      <c r="P1147" s="33"/>
      <c r="Q1147" s="33"/>
      <c r="R1147" s="33"/>
    </row>
    <row r="1148" spans="11:18" x14ac:dyDescent="0.75">
      <c r="K1148" s="33"/>
      <c r="L1148" s="33"/>
      <c r="M1148" s="33"/>
      <c r="N1148" s="33"/>
      <c r="O1148" s="33"/>
      <c r="P1148" s="33"/>
      <c r="Q1148" s="33"/>
      <c r="R1148" s="33"/>
    </row>
    <row r="1149" spans="11:18" x14ac:dyDescent="0.75">
      <c r="K1149" s="33"/>
      <c r="L1149" s="33"/>
      <c r="M1149" s="33"/>
      <c r="N1149" s="33"/>
      <c r="O1149" s="33"/>
      <c r="P1149" s="33"/>
      <c r="Q1149" s="33"/>
      <c r="R1149" s="33"/>
    </row>
    <row r="1150" spans="11:18" x14ac:dyDescent="0.75">
      <c r="K1150" s="33"/>
      <c r="L1150" s="33"/>
      <c r="M1150" s="33"/>
      <c r="N1150" s="33"/>
      <c r="O1150" s="33"/>
      <c r="P1150" s="33"/>
      <c r="Q1150" s="33"/>
      <c r="R1150" s="33"/>
    </row>
    <row r="1151" spans="11:18" x14ac:dyDescent="0.75">
      <c r="K1151" s="33"/>
      <c r="L1151" s="33"/>
      <c r="M1151" s="33"/>
      <c r="N1151" s="33"/>
      <c r="O1151" s="33"/>
      <c r="P1151" s="33"/>
      <c r="Q1151" s="33"/>
      <c r="R1151" s="33"/>
    </row>
    <row r="1152" spans="11:18" x14ac:dyDescent="0.75">
      <c r="K1152" s="33"/>
      <c r="L1152" s="33"/>
      <c r="M1152" s="33"/>
      <c r="N1152" s="33"/>
      <c r="O1152" s="33"/>
      <c r="P1152" s="33"/>
      <c r="Q1152" s="33"/>
      <c r="R1152" s="33"/>
    </row>
    <row r="1153" spans="11:18" x14ac:dyDescent="0.75">
      <c r="K1153" s="33"/>
      <c r="L1153" s="33"/>
      <c r="M1153" s="33"/>
      <c r="N1153" s="33"/>
      <c r="O1153" s="33"/>
      <c r="P1153" s="33"/>
      <c r="Q1153" s="33"/>
      <c r="R1153" s="33"/>
    </row>
    <row r="1154" spans="11:18" x14ac:dyDescent="0.75">
      <c r="K1154" s="33"/>
      <c r="L1154" s="33"/>
      <c r="M1154" s="33"/>
      <c r="N1154" s="33"/>
      <c r="O1154" s="33"/>
      <c r="P1154" s="33"/>
      <c r="Q1154" s="33"/>
      <c r="R1154" s="33"/>
    </row>
    <row r="1155" spans="11:18" x14ac:dyDescent="0.75">
      <c r="K1155" s="33"/>
      <c r="L1155" s="33"/>
      <c r="M1155" s="33"/>
      <c r="N1155" s="33"/>
      <c r="O1155" s="33"/>
      <c r="P1155" s="33"/>
      <c r="Q1155" s="33"/>
      <c r="R1155" s="33"/>
    </row>
    <row r="1156" spans="11:18" x14ac:dyDescent="0.75">
      <c r="K1156" s="33"/>
      <c r="L1156" s="33"/>
      <c r="M1156" s="33"/>
      <c r="N1156" s="33"/>
      <c r="O1156" s="33"/>
      <c r="P1156" s="33"/>
      <c r="Q1156" s="33"/>
      <c r="R1156" s="33"/>
    </row>
    <row r="1157" spans="11:18" x14ac:dyDescent="0.75">
      <c r="K1157" s="33"/>
      <c r="L1157" s="33"/>
      <c r="M1157" s="33"/>
      <c r="N1157" s="33"/>
      <c r="O1157" s="33"/>
      <c r="P1157" s="33"/>
      <c r="Q1157" s="33"/>
      <c r="R1157" s="33"/>
    </row>
    <row r="1158" spans="11:18" x14ac:dyDescent="0.75">
      <c r="K1158" s="33"/>
      <c r="L1158" s="33"/>
      <c r="M1158" s="33"/>
      <c r="N1158" s="33"/>
      <c r="O1158" s="33"/>
      <c r="P1158" s="33"/>
      <c r="Q1158" s="33"/>
      <c r="R1158" s="33"/>
    </row>
    <row r="1159" spans="11:18" x14ac:dyDescent="0.75">
      <c r="K1159" s="33"/>
      <c r="L1159" s="33"/>
      <c r="M1159" s="33"/>
      <c r="N1159" s="33"/>
      <c r="O1159" s="33"/>
      <c r="P1159" s="33"/>
      <c r="Q1159" s="33"/>
      <c r="R1159" s="33"/>
    </row>
    <row r="1160" spans="11:18" x14ac:dyDescent="0.75">
      <c r="K1160" s="33"/>
      <c r="L1160" s="33"/>
      <c r="M1160" s="33"/>
      <c r="N1160" s="33"/>
      <c r="O1160" s="33"/>
      <c r="P1160" s="33"/>
      <c r="Q1160" s="33"/>
      <c r="R1160" s="33"/>
    </row>
    <row r="1161" spans="11:18" x14ac:dyDescent="0.75">
      <c r="K1161" s="33"/>
      <c r="L1161" s="33"/>
      <c r="M1161" s="33"/>
      <c r="N1161" s="33"/>
      <c r="O1161" s="33"/>
      <c r="P1161" s="33"/>
      <c r="Q1161" s="33"/>
      <c r="R1161" s="33"/>
    </row>
    <row r="1162" spans="11:18" x14ac:dyDescent="0.75">
      <c r="K1162" s="33"/>
      <c r="L1162" s="33"/>
      <c r="M1162" s="33"/>
      <c r="N1162" s="33"/>
      <c r="O1162" s="33"/>
      <c r="P1162" s="33"/>
      <c r="Q1162" s="33"/>
      <c r="R1162" s="33"/>
    </row>
    <row r="1163" spans="11:18" x14ac:dyDescent="0.75">
      <c r="K1163" s="33"/>
      <c r="L1163" s="33"/>
      <c r="M1163" s="33"/>
      <c r="N1163" s="33"/>
      <c r="O1163" s="33"/>
      <c r="P1163" s="33"/>
      <c r="Q1163" s="33"/>
      <c r="R1163" s="33"/>
    </row>
    <row r="1164" spans="11:18" x14ac:dyDescent="0.75">
      <c r="K1164" s="33"/>
      <c r="L1164" s="33"/>
      <c r="M1164" s="33"/>
      <c r="N1164" s="33"/>
      <c r="O1164" s="33"/>
      <c r="P1164" s="33"/>
      <c r="Q1164" s="33"/>
      <c r="R1164" s="33"/>
    </row>
    <row r="1165" spans="11:18" x14ac:dyDescent="0.75">
      <c r="K1165" s="33"/>
      <c r="L1165" s="33"/>
      <c r="M1165" s="33"/>
      <c r="N1165" s="33"/>
      <c r="O1165" s="33"/>
      <c r="P1165" s="33"/>
      <c r="Q1165" s="33"/>
      <c r="R1165" s="33"/>
    </row>
    <row r="1166" spans="11:18" x14ac:dyDescent="0.75">
      <c r="K1166" s="33"/>
      <c r="L1166" s="33"/>
      <c r="M1166" s="33"/>
      <c r="N1166" s="33"/>
      <c r="O1166" s="33"/>
      <c r="P1166" s="33"/>
      <c r="Q1166" s="33"/>
      <c r="R1166" s="33"/>
    </row>
    <row r="1167" spans="11:18" x14ac:dyDescent="0.75">
      <c r="K1167" s="33"/>
      <c r="L1167" s="33"/>
      <c r="M1167" s="33"/>
      <c r="N1167" s="33"/>
      <c r="O1167" s="33"/>
      <c r="P1167" s="33"/>
      <c r="Q1167" s="33"/>
      <c r="R1167" s="33"/>
    </row>
    <row r="1168" spans="11:18" x14ac:dyDescent="0.75">
      <c r="K1168" s="33"/>
      <c r="L1168" s="33"/>
      <c r="M1168" s="33"/>
      <c r="N1168" s="33"/>
      <c r="O1168" s="33"/>
      <c r="P1168" s="33"/>
      <c r="Q1168" s="33"/>
      <c r="R1168" s="33"/>
    </row>
    <row r="1169" spans="11:18" x14ac:dyDescent="0.75">
      <c r="K1169" s="33"/>
      <c r="L1169" s="33"/>
      <c r="M1169" s="33"/>
      <c r="N1169" s="33"/>
      <c r="O1169" s="33"/>
      <c r="P1169" s="33"/>
      <c r="Q1169" s="33"/>
      <c r="R1169" s="33"/>
    </row>
    <row r="1170" spans="11:18" x14ac:dyDescent="0.75">
      <c r="K1170" s="33"/>
      <c r="L1170" s="33"/>
      <c r="M1170" s="33"/>
      <c r="N1170" s="33"/>
      <c r="O1170" s="33"/>
      <c r="P1170" s="33"/>
      <c r="Q1170" s="33"/>
      <c r="R1170" s="33"/>
    </row>
    <row r="1171" spans="11:18" x14ac:dyDescent="0.75">
      <c r="K1171" s="33"/>
      <c r="L1171" s="33"/>
      <c r="M1171" s="33"/>
      <c r="N1171" s="33"/>
      <c r="O1171" s="33"/>
      <c r="P1171" s="33"/>
      <c r="Q1171" s="33"/>
      <c r="R1171" s="33"/>
    </row>
    <row r="1172" spans="11:18" x14ac:dyDescent="0.75">
      <c r="K1172" s="33"/>
      <c r="L1172" s="33"/>
      <c r="M1172" s="33"/>
      <c r="N1172" s="33"/>
      <c r="O1172" s="33"/>
      <c r="P1172" s="33"/>
      <c r="Q1172" s="33"/>
      <c r="R1172" s="33"/>
    </row>
    <row r="1173" spans="11:18" x14ac:dyDescent="0.75">
      <c r="K1173" s="33"/>
      <c r="L1173" s="33"/>
      <c r="M1173" s="33"/>
      <c r="N1173" s="33"/>
      <c r="O1173" s="33"/>
      <c r="P1173" s="33"/>
      <c r="Q1173" s="33"/>
      <c r="R1173" s="33"/>
    </row>
    <row r="1174" spans="11:18" x14ac:dyDescent="0.75">
      <c r="K1174" s="33"/>
      <c r="L1174" s="33"/>
      <c r="M1174" s="33"/>
      <c r="N1174" s="33"/>
      <c r="O1174" s="33"/>
      <c r="P1174" s="33"/>
      <c r="Q1174" s="33"/>
      <c r="R1174" s="33"/>
    </row>
    <row r="1175" spans="11:18" x14ac:dyDescent="0.75">
      <c r="K1175" s="33"/>
      <c r="L1175" s="33"/>
      <c r="M1175" s="33"/>
      <c r="N1175" s="33"/>
      <c r="O1175" s="33"/>
      <c r="P1175" s="33"/>
      <c r="Q1175" s="33"/>
      <c r="R1175" s="33"/>
    </row>
    <row r="1176" spans="11:18" x14ac:dyDescent="0.75">
      <c r="K1176" s="33"/>
      <c r="L1176" s="33"/>
      <c r="M1176" s="33"/>
      <c r="N1176" s="33"/>
      <c r="O1176" s="33"/>
      <c r="P1176" s="33"/>
      <c r="Q1176" s="33"/>
      <c r="R1176" s="33"/>
    </row>
    <row r="1177" spans="11:18" x14ac:dyDescent="0.75">
      <c r="K1177" s="33"/>
      <c r="L1177" s="33"/>
      <c r="M1177" s="33"/>
      <c r="N1177" s="33"/>
      <c r="O1177" s="33"/>
      <c r="P1177" s="33"/>
      <c r="Q1177" s="33"/>
      <c r="R1177" s="33"/>
    </row>
    <row r="1178" spans="11:18" x14ac:dyDescent="0.75">
      <c r="K1178" s="33"/>
      <c r="L1178" s="33"/>
      <c r="M1178" s="33"/>
      <c r="N1178" s="33"/>
      <c r="O1178" s="33"/>
      <c r="P1178" s="33"/>
      <c r="Q1178" s="33"/>
      <c r="R1178" s="33"/>
    </row>
    <row r="1179" spans="11:18" x14ac:dyDescent="0.75">
      <c r="K1179" s="33"/>
      <c r="L1179" s="33"/>
      <c r="M1179" s="33"/>
      <c r="N1179" s="33"/>
      <c r="O1179" s="33"/>
      <c r="P1179" s="33"/>
      <c r="Q1179" s="33"/>
      <c r="R1179" s="33"/>
    </row>
    <row r="1180" spans="11:18" x14ac:dyDescent="0.75">
      <c r="K1180" s="33"/>
      <c r="L1180" s="33"/>
      <c r="M1180" s="33"/>
      <c r="N1180" s="33"/>
      <c r="O1180" s="33"/>
      <c r="P1180" s="33"/>
      <c r="Q1180" s="33"/>
      <c r="R1180" s="33"/>
    </row>
    <row r="1181" spans="11:18" x14ac:dyDescent="0.75">
      <c r="K1181" s="33"/>
      <c r="L1181" s="33"/>
      <c r="M1181" s="33"/>
      <c r="N1181" s="33"/>
      <c r="O1181" s="33"/>
      <c r="P1181" s="33"/>
      <c r="Q1181" s="33"/>
      <c r="R1181" s="33"/>
    </row>
    <row r="1182" spans="11:18" x14ac:dyDescent="0.75">
      <c r="K1182" s="33"/>
      <c r="L1182" s="33"/>
      <c r="M1182" s="33"/>
      <c r="N1182" s="33"/>
      <c r="O1182" s="33"/>
      <c r="P1182" s="33"/>
      <c r="Q1182" s="33"/>
      <c r="R1182" s="33"/>
    </row>
    <row r="1183" spans="11:18" x14ac:dyDescent="0.75">
      <c r="K1183" s="33"/>
      <c r="L1183" s="33"/>
      <c r="M1183" s="33"/>
      <c r="N1183" s="33"/>
      <c r="O1183" s="33"/>
      <c r="P1183" s="33"/>
      <c r="Q1183" s="33"/>
      <c r="R1183" s="33"/>
    </row>
    <row r="1184" spans="11:18" x14ac:dyDescent="0.75">
      <c r="K1184" s="33"/>
      <c r="L1184" s="33"/>
      <c r="M1184" s="33"/>
      <c r="N1184" s="33"/>
      <c r="O1184" s="33"/>
      <c r="P1184" s="33"/>
      <c r="Q1184" s="33"/>
      <c r="R1184" s="33"/>
    </row>
    <row r="1185" spans="11:18" x14ac:dyDescent="0.75">
      <c r="K1185" s="33"/>
      <c r="L1185" s="33"/>
      <c r="M1185" s="33"/>
      <c r="N1185" s="33"/>
      <c r="O1185" s="33"/>
      <c r="P1185" s="33"/>
      <c r="Q1185" s="33"/>
      <c r="R1185" s="33"/>
    </row>
    <row r="1186" spans="11:18" x14ac:dyDescent="0.75">
      <c r="K1186" s="33"/>
      <c r="L1186" s="33"/>
      <c r="M1186" s="33"/>
      <c r="N1186" s="33"/>
      <c r="O1186" s="33"/>
      <c r="P1186" s="33"/>
      <c r="Q1186" s="33"/>
      <c r="R1186" s="33"/>
    </row>
    <row r="1187" spans="11:18" x14ac:dyDescent="0.75">
      <c r="K1187" s="33"/>
      <c r="L1187" s="33"/>
      <c r="M1187" s="33"/>
      <c r="N1187" s="33"/>
      <c r="O1187" s="33"/>
      <c r="P1187" s="33"/>
      <c r="Q1187" s="33"/>
      <c r="R1187" s="33"/>
    </row>
    <row r="1188" spans="11:18" x14ac:dyDescent="0.75">
      <c r="K1188" s="33"/>
      <c r="L1188" s="33"/>
      <c r="M1188" s="33"/>
      <c r="N1188" s="33"/>
      <c r="O1188" s="33"/>
      <c r="P1188" s="33"/>
      <c r="Q1188" s="33"/>
      <c r="R1188" s="33"/>
    </row>
    <row r="1189" spans="11:18" x14ac:dyDescent="0.75">
      <c r="K1189" s="33"/>
      <c r="L1189" s="33"/>
      <c r="M1189" s="33"/>
      <c r="N1189" s="33"/>
      <c r="O1189" s="33"/>
      <c r="P1189" s="33"/>
      <c r="Q1189" s="33"/>
      <c r="R1189" s="33"/>
    </row>
    <row r="1190" spans="11:18" x14ac:dyDescent="0.75">
      <c r="K1190" s="33"/>
      <c r="L1190" s="33"/>
      <c r="M1190" s="33"/>
      <c r="N1190" s="33"/>
      <c r="O1190" s="33"/>
      <c r="P1190" s="33"/>
      <c r="Q1190" s="33"/>
      <c r="R1190" s="33"/>
    </row>
    <row r="1191" spans="11:18" x14ac:dyDescent="0.75">
      <c r="K1191" s="33"/>
      <c r="L1191" s="33"/>
      <c r="M1191" s="33"/>
      <c r="N1191" s="33"/>
      <c r="O1191" s="33"/>
      <c r="P1191" s="33"/>
      <c r="Q1191" s="33"/>
      <c r="R1191" s="33"/>
    </row>
    <row r="1192" spans="11:18" x14ac:dyDescent="0.75">
      <c r="K1192" s="33"/>
      <c r="L1192" s="33"/>
      <c r="M1192" s="33"/>
      <c r="N1192" s="33"/>
      <c r="O1192" s="33"/>
      <c r="P1192" s="33"/>
      <c r="Q1192" s="33"/>
      <c r="R1192" s="33"/>
    </row>
    <row r="1193" spans="11:18" x14ac:dyDescent="0.75">
      <c r="K1193" s="33"/>
      <c r="L1193" s="33"/>
      <c r="M1193" s="33"/>
      <c r="N1193" s="33"/>
      <c r="O1193" s="33"/>
      <c r="P1193" s="33"/>
      <c r="Q1193" s="33"/>
      <c r="R1193" s="33"/>
    </row>
    <row r="1194" spans="11:18" x14ac:dyDescent="0.75">
      <c r="K1194" s="33"/>
      <c r="L1194" s="33"/>
      <c r="M1194" s="33"/>
      <c r="N1194" s="33"/>
      <c r="O1194" s="33"/>
      <c r="P1194" s="33"/>
      <c r="Q1194" s="33"/>
      <c r="R1194" s="33"/>
    </row>
    <row r="1195" spans="11:18" x14ac:dyDescent="0.75">
      <c r="K1195" s="33"/>
      <c r="L1195" s="33"/>
      <c r="M1195" s="33"/>
      <c r="N1195" s="33"/>
      <c r="O1195" s="33"/>
      <c r="P1195" s="33"/>
      <c r="Q1195" s="33"/>
      <c r="R1195" s="33"/>
    </row>
    <row r="1196" spans="11:18" x14ac:dyDescent="0.75">
      <c r="K1196" s="33"/>
      <c r="L1196" s="33"/>
      <c r="M1196" s="33"/>
      <c r="N1196" s="33"/>
      <c r="O1196" s="33"/>
      <c r="P1196" s="33"/>
      <c r="Q1196" s="33"/>
      <c r="R1196" s="33"/>
    </row>
    <row r="1197" spans="11:18" x14ac:dyDescent="0.75">
      <c r="K1197" s="33"/>
      <c r="L1197" s="33"/>
      <c r="M1197" s="33"/>
      <c r="N1197" s="33"/>
      <c r="O1197" s="33"/>
      <c r="P1197" s="33"/>
      <c r="Q1197" s="33"/>
      <c r="R1197" s="33"/>
    </row>
    <row r="1198" spans="11:18" x14ac:dyDescent="0.75">
      <c r="K1198" s="33"/>
      <c r="L1198" s="33"/>
      <c r="M1198" s="33"/>
      <c r="N1198" s="33"/>
      <c r="O1198" s="33"/>
      <c r="P1198" s="33"/>
      <c r="Q1198" s="33"/>
      <c r="R1198" s="33"/>
    </row>
    <row r="1199" spans="11:18" x14ac:dyDescent="0.75">
      <c r="K1199" s="33"/>
      <c r="L1199" s="33"/>
      <c r="M1199" s="33"/>
      <c r="N1199" s="33"/>
      <c r="O1199" s="33"/>
      <c r="P1199" s="33"/>
      <c r="Q1199" s="33"/>
      <c r="R1199" s="33"/>
    </row>
    <row r="1200" spans="11:18" x14ac:dyDescent="0.75">
      <c r="K1200" s="33"/>
      <c r="L1200" s="33"/>
      <c r="M1200" s="33"/>
      <c r="N1200" s="33"/>
      <c r="O1200" s="33"/>
      <c r="P1200" s="33"/>
      <c r="Q1200" s="33"/>
      <c r="R1200" s="33"/>
    </row>
    <row r="1201" spans="11:18" x14ac:dyDescent="0.75">
      <c r="K1201" s="33"/>
      <c r="L1201" s="33"/>
      <c r="M1201" s="33"/>
      <c r="N1201" s="33"/>
      <c r="O1201" s="33"/>
      <c r="P1201" s="33"/>
      <c r="Q1201" s="33"/>
      <c r="R1201" s="33"/>
    </row>
    <row r="1202" spans="11:18" x14ac:dyDescent="0.75">
      <c r="K1202" s="33"/>
      <c r="L1202" s="33"/>
      <c r="M1202" s="33"/>
      <c r="N1202" s="33"/>
      <c r="O1202" s="33"/>
      <c r="P1202" s="33"/>
      <c r="Q1202" s="33"/>
      <c r="R1202" s="33"/>
    </row>
    <row r="1203" spans="11:18" x14ac:dyDescent="0.75">
      <c r="K1203" s="33"/>
      <c r="L1203" s="33"/>
      <c r="M1203" s="33"/>
      <c r="N1203" s="33"/>
      <c r="O1203" s="33"/>
      <c r="P1203" s="33"/>
      <c r="Q1203" s="33"/>
      <c r="R1203" s="33"/>
    </row>
    <row r="1204" spans="11:18" x14ac:dyDescent="0.75">
      <c r="K1204" s="33"/>
      <c r="L1204" s="33"/>
      <c r="M1204" s="33"/>
      <c r="N1204" s="33"/>
      <c r="O1204" s="33"/>
      <c r="P1204" s="33"/>
      <c r="Q1204" s="33"/>
      <c r="R1204" s="33"/>
    </row>
    <row r="1205" spans="11:18" x14ac:dyDescent="0.75">
      <c r="K1205" s="33"/>
      <c r="L1205" s="33"/>
      <c r="M1205" s="33"/>
      <c r="N1205" s="33"/>
      <c r="O1205" s="33"/>
      <c r="P1205" s="33"/>
      <c r="Q1205" s="33"/>
      <c r="R1205" s="33"/>
    </row>
    <row r="1206" spans="11:18" x14ac:dyDescent="0.75">
      <c r="K1206" s="33"/>
      <c r="L1206" s="33"/>
      <c r="M1206" s="33"/>
      <c r="N1206" s="33"/>
      <c r="O1206" s="33"/>
      <c r="P1206" s="33"/>
      <c r="Q1206" s="33"/>
      <c r="R1206" s="33"/>
    </row>
    <row r="1207" spans="11:18" x14ac:dyDescent="0.75">
      <c r="K1207" s="33"/>
      <c r="L1207" s="33"/>
      <c r="M1207" s="33"/>
      <c r="N1207" s="33"/>
      <c r="O1207" s="33"/>
      <c r="P1207" s="33"/>
      <c r="Q1207" s="33"/>
      <c r="R1207" s="33"/>
    </row>
    <row r="1208" spans="11:18" x14ac:dyDescent="0.75">
      <c r="K1208" s="33"/>
      <c r="L1208" s="33"/>
      <c r="M1208" s="33"/>
      <c r="N1208" s="33"/>
      <c r="O1208" s="33"/>
      <c r="P1208" s="33"/>
      <c r="Q1208" s="33"/>
      <c r="R1208" s="33"/>
    </row>
    <row r="1209" spans="11:18" x14ac:dyDescent="0.75">
      <c r="K1209" s="33"/>
      <c r="L1209" s="33"/>
      <c r="M1209" s="33"/>
      <c r="N1209" s="33"/>
      <c r="O1209" s="33"/>
      <c r="P1209" s="33"/>
      <c r="Q1209" s="33"/>
      <c r="R1209" s="33"/>
    </row>
    <row r="1210" spans="11:18" x14ac:dyDescent="0.75">
      <c r="K1210" s="33"/>
      <c r="L1210" s="33"/>
      <c r="M1210" s="33"/>
      <c r="N1210" s="33"/>
      <c r="O1210" s="33"/>
      <c r="P1210" s="33"/>
      <c r="Q1210" s="33"/>
      <c r="R1210" s="33"/>
    </row>
    <row r="1211" spans="11:18" x14ac:dyDescent="0.75">
      <c r="K1211" s="33"/>
      <c r="L1211" s="33"/>
      <c r="M1211" s="33"/>
      <c r="N1211" s="33"/>
      <c r="O1211" s="33"/>
      <c r="P1211" s="33"/>
      <c r="Q1211" s="33"/>
      <c r="R1211" s="33"/>
    </row>
    <row r="1212" spans="11:18" x14ac:dyDescent="0.75">
      <c r="K1212" s="33"/>
      <c r="L1212" s="33"/>
      <c r="M1212" s="33"/>
      <c r="N1212" s="33"/>
      <c r="O1212" s="33"/>
      <c r="P1212" s="33"/>
      <c r="Q1212" s="33"/>
      <c r="R1212" s="33"/>
    </row>
    <row r="1213" spans="11:18" x14ac:dyDescent="0.75">
      <c r="K1213" s="33"/>
      <c r="L1213" s="33"/>
      <c r="M1213" s="33"/>
      <c r="N1213" s="33"/>
      <c r="O1213" s="33"/>
      <c r="P1213" s="33"/>
      <c r="Q1213" s="33"/>
      <c r="R1213" s="33"/>
    </row>
    <row r="1214" spans="11:18" x14ac:dyDescent="0.75">
      <c r="K1214" s="33"/>
      <c r="L1214" s="33"/>
      <c r="M1214" s="33"/>
      <c r="N1214" s="33"/>
      <c r="O1214" s="33"/>
      <c r="P1214" s="33"/>
      <c r="Q1214" s="33"/>
      <c r="R1214" s="33"/>
    </row>
    <row r="1215" spans="11:18" x14ac:dyDescent="0.75">
      <c r="K1215" s="33"/>
      <c r="L1215" s="33"/>
      <c r="M1215" s="33"/>
      <c r="N1215" s="33"/>
      <c r="O1215" s="33"/>
      <c r="P1215" s="33"/>
      <c r="Q1215" s="33"/>
      <c r="R1215" s="33"/>
    </row>
    <row r="1216" spans="11:18" x14ac:dyDescent="0.75">
      <c r="K1216" s="33"/>
      <c r="L1216" s="33"/>
      <c r="M1216" s="33"/>
      <c r="N1216" s="33"/>
      <c r="O1216" s="33"/>
      <c r="P1216" s="33"/>
      <c r="Q1216" s="33"/>
      <c r="R1216" s="33"/>
    </row>
    <row r="1217" spans="11:18" x14ac:dyDescent="0.75">
      <c r="K1217" s="33"/>
      <c r="L1217" s="33"/>
      <c r="M1217" s="33"/>
      <c r="N1217" s="33"/>
      <c r="O1217" s="33"/>
      <c r="P1217" s="33"/>
      <c r="Q1217" s="33"/>
      <c r="R1217" s="33"/>
    </row>
    <row r="1218" spans="11:18" x14ac:dyDescent="0.75">
      <c r="K1218" s="33"/>
      <c r="L1218" s="33"/>
      <c r="M1218" s="33"/>
      <c r="N1218" s="33"/>
      <c r="O1218" s="33"/>
      <c r="P1218" s="33"/>
      <c r="Q1218" s="33"/>
      <c r="R1218" s="33"/>
    </row>
    <row r="1219" spans="11:18" x14ac:dyDescent="0.75">
      <c r="K1219" s="33"/>
      <c r="L1219" s="33"/>
      <c r="M1219" s="33"/>
      <c r="N1219" s="33"/>
      <c r="O1219" s="33"/>
      <c r="P1219" s="33"/>
      <c r="Q1219" s="33"/>
      <c r="R1219" s="33"/>
    </row>
    <row r="1220" spans="11:18" x14ac:dyDescent="0.75">
      <c r="K1220" s="33"/>
      <c r="L1220" s="33"/>
      <c r="M1220" s="33"/>
      <c r="N1220" s="33"/>
      <c r="O1220" s="33"/>
      <c r="P1220" s="33"/>
      <c r="Q1220" s="33"/>
      <c r="R1220" s="33"/>
    </row>
    <row r="1221" spans="11:18" x14ac:dyDescent="0.75">
      <c r="K1221" s="33"/>
      <c r="L1221" s="33"/>
      <c r="M1221" s="33"/>
      <c r="N1221" s="33"/>
      <c r="O1221" s="33"/>
      <c r="P1221" s="33"/>
      <c r="Q1221" s="33"/>
      <c r="R1221" s="33"/>
    </row>
    <row r="1222" spans="11:18" x14ac:dyDescent="0.75">
      <c r="K1222" s="33"/>
      <c r="L1222" s="33"/>
      <c r="M1222" s="33"/>
      <c r="N1222" s="33"/>
      <c r="O1222" s="33"/>
      <c r="P1222" s="33"/>
      <c r="Q1222" s="33"/>
      <c r="R1222" s="33"/>
    </row>
    <row r="1223" spans="11:18" x14ac:dyDescent="0.75">
      <c r="K1223" s="33"/>
      <c r="L1223" s="33"/>
      <c r="M1223" s="33"/>
      <c r="N1223" s="33"/>
      <c r="O1223" s="33"/>
      <c r="P1223" s="33"/>
      <c r="Q1223" s="33"/>
      <c r="R1223" s="33"/>
    </row>
    <row r="1224" spans="11:18" x14ac:dyDescent="0.75">
      <c r="K1224" s="33"/>
      <c r="L1224" s="33"/>
      <c r="M1224" s="33"/>
      <c r="N1224" s="33"/>
      <c r="O1224" s="33"/>
      <c r="P1224" s="33"/>
      <c r="Q1224" s="33"/>
      <c r="R1224" s="33"/>
    </row>
    <row r="1225" spans="11:18" x14ac:dyDescent="0.75">
      <c r="K1225" s="33"/>
      <c r="L1225" s="33"/>
      <c r="M1225" s="33"/>
      <c r="N1225" s="33"/>
      <c r="O1225" s="33"/>
      <c r="P1225" s="33"/>
      <c r="Q1225" s="33"/>
      <c r="R1225" s="33"/>
    </row>
    <row r="1226" spans="11:18" x14ac:dyDescent="0.75">
      <c r="K1226" s="33"/>
      <c r="L1226" s="33"/>
      <c r="M1226" s="33"/>
      <c r="N1226" s="33"/>
      <c r="O1226" s="33"/>
      <c r="P1226" s="33"/>
      <c r="Q1226" s="33"/>
      <c r="R1226" s="33"/>
    </row>
    <row r="1227" spans="11:18" x14ac:dyDescent="0.75">
      <c r="K1227" s="33"/>
      <c r="L1227" s="33"/>
      <c r="M1227" s="33"/>
      <c r="N1227" s="33"/>
      <c r="O1227" s="33"/>
      <c r="P1227" s="33"/>
      <c r="Q1227" s="33"/>
      <c r="R1227" s="33"/>
    </row>
    <row r="1228" spans="11:18" x14ac:dyDescent="0.75">
      <c r="K1228" s="33"/>
      <c r="L1228" s="33"/>
      <c r="M1228" s="33"/>
      <c r="N1228" s="33"/>
      <c r="O1228" s="33"/>
      <c r="P1228" s="33"/>
      <c r="Q1228" s="33"/>
      <c r="R1228" s="33"/>
    </row>
    <row r="1229" spans="11:18" x14ac:dyDescent="0.75">
      <c r="K1229" s="33"/>
      <c r="L1229" s="33"/>
      <c r="M1229" s="33"/>
      <c r="N1229" s="33"/>
      <c r="O1229" s="33"/>
      <c r="P1229" s="33"/>
      <c r="Q1229" s="33"/>
      <c r="R1229" s="33"/>
    </row>
    <row r="1230" spans="11:18" x14ac:dyDescent="0.75">
      <c r="K1230" s="33"/>
      <c r="L1230" s="33"/>
      <c r="M1230" s="33"/>
      <c r="N1230" s="33"/>
      <c r="O1230" s="33"/>
      <c r="P1230" s="33"/>
      <c r="Q1230" s="33"/>
      <c r="R1230" s="33"/>
    </row>
    <row r="1231" spans="11:18" x14ac:dyDescent="0.75">
      <c r="K1231" s="33"/>
      <c r="L1231" s="33"/>
      <c r="M1231" s="33"/>
      <c r="N1231" s="33"/>
      <c r="O1231" s="33"/>
      <c r="P1231" s="33"/>
      <c r="Q1231" s="33"/>
      <c r="R1231" s="33"/>
    </row>
    <row r="1232" spans="11:18" x14ac:dyDescent="0.75">
      <c r="K1232" s="33"/>
      <c r="L1232" s="33"/>
      <c r="M1232" s="33"/>
      <c r="N1232" s="33"/>
      <c r="O1232" s="33"/>
      <c r="P1232" s="33"/>
      <c r="Q1232" s="33"/>
      <c r="R1232" s="33"/>
    </row>
    <row r="1233" spans="11:18" x14ac:dyDescent="0.75">
      <c r="K1233" s="33"/>
      <c r="L1233" s="33"/>
      <c r="M1233" s="33"/>
      <c r="N1233" s="33"/>
      <c r="O1233" s="33"/>
      <c r="P1233" s="33"/>
      <c r="Q1233" s="33"/>
      <c r="R1233" s="33"/>
    </row>
    <row r="1234" spans="11:18" x14ac:dyDescent="0.75">
      <c r="K1234" s="33"/>
      <c r="L1234" s="33"/>
      <c r="M1234" s="33"/>
      <c r="N1234" s="33"/>
      <c r="O1234" s="33"/>
      <c r="P1234" s="33"/>
      <c r="Q1234" s="33"/>
      <c r="R1234" s="33"/>
    </row>
    <row r="1235" spans="11:18" x14ac:dyDescent="0.75">
      <c r="K1235" s="33"/>
      <c r="L1235" s="33"/>
      <c r="M1235" s="33"/>
      <c r="N1235" s="33"/>
      <c r="O1235" s="33"/>
      <c r="P1235" s="33"/>
      <c r="Q1235" s="33"/>
      <c r="R1235" s="33"/>
    </row>
    <row r="1236" spans="11:18" x14ac:dyDescent="0.75">
      <c r="K1236" s="33"/>
      <c r="L1236" s="33"/>
      <c r="M1236" s="33"/>
      <c r="N1236" s="33"/>
      <c r="O1236" s="33"/>
      <c r="P1236" s="33"/>
      <c r="Q1236" s="33"/>
      <c r="R1236" s="33"/>
    </row>
    <row r="1237" spans="11:18" x14ac:dyDescent="0.75">
      <c r="K1237" s="33"/>
      <c r="L1237" s="33"/>
      <c r="M1237" s="33"/>
      <c r="N1237" s="33"/>
      <c r="O1237" s="33"/>
      <c r="P1237" s="33"/>
      <c r="Q1237" s="33"/>
      <c r="R1237" s="33"/>
    </row>
    <row r="1238" spans="11:18" x14ac:dyDescent="0.75">
      <c r="K1238" s="33"/>
      <c r="L1238" s="33"/>
      <c r="M1238" s="33"/>
      <c r="N1238" s="33"/>
      <c r="O1238" s="33"/>
      <c r="P1238" s="33"/>
      <c r="Q1238" s="33"/>
      <c r="R1238" s="33"/>
    </row>
    <row r="1239" spans="11:18" x14ac:dyDescent="0.75">
      <c r="K1239" s="33"/>
      <c r="L1239" s="33"/>
      <c r="M1239" s="33"/>
      <c r="N1239" s="33"/>
      <c r="O1239" s="33"/>
      <c r="P1239" s="33"/>
      <c r="Q1239" s="33"/>
      <c r="R1239" s="33"/>
    </row>
    <row r="1240" spans="11:18" x14ac:dyDescent="0.75">
      <c r="K1240" s="33"/>
      <c r="L1240" s="33"/>
      <c r="M1240" s="33"/>
      <c r="N1240" s="33"/>
      <c r="O1240" s="33"/>
      <c r="P1240" s="33"/>
      <c r="Q1240" s="33"/>
      <c r="R1240" s="33"/>
    </row>
    <row r="1241" spans="11:18" x14ac:dyDescent="0.75">
      <c r="K1241" s="33"/>
      <c r="L1241" s="33"/>
      <c r="M1241" s="33"/>
      <c r="N1241" s="33"/>
      <c r="O1241" s="33"/>
      <c r="P1241" s="33"/>
      <c r="Q1241" s="33"/>
      <c r="R1241" s="33"/>
    </row>
    <row r="1242" spans="11:18" x14ac:dyDescent="0.75">
      <c r="K1242" s="33"/>
      <c r="L1242" s="33"/>
      <c r="M1242" s="33"/>
      <c r="N1242" s="33"/>
      <c r="O1242" s="33"/>
      <c r="P1242" s="33"/>
      <c r="Q1242" s="33"/>
      <c r="R1242" s="33"/>
    </row>
    <row r="1243" spans="11:18" x14ac:dyDescent="0.75">
      <c r="K1243" s="33"/>
      <c r="L1243" s="33"/>
      <c r="M1243" s="33"/>
      <c r="N1243" s="33"/>
      <c r="O1243" s="33"/>
      <c r="P1243" s="33"/>
      <c r="Q1243" s="33"/>
      <c r="R1243" s="33"/>
    </row>
    <row r="1244" spans="11:18" x14ac:dyDescent="0.75">
      <c r="K1244" s="33"/>
      <c r="L1244" s="33"/>
      <c r="M1244" s="33"/>
      <c r="N1244" s="33"/>
      <c r="O1244" s="33"/>
      <c r="P1244" s="33"/>
      <c r="Q1244" s="33"/>
      <c r="R1244" s="33"/>
    </row>
    <row r="1245" spans="11:18" x14ac:dyDescent="0.75">
      <c r="K1245" s="33"/>
      <c r="L1245" s="33"/>
      <c r="M1245" s="33"/>
      <c r="N1245" s="33"/>
      <c r="O1245" s="33"/>
      <c r="P1245" s="33"/>
      <c r="Q1245" s="33"/>
      <c r="R1245" s="33"/>
    </row>
    <row r="1246" spans="11:18" x14ac:dyDescent="0.75">
      <c r="K1246" s="33"/>
      <c r="L1246" s="33"/>
      <c r="M1246" s="33"/>
      <c r="N1246" s="33"/>
      <c r="O1246" s="33"/>
      <c r="P1246" s="33"/>
      <c r="Q1246" s="33"/>
      <c r="R1246" s="33"/>
    </row>
    <row r="1247" spans="11:18" x14ac:dyDescent="0.75">
      <c r="K1247" s="33"/>
      <c r="L1247" s="33"/>
      <c r="M1247" s="33"/>
      <c r="N1247" s="33"/>
      <c r="O1247" s="33"/>
      <c r="P1247" s="33"/>
      <c r="Q1247" s="33"/>
      <c r="R1247" s="33"/>
    </row>
    <row r="1248" spans="11:18" x14ac:dyDescent="0.75">
      <c r="K1248" s="33"/>
      <c r="L1248" s="33"/>
      <c r="M1248" s="33"/>
      <c r="N1248" s="33"/>
      <c r="O1248" s="33"/>
      <c r="P1248" s="33"/>
      <c r="Q1248" s="33"/>
      <c r="R1248" s="33"/>
    </row>
    <row r="1249" spans="11:18" x14ac:dyDescent="0.75">
      <c r="K1249" s="33"/>
      <c r="L1249" s="33"/>
      <c r="M1249" s="33"/>
      <c r="N1249" s="33"/>
      <c r="O1249" s="33"/>
      <c r="P1249" s="33"/>
      <c r="Q1249" s="33"/>
      <c r="R1249" s="33"/>
    </row>
    <row r="1250" spans="11:18" x14ac:dyDescent="0.75">
      <c r="K1250" s="33"/>
      <c r="L1250" s="33"/>
      <c r="M1250" s="33"/>
      <c r="N1250" s="33"/>
      <c r="O1250" s="33"/>
      <c r="P1250" s="33"/>
      <c r="Q1250" s="33"/>
      <c r="R1250" s="33"/>
    </row>
    <row r="1251" spans="11:18" x14ac:dyDescent="0.75">
      <c r="K1251" s="33"/>
      <c r="L1251" s="33"/>
      <c r="M1251" s="33"/>
      <c r="N1251" s="33"/>
      <c r="O1251" s="33"/>
      <c r="P1251" s="33"/>
      <c r="Q1251" s="33"/>
      <c r="R1251" s="33"/>
    </row>
    <row r="1252" spans="11:18" x14ac:dyDescent="0.75">
      <c r="K1252" s="33"/>
      <c r="L1252" s="33"/>
      <c r="M1252" s="33"/>
      <c r="N1252" s="33"/>
      <c r="O1252" s="33"/>
      <c r="P1252" s="33"/>
      <c r="Q1252" s="33"/>
      <c r="R1252" s="33"/>
    </row>
    <row r="1253" spans="11:18" x14ac:dyDescent="0.75">
      <c r="K1253" s="33"/>
      <c r="L1253" s="33"/>
      <c r="M1253" s="33"/>
      <c r="N1253" s="33"/>
      <c r="O1253" s="33"/>
      <c r="P1253" s="33"/>
      <c r="Q1253" s="33"/>
      <c r="R1253" s="33"/>
    </row>
    <row r="1254" spans="11:18" x14ac:dyDescent="0.75">
      <c r="K1254" s="33"/>
      <c r="L1254" s="33"/>
      <c r="M1254" s="33"/>
      <c r="N1254" s="33"/>
      <c r="O1254" s="33"/>
      <c r="P1254" s="33"/>
      <c r="Q1254" s="33"/>
      <c r="R1254" s="33"/>
    </row>
    <row r="1255" spans="11:18" x14ac:dyDescent="0.75">
      <c r="K1255" s="33"/>
      <c r="L1255" s="33"/>
      <c r="M1255" s="33"/>
      <c r="N1255" s="33"/>
      <c r="O1255" s="33"/>
      <c r="P1255" s="33"/>
      <c r="Q1255" s="33"/>
      <c r="R1255" s="33"/>
    </row>
    <row r="1256" spans="11:18" x14ac:dyDescent="0.75">
      <c r="K1256" s="33"/>
      <c r="L1256" s="33"/>
      <c r="M1256" s="33"/>
      <c r="N1256" s="33"/>
      <c r="O1256" s="33"/>
      <c r="P1256" s="33"/>
      <c r="Q1256" s="33"/>
      <c r="R1256" s="33"/>
    </row>
    <row r="1257" spans="11:18" x14ac:dyDescent="0.75">
      <c r="K1257" s="33"/>
      <c r="L1257" s="33"/>
      <c r="M1257" s="33"/>
      <c r="N1257" s="33"/>
      <c r="O1257" s="33"/>
      <c r="P1257" s="33"/>
      <c r="Q1257" s="33"/>
      <c r="R1257" s="33"/>
    </row>
    <row r="1258" spans="11:18" x14ac:dyDescent="0.75">
      <c r="K1258" s="33"/>
      <c r="L1258" s="33"/>
      <c r="M1258" s="33"/>
      <c r="N1258" s="33"/>
      <c r="O1258" s="33"/>
      <c r="P1258" s="33"/>
      <c r="Q1258" s="33"/>
      <c r="R1258" s="33"/>
    </row>
    <row r="1259" spans="11:18" x14ac:dyDescent="0.75">
      <c r="K1259" s="33"/>
      <c r="L1259" s="33"/>
      <c r="M1259" s="33"/>
      <c r="N1259" s="33"/>
      <c r="O1259" s="33"/>
      <c r="P1259" s="33"/>
      <c r="Q1259" s="33"/>
      <c r="R1259" s="33"/>
    </row>
    <row r="1260" spans="11:18" x14ac:dyDescent="0.75">
      <c r="K1260" s="33"/>
      <c r="L1260" s="33"/>
      <c r="M1260" s="33"/>
      <c r="N1260" s="33"/>
      <c r="O1260" s="33"/>
      <c r="P1260" s="33"/>
      <c r="Q1260" s="33"/>
      <c r="R1260" s="33"/>
    </row>
    <row r="1261" spans="11:18" x14ac:dyDescent="0.75">
      <c r="K1261" s="33"/>
      <c r="L1261" s="33"/>
      <c r="M1261" s="33"/>
      <c r="N1261" s="33"/>
      <c r="O1261" s="33"/>
      <c r="P1261" s="33"/>
      <c r="Q1261" s="33"/>
      <c r="R1261" s="33"/>
    </row>
    <row r="1262" spans="11:18" x14ac:dyDescent="0.75">
      <c r="K1262" s="33"/>
      <c r="L1262" s="33"/>
      <c r="M1262" s="33"/>
      <c r="N1262" s="33"/>
      <c r="O1262" s="33"/>
      <c r="P1262" s="33"/>
      <c r="Q1262" s="33"/>
      <c r="R1262" s="33"/>
    </row>
    <row r="1263" spans="11:18" x14ac:dyDescent="0.75">
      <c r="K1263" s="33"/>
      <c r="L1263" s="33"/>
      <c r="M1263" s="33"/>
      <c r="N1263" s="33"/>
      <c r="O1263" s="33"/>
      <c r="P1263" s="33"/>
      <c r="Q1263" s="33"/>
      <c r="R1263" s="33"/>
    </row>
    <row r="1264" spans="11:18" x14ac:dyDescent="0.75">
      <c r="K1264" s="33"/>
      <c r="L1264" s="33"/>
      <c r="M1264" s="33"/>
      <c r="N1264" s="33"/>
      <c r="O1264" s="33"/>
      <c r="P1264" s="33"/>
      <c r="Q1264" s="33"/>
      <c r="R1264" s="33"/>
    </row>
  </sheetData>
  <autoFilter ref="A1:S976" xr:uid="{9E269E61-CC49-4268-B04E-8502239FDC6C}">
    <filterColumn colId="16" showButton="0"/>
    <filterColumn colId="17" showButton="0"/>
    <sortState xmlns:xlrd2="http://schemas.microsoft.com/office/spreadsheetml/2017/richdata2" ref="A2:R976">
      <sortCondition ref="H1:H976"/>
    </sortState>
  </autoFilter>
  <phoneticPr fontId="25" type="noConversion"/>
  <pageMargins left="0.7" right="0.7" top="0.75" bottom="0.75" header="0.3" footer="0.3"/>
  <pageSetup paperSize="9" orientation="portrait" r:id="rId1"/>
  <customProperties>
    <customPr name="IbpWorksheetKeyString_GU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17EC-72A1-46CD-9336-886ECC6731F5}">
  <sheetPr codeName="Лист7"/>
  <dimension ref="A1:F150"/>
  <sheetViews>
    <sheetView topLeftCell="A145" zoomScale="130" zoomScaleNormal="130" workbookViewId="0">
      <selection activeCell="B2" sqref="B2"/>
    </sheetView>
  </sheetViews>
  <sheetFormatPr defaultRowHeight="14.75" x14ac:dyDescent="0.75"/>
  <cols>
    <col min="1" max="1" width="19.86328125" style="422" bestFit="1" customWidth="1"/>
    <col min="2" max="2" width="19.86328125" style="422" customWidth="1"/>
    <col min="3" max="3" width="53.7265625" style="422" bestFit="1" customWidth="1"/>
    <col min="4" max="4" width="9.54296875" style="422" bestFit="1" customWidth="1"/>
    <col min="5" max="5" width="10.7265625" style="422" bestFit="1" customWidth="1"/>
    <col min="6" max="6" width="9.7265625" style="422" bestFit="1" customWidth="1"/>
  </cols>
  <sheetData>
    <row r="1" spans="1:6" x14ac:dyDescent="0.75">
      <c r="C1" s="542" t="s">
        <v>3831</v>
      </c>
      <c r="D1" s="542"/>
      <c r="E1" s="542"/>
      <c r="F1" s="542"/>
    </row>
    <row r="2" spans="1:6" x14ac:dyDescent="0.75">
      <c r="A2" s="422" t="s">
        <v>3835</v>
      </c>
      <c r="C2" s="422" t="s">
        <v>3833</v>
      </c>
      <c r="D2" s="422" t="s">
        <v>3822</v>
      </c>
      <c r="E2" s="422" t="s">
        <v>3823</v>
      </c>
      <c r="F2" s="422" t="s">
        <v>1957</v>
      </c>
    </row>
    <row r="3" spans="1:6" x14ac:dyDescent="0.75">
      <c r="A3" s="423">
        <v>1</v>
      </c>
      <c r="B3" s="423" t="s">
        <v>1963</v>
      </c>
      <c r="C3" s="422" t="s">
        <v>3679</v>
      </c>
      <c r="D3" s="422">
        <v>150</v>
      </c>
      <c r="E3" s="422">
        <v>115</v>
      </c>
      <c r="F3" s="422">
        <v>151</v>
      </c>
    </row>
    <row r="4" spans="1:6" x14ac:dyDescent="0.75">
      <c r="A4" s="423">
        <v>2</v>
      </c>
      <c r="B4" s="423" t="s">
        <v>1963</v>
      </c>
      <c r="C4" s="422" t="s">
        <v>3685</v>
      </c>
      <c r="D4" s="422">
        <v>156</v>
      </c>
      <c r="E4" s="422">
        <v>70</v>
      </c>
      <c r="F4" s="422">
        <v>40</v>
      </c>
    </row>
    <row r="5" spans="1:6" x14ac:dyDescent="0.75">
      <c r="A5" s="423">
        <v>3</v>
      </c>
      <c r="B5" s="423" t="s">
        <v>1963</v>
      </c>
      <c r="C5" s="422" t="s">
        <v>3684</v>
      </c>
      <c r="D5" s="422">
        <v>156</v>
      </c>
      <c r="E5" s="422">
        <v>70</v>
      </c>
      <c r="F5" s="422">
        <v>33</v>
      </c>
    </row>
    <row r="6" spans="1:6" x14ac:dyDescent="0.75">
      <c r="A6" s="423">
        <v>4</v>
      </c>
      <c r="B6" s="423" t="s">
        <v>1963</v>
      </c>
      <c r="C6" s="422" t="s">
        <v>2475</v>
      </c>
      <c r="D6" s="422">
        <v>54</v>
      </c>
      <c r="E6" s="422">
        <v>30</v>
      </c>
      <c r="F6" s="422">
        <v>53</v>
      </c>
    </row>
    <row r="7" spans="1:6" x14ac:dyDescent="0.75">
      <c r="A7" s="423">
        <v>5</v>
      </c>
      <c r="B7" s="423" t="s">
        <v>1963</v>
      </c>
      <c r="C7" s="422" t="s">
        <v>2476</v>
      </c>
      <c r="D7" s="422">
        <v>63</v>
      </c>
      <c r="E7" s="422">
        <v>33</v>
      </c>
      <c r="F7" s="422">
        <v>53</v>
      </c>
    </row>
    <row r="8" spans="1:6" x14ac:dyDescent="0.75">
      <c r="A8" s="423">
        <v>6</v>
      </c>
      <c r="B8" s="423" t="s">
        <v>1963</v>
      </c>
      <c r="C8" s="422" t="s">
        <v>2477</v>
      </c>
    </row>
    <row r="9" spans="1:6" x14ac:dyDescent="0.75">
      <c r="A9" s="423">
        <v>7</v>
      </c>
      <c r="B9" s="423" t="s">
        <v>1963</v>
      </c>
      <c r="C9" s="422" t="s">
        <v>2478</v>
      </c>
    </row>
    <row r="10" spans="1:6" x14ac:dyDescent="0.75">
      <c r="A10" s="423">
        <v>8</v>
      </c>
      <c r="B10" s="423" t="s">
        <v>1963</v>
      </c>
      <c r="C10" s="422" t="s">
        <v>2479</v>
      </c>
      <c r="D10" s="422">
        <v>107</v>
      </c>
      <c r="E10" s="422">
        <v>29</v>
      </c>
      <c r="F10" s="422">
        <v>53</v>
      </c>
    </row>
    <row r="11" spans="1:6" x14ac:dyDescent="0.75">
      <c r="A11" s="423">
        <v>9</v>
      </c>
      <c r="B11" s="423" t="s">
        <v>1963</v>
      </c>
      <c r="C11" s="422" t="s">
        <v>3709</v>
      </c>
      <c r="D11" s="422">
        <v>156</v>
      </c>
      <c r="E11" s="422">
        <v>70</v>
      </c>
      <c r="F11" s="422">
        <v>40</v>
      </c>
    </row>
    <row r="12" spans="1:6" x14ac:dyDescent="0.75">
      <c r="A12" s="423">
        <v>10</v>
      </c>
      <c r="B12" s="423" t="s">
        <v>1963</v>
      </c>
      <c r="C12" s="422" t="s">
        <v>3710</v>
      </c>
      <c r="D12" s="422">
        <v>156</v>
      </c>
      <c r="E12" s="422">
        <v>70</v>
      </c>
      <c r="F12" s="422">
        <v>96</v>
      </c>
    </row>
    <row r="13" spans="1:6" x14ac:dyDescent="0.75">
      <c r="A13" s="423">
        <v>11</v>
      </c>
      <c r="B13" s="423" t="s">
        <v>1963</v>
      </c>
      <c r="C13" s="422" t="s">
        <v>3690</v>
      </c>
      <c r="D13" s="422">
        <v>156</v>
      </c>
      <c r="E13" s="422">
        <v>70</v>
      </c>
      <c r="F13" s="422">
        <v>30</v>
      </c>
    </row>
    <row r="14" spans="1:6" x14ac:dyDescent="0.75">
      <c r="A14" s="423">
        <v>12</v>
      </c>
      <c r="B14" s="423" t="s">
        <v>1963</v>
      </c>
      <c r="C14" s="422" t="s">
        <v>3711</v>
      </c>
    </row>
    <row r="15" spans="1:6" x14ac:dyDescent="0.75">
      <c r="A15" s="423">
        <v>13</v>
      </c>
      <c r="B15" s="423" t="s">
        <v>1963</v>
      </c>
      <c r="C15" s="422" t="s">
        <v>2480</v>
      </c>
      <c r="D15" s="422">
        <v>123</v>
      </c>
      <c r="E15" s="422">
        <v>34</v>
      </c>
      <c r="F15" s="422">
        <v>54</v>
      </c>
    </row>
    <row r="16" spans="1:6" x14ac:dyDescent="0.75">
      <c r="A16" s="423">
        <v>14</v>
      </c>
      <c r="B16" s="423" t="s">
        <v>1963</v>
      </c>
      <c r="C16" s="422" t="s">
        <v>2486</v>
      </c>
      <c r="D16" s="422">
        <v>67</v>
      </c>
      <c r="E16" s="422">
        <v>36</v>
      </c>
      <c r="F16" s="422">
        <v>53</v>
      </c>
    </row>
    <row r="17" spans="1:6" x14ac:dyDescent="0.75">
      <c r="A17" s="423">
        <v>15</v>
      </c>
      <c r="B17" s="423" t="s">
        <v>1963</v>
      </c>
      <c r="C17" s="422" t="s">
        <v>3696</v>
      </c>
      <c r="D17" s="422">
        <v>156</v>
      </c>
      <c r="E17" s="422">
        <v>70</v>
      </c>
      <c r="F17" s="422">
        <v>70</v>
      </c>
    </row>
    <row r="18" spans="1:6" x14ac:dyDescent="0.75">
      <c r="A18" s="423">
        <v>16</v>
      </c>
      <c r="B18" s="423" t="s">
        <v>1963</v>
      </c>
      <c r="C18" s="422" t="s">
        <v>2481</v>
      </c>
      <c r="D18" s="422">
        <v>60</v>
      </c>
      <c r="E18" s="422">
        <v>60</v>
      </c>
      <c r="F18" s="422">
        <v>92</v>
      </c>
    </row>
    <row r="19" spans="1:6" x14ac:dyDescent="0.75">
      <c r="A19" s="423">
        <v>17</v>
      </c>
      <c r="B19" s="423" t="s">
        <v>1963</v>
      </c>
      <c r="C19" s="422" t="s">
        <v>2483</v>
      </c>
      <c r="D19" s="422">
        <v>66</v>
      </c>
      <c r="E19" s="422">
        <v>66</v>
      </c>
      <c r="F19" s="422">
        <v>92</v>
      </c>
    </row>
    <row r="20" spans="1:6" x14ac:dyDescent="0.75">
      <c r="A20" s="423">
        <v>18</v>
      </c>
      <c r="B20" s="423" t="s">
        <v>1963</v>
      </c>
      <c r="C20" s="422" t="s">
        <v>3687</v>
      </c>
    </row>
    <row r="21" spans="1:6" x14ac:dyDescent="0.75">
      <c r="A21" s="423">
        <v>19</v>
      </c>
      <c r="B21" s="423" t="s">
        <v>1963</v>
      </c>
      <c r="C21" s="422" t="s">
        <v>3686</v>
      </c>
    </row>
    <row r="22" spans="1:6" x14ac:dyDescent="0.75">
      <c r="A22" s="423">
        <v>20</v>
      </c>
      <c r="B22" s="423" t="s">
        <v>1963</v>
      </c>
      <c r="C22" s="422" t="s">
        <v>3688</v>
      </c>
      <c r="D22" s="422">
        <v>156</v>
      </c>
      <c r="E22" s="422">
        <v>70</v>
      </c>
      <c r="F22" s="422">
        <v>95</v>
      </c>
    </row>
    <row r="23" spans="1:6" x14ac:dyDescent="0.75">
      <c r="A23" s="423">
        <v>21</v>
      </c>
      <c r="B23" s="423" t="s">
        <v>1963</v>
      </c>
      <c r="C23" s="422" t="s">
        <v>3717</v>
      </c>
    </row>
    <row r="24" spans="1:6" x14ac:dyDescent="0.75">
      <c r="A24" s="423">
        <v>22</v>
      </c>
      <c r="B24" s="423" t="s">
        <v>1963</v>
      </c>
      <c r="C24" s="422" t="s">
        <v>3712</v>
      </c>
    </row>
    <row r="25" spans="1:6" x14ac:dyDescent="0.75">
      <c r="A25" s="423">
        <v>23</v>
      </c>
      <c r="B25" s="423" t="s">
        <v>1963</v>
      </c>
      <c r="C25" s="422" t="s">
        <v>3713</v>
      </c>
    </row>
    <row r="26" spans="1:6" x14ac:dyDescent="0.75">
      <c r="A26" s="423">
        <v>24</v>
      </c>
      <c r="B26" s="423" t="s">
        <v>1963</v>
      </c>
      <c r="C26" s="422" t="s">
        <v>3834</v>
      </c>
    </row>
    <row r="27" spans="1:6" x14ac:dyDescent="0.75">
      <c r="A27" s="423">
        <v>25</v>
      </c>
      <c r="B27" s="423" t="s">
        <v>1963</v>
      </c>
      <c r="C27" s="422" t="s">
        <v>2484</v>
      </c>
    </row>
    <row r="28" spans="1:6" x14ac:dyDescent="0.75">
      <c r="A28" s="423">
        <v>27</v>
      </c>
      <c r="B28" s="423" t="s">
        <v>1963</v>
      </c>
      <c r="C28" s="422" t="s">
        <v>3680</v>
      </c>
      <c r="D28" s="422">
        <v>185</v>
      </c>
      <c r="E28" s="422">
        <v>80</v>
      </c>
      <c r="F28" s="422">
        <v>90</v>
      </c>
    </row>
    <row r="29" spans="1:6" x14ac:dyDescent="0.75">
      <c r="A29" s="423">
        <v>28</v>
      </c>
      <c r="B29" s="423" t="s">
        <v>1963</v>
      </c>
      <c r="C29" s="422" t="s">
        <v>3714</v>
      </c>
    </row>
    <row r="30" spans="1:6" x14ac:dyDescent="0.75">
      <c r="A30" s="423">
        <v>29</v>
      </c>
      <c r="B30" s="423" t="s">
        <v>1963</v>
      </c>
      <c r="C30" s="422" t="s">
        <v>3681</v>
      </c>
      <c r="D30" s="422">
        <v>185</v>
      </c>
      <c r="E30" s="422">
        <v>80</v>
      </c>
      <c r="F30" s="422">
        <v>45</v>
      </c>
    </row>
    <row r="31" spans="1:6" x14ac:dyDescent="0.75">
      <c r="A31" s="423">
        <v>30</v>
      </c>
      <c r="B31" s="423" t="s">
        <v>1963</v>
      </c>
      <c r="C31" s="422" t="s">
        <v>3715</v>
      </c>
      <c r="D31" s="422">
        <v>156</v>
      </c>
      <c r="E31" s="422">
        <v>70</v>
      </c>
      <c r="F31" s="422">
        <v>50</v>
      </c>
    </row>
    <row r="32" spans="1:6" x14ac:dyDescent="0.75">
      <c r="A32" s="423">
        <v>31</v>
      </c>
      <c r="B32" s="423" t="s">
        <v>1963</v>
      </c>
      <c r="C32" s="422" t="s">
        <v>3716</v>
      </c>
      <c r="D32" s="422">
        <v>156</v>
      </c>
      <c r="E32" s="422">
        <v>70</v>
      </c>
      <c r="F32" s="422">
        <v>95</v>
      </c>
    </row>
    <row r="33" spans="1:6" x14ac:dyDescent="0.75">
      <c r="A33" s="423">
        <v>32</v>
      </c>
      <c r="B33" s="423" t="s">
        <v>1963</v>
      </c>
      <c r="C33" s="422" t="s">
        <v>2485</v>
      </c>
      <c r="D33" s="422">
        <v>91</v>
      </c>
      <c r="E33" s="422">
        <v>85</v>
      </c>
      <c r="F33" s="422">
        <v>111</v>
      </c>
    </row>
    <row r="34" spans="1:6" x14ac:dyDescent="0.75">
      <c r="A34" s="423">
        <v>33</v>
      </c>
      <c r="B34" s="423" t="s">
        <v>1963</v>
      </c>
      <c r="C34" s="422" t="s">
        <v>2482</v>
      </c>
      <c r="D34" s="422">
        <v>91</v>
      </c>
      <c r="E34" s="422">
        <v>85</v>
      </c>
      <c r="F34" s="422">
        <v>111</v>
      </c>
    </row>
    <row r="35" spans="1:6" x14ac:dyDescent="0.75">
      <c r="A35" s="423">
        <v>34</v>
      </c>
      <c r="B35" s="423" t="s">
        <v>1963</v>
      </c>
      <c r="C35" s="422" t="s">
        <v>3682</v>
      </c>
      <c r="D35" s="422">
        <v>185</v>
      </c>
      <c r="E35" s="422">
        <v>80</v>
      </c>
      <c r="F35" s="422">
        <v>65</v>
      </c>
    </row>
    <row r="36" spans="1:6" x14ac:dyDescent="0.75">
      <c r="A36" s="423">
        <v>35</v>
      </c>
      <c r="B36" s="423" t="s">
        <v>1963</v>
      </c>
      <c r="C36" s="422" t="s">
        <v>3683</v>
      </c>
      <c r="D36" s="422">
        <v>185</v>
      </c>
      <c r="E36" s="422">
        <v>80</v>
      </c>
      <c r="F36" s="422">
        <v>75</v>
      </c>
    </row>
    <row r="37" spans="1:6" x14ac:dyDescent="0.75">
      <c r="A37" s="423">
        <v>36</v>
      </c>
      <c r="B37" s="423" t="s">
        <v>1963</v>
      </c>
      <c r="C37" s="422" t="s">
        <v>2487</v>
      </c>
      <c r="D37" s="422">
        <v>93</v>
      </c>
      <c r="E37" s="422">
        <v>62</v>
      </c>
      <c r="F37" s="422">
        <v>54</v>
      </c>
    </row>
    <row r="38" spans="1:6" x14ac:dyDescent="0.75">
      <c r="A38" s="423">
        <v>37</v>
      </c>
      <c r="B38" s="423" t="s">
        <v>1963</v>
      </c>
      <c r="C38" s="422" t="s">
        <v>3757</v>
      </c>
    </row>
    <row r="39" spans="1:6" x14ac:dyDescent="0.75">
      <c r="A39" s="423">
        <v>38</v>
      </c>
      <c r="B39" s="423" t="s">
        <v>1963</v>
      </c>
      <c r="C39" s="422" t="s">
        <v>3758</v>
      </c>
    </row>
    <row r="40" spans="1:6" x14ac:dyDescent="0.75">
      <c r="A40" s="423">
        <v>39</v>
      </c>
      <c r="B40" s="423" t="s">
        <v>1963</v>
      </c>
      <c r="C40" s="422" t="s">
        <v>2488</v>
      </c>
      <c r="D40" s="422">
        <v>132</v>
      </c>
      <c r="E40" s="422">
        <v>34</v>
      </c>
      <c r="F40" s="422">
        <v>54</v>
      </c>
    </row>
    <row r="41" spans="1:6" x14ac:dyDescent="0.75">
      <c r="A41" s="423">
        <v>40</v>
      </c>
      <c r="B41" s="423" t="s">
        <v>1963</v>
      </c>
      <c r="C41" s="422" t="s">
        <v>2489</v>
      </c>
    </row>
    <row r="42" spans="1:6" x14ac:dyDescent="0.75">
      <c r="A42" s="423">
        <v>41</v>
      </c>
      <c r="B42" s="423" t="s">
        <v>2490</v>
      </c>
      <c r="C42" s="422" t="s">
        <v>3748</v>
      </c>
    </row>
    <row r="43" spans="1:6" x14ac:dyDescent="0.75">
      <c r="A43" s="423">
        <v>42</v>
      </c>
      <c r="B43" s="423" t="s">
        <v>2490</v>
      </c>
      <c r="C43" s="422" t="s">
        <v>3751</v>
      </c>
    </row>
    <row r="44" spans="1:6" x14ac:dyDescent="0.75">
      <c r="A44" s="423">
        <v>43</v>
      </c>
      <c r="B44" s="423" t="s">
        <v>2490</v>
      </c>
      <c r="C44" s="422" t="s">
        <v>3759</v>
      </c>
      <c r="D44" s="422">
        <v>220</v>
      </c>
      <c r="E44" s="422">
        <v>190</v>
      </c>
      <c r="F44" s="422">
        <v>155</v>
      </c>
    </row>
    <row r="45" spans="1:6" x14ac:dyDescent="0.75">
      <c r="A45" s="423">
        <v>44</v>
      </c>
      <c r="B45" s="423" t="s">
        <v>2490</v>
      </c>
      <c r="C45" s="422" t="s">
        <v>3760</v>
      </c>
      <c r="D45" s="422">
        <v>245</v>
      </c>
      <c r="E45" s="422">
        <v>180</v>
      </c>
      <c r="F45" s="422">
        <v>145</v>
      </c>
    </row>
    <row r="46" spans="1:6" x14ac:dyDescent="0.75">
      <c r="A46" s="423">
        <v>45</v>
      </c>
      <c r="B46" s="423" t="s">
        <v>2490</v>
      </c>
      <c r="C46" s="422" t="s">
        <v>3777</v>
      </c>
      <c r="D46" s="422">
        <v>180</v>
      </c>
      <c r="E46" s="422">
        <v>170</v>
      </c>
      <c r="F46" s="422">
        <v>110</v>
      </c>
    </row>
    <row r="47" spans="1:6" x14ac:dyDescent="0.75">
      <c r="A47" s="423">
        <v>46</v>
      </c>
      <c r="B47" s="423" t="s">
        <v>2490</v>
      </c>
      <c r="C47" s="422" t="s">
        <v>3778</v>
      </c>
      <c r="D47" s="422">
        <v>195</v>
      </c>
      <c r="E47" s="422">
        <v>140</v>
      </c>
      <c r="F47" s="422">
        <v>120</v>
      </c>
    </row>
    <row r="48" spans="1:6" x14ac:dyDescent="0.75">
      <c r="A48" s="423">
        <v>47</v>
      </c>
      <c r="B48" s="423" t="s">
        <v>2490</v>
      </c>
      <c r="C48" s="422" t="s">
        <v>3779</v>
      </c>
      <c r="D48" s="422">
        <v>205</v>
      </c>
      <c r="E48" s="422">
        <v>130</v>
      </c>
      <c r="F48" s="422">
        <v>125</v>
      </c>
    </row>
    <row r="49" spans="1:6" x14ac:dyDescent="0.75">
      <c r="A49" s="423">
        <v>48</v>
      </c>
      <c r="B49" s="423" t="s">
        <v>2490</v>
      </c>
      <c r="C49" s="422" t="s">
        <v>3780</v>
      </c>
      <c r="D49" s="422">
        <v>210</v>
      </c>
      <c r="E49" s="422">
        <v>120</v>
      </c>
      <c r="F49" s="422">
        <v>110</v>
      </c>
    </row>
    <row r="50" spans="1:6" x14ac:dyDescent="0.75">
      <c r="A50" s="423">
        <v>49</v>
      </c>
      <c r="B50" s="423" t="s">
        <v>2490</v>
      </c>
      <c r="C50" s="422" t="s">
        <v>3781</v>
      </c>
      <c r="D50" s="422">
        <v>180</v>
      </c>
      <c r="E50" s="422">
        <v>150</v>
      </c>
      <c r="F50" s="422">
        <v>110</v>
      </c>
    </row>
    <row r="51" spans="1:6" x14ac:dyDescent="0.75">
      <c r="A51" s="423">
        <v>50</v>
      </c>
      <c r="B51" s="423" t="s">
        <v>2490</v>
      </c>
      <c r="C51" s="422" t="s">
        <v>3782</v>
      </c>
      <c r="D51" s="422">
        <v>205</v>
      </c>
      <c r="E51" s="422">
        <v>160</v>
      </c>
      <c r="F51" s="422">
        <v>110</v>
      </c>
    </row>
    <row r="52" spans="1:6" x14ac:dyDescent="0.75">
      <c r="A52" s="423">
        <v>51</v>
      </c>
      <c r="B52" s="423" t="s">
        <v>2490</v>
      </c>
      <c r="C52" s="422" t="s">
        <v>3783</v>
      </c>
      <c r="D52" s="422">
        <v>220</v>
      </c>
      <c r="E52" s="422">
        <v>180</v>
      </c>
      <c r="F52" s="422">
        <v>115</v>
      </c>
    </row>
    <row r="53" spans="1:6" x14ac:dyDescent="0.75">
      <c r="A53" s="423">
        <v>52</v>
      </c>
      <c r="B53" s="423" t="s">
        <v>2490</v>
      </c>
      <c r="C53" s="422" t="s">
        <v>3784</v>
      </c>
      <c r="D53" s="422">
        <v>400</v>
      </c>
      <c r="E53" s="422">
        <v>235</v>
      </c>
      <c r="F53" s="422">
        <v>110</v>
      </c>
    </row>
    <row r="54" spans="1:6" x14ac:dyDescent="0.75">
      <c r="A54" s="423">
        <v>53</v>
      </c>
      <c r="B54" s="423" t="s">
        <v>2490</v>
      </c>
      <c r="C54" s="422" t="s">
        <v>3785</v>
      </c>
      <c r="D54" s="422">
        <v>380</v>
      </c>
      <c r="E54" s="422">
        <v>240</v>
      </c>
      <c r="F54" s="422">
        <v>110</v>
      </c>
    </row>
    <row r="55" spans="1:6" x14ac:dyDescent="0.75">
      <c r="A55" s="423">
        <v>54</v>
      </c>
      <c r="B55" s="423" t="s">
        <v>2490</v>
      </c>
      <c r="C55" s="422" t="s">
        <v>3786</v>
      </c>
      <c r="D55" s="422">
        <v>365</v>
      </c>
      <c r="E55" s="422">
        <v>310</v>
      </c>
      <c r="F55" s="422">
        <v>110</v>
      </c>
    </row>
    <row r="56" spans="1:6" x14ac:dyDescent="0.75">
      <c r="A56" s="423">
        <v>55</v>
      </c>
      <c r="B56" s="423" t="s">
        <v>2490</v>
      </c>
      <c r="C56" s="422" t="s">
        <v>3787</v>
      </c>
      <c r="D56" s="422">
        <v>380</v>
      </c>
      <c r="E56" s="422">
        <v>290</v>
      </c>
      <c r="F56" s="422">
        <v>110</v>
      </c>
    </row>
    <row r="57" spans="1:6" x14ac:dyDescent="0.75">
      <c r="A57" s="423">
        <v>56</v>
      </c>
      <c r="B57" s="423" t="s">
        <v>2490</v>
      </c>
      <c r="C57" s="422" t="s">
        <v>3788</v>
      </c>
      <c r="D57" s="422">
        <v>410</v>
      </c>
      <c r="E57" s="422">
        <v>270</v>
      </c>
      <c r="F57" s="422">
        <v>120</v>
      </c>
    </row>
    <row r="58" spans="1:6" x14ac:dyDescent="0.75">
      <c r="A58" s="423">
        <v>57</v>
      </c>
      <c r="B58" s="423" t="s">
        <v>2490</v>
      </c>
      <c r="C58" s="422" t="s">
        <v>3789</v>
      </c>
      <c r="D58" s="422">
        <v>340</v>
      </c>
      <c r="E58" s="422">
        <v>270</v>
      </c>
      <c r="F58" s="422">
        <v>105</v>
      </c>
    </row>
    <row r="59" spans="1:6" x14ac:dyDescent="0.75">
      <c r="A59" s="423">
        <v>58</v>
      </c>
      <c r="B59" s="423" t="s">
        <v>2490</v>
      </c>
      <c r="C59" s="422" t="s">
        <v>3790</v>
      </c>
      <c r="D59" s="422">
        <v>380</v>
      </c>
      <c r="E59" s="422">
        <v>240</v>
      </c>
      <c r="F59" s="422">
        <v>110</v>
      </c>
    </row>
    <row r="60" spans="1:6" x14ac:dyDescent="0.75">
      <c r="A60" s="423">
        <v>59</v>
      </c>
      <c r="B60" s="423" t="s">
        <v>2490</v>
      </c>
      <c r="C60" s="422" t="s">
        <v>3795</v>
      </c>
      <c r="D60" s="422">
        <v>405</v>
      </c>
      <c r="E60" s="422">
        <v>255</v>
      </c>
      <c r="F60" s="422">
        <v>120</v>
      </c>
    </row>
    <row r="61" spans="1:6" x14ac:dyDescent="0.75">
      <c r="A61" s="423">
        <v>60</v>
      </c>
      <c r="B61" s="423" t="s">
        <v>2490</v>
      </c>
      <c r="C61" s="422" t="s">
        <v>3801</v>
      </c>
      <c r="D61" s="422">
        <v>390</v>
      </c>
      <c r="E61" s="422">
        <v>220</v>
      </c>
      <c r="F61" s="422">
        <v>110</v>
      </c>
    </row>
    <row r="62" spans="1:6" x14ac:dyDescent="0.75">
      <c r="A62" s="423">
        <v>61</v>
      </c>
      <c r="B62" s="423" t="s">
        <v>2490</v>
      </c>
      <c r="C62" s="422" t="s">
        <v>3791</v>
      </c>
      <c r="D62" s="422">
        <v>180</v>
      </c>
      <c r="E62" s="422">
        <v>250</v>
      </c>
      <c r="F62" s="422">
        <v>110</v>
      </c>
    </row>
    <row r="63" spans="1:6" x14ac:dyDescent="0.75">
      <c r="A63" s="423">
        <v>62</v>
      </c>
      <c r="B63" s="423" t="s">
        <v>2490</v>
      </c>
      <c r="C63" s="422" t="s">
        <v>3796</v>
      </c>
      <c r="D63" s="422">
        <v>405</v>
      </c>
      <c r="E63" s="422">
        <v>240</v>
      </c>
      <c r="F63" s="422">
        <v>120</v>
      </c>
    </row>
    <row r="64" spans="1:6" x14ac:dyDescent="0.75">
      <c r="A64" s="423">
        <v>63</v>
      </c>
      <c r="B64" s="423" t="s">
        <v>2490</v>
      </c>
      <c r="C64" s="422" t="s">
        <v>3802</v>
      </c>
      <c r="D64" s="422">
        <v>430</v>
      </c>
      <c r="E64" s="422">
        <v>215</v>
      </c>
      <c r="F64" s="422">
        <v>120</v>
      </c>
    </row>
    <row r="65" spans="1:6" x14ac:dyDescent="0.75">
      <c r="A65" s="423">
        <v>64</v>
      </c>
      <c r="B65" s="423" t="s">
        <v>2490</v>
      </c>
      <c r="C65" s="422" t="s">
        <v>3809</v>
      </c>
      <c r="D65" s="422">
        <v>180</v>
      </c>
      <c r="E65" s="422">
        <v>220</v>
      </c>
      <c r="F65" s="422">
        <v>100</v>
      </c>
    </row>
    <row r="66" spans="1:6" x14ac:dyDescent="0.75">
      <c r="A66" s="423">
        <v>65</v>
      </c>
      <c r="B66" s="423" t="s">
        <v>2490</v>
      </c>
      <c r="C66" s="422" t="s">
        <v>3797</v>
      </c>
      <c r="D66" s="422">
        <v>210</v>
      </c>
      <c r="E66" s="422">
        <v>290</v>
      </c>
      <c r="F66" s="422">
        <v>110</v>
      </c>
    </row>
    <row r="67" spans="1:6" x14ac:dyDescent="0.75">
      <c r="A67" s="423">
        <v>66</v>
      </c>
      <c r="B67" s="423" t="s">
        <v>2490</v>
      </c>
      <c r="C67" s="422" t="s">
        <v>3803</v>
      </c>
      <c r="D67" s="422">
        <v>210</v>
      </c>
      <c r="E67" s="422">
        <v>280</v>
      </c>
      <c r="F67" s="422">
        <v>110</v>
      </c>
    </row>
    <row r="68" spans="1:6" x14ac:dyDescent="0.75">
      <c r="A68" s="423">
        <v>67</v>
      </c>
      <c r="B68" s="423" t="s">
        <v>2490</v>
      </c>
      <c r="C68" s="422" t="s">
        <v>3810</v>
      </c>
    </row>
    <row r="69" spans="1:6" x14ac:dyDescent="0.75">
      <c r="A69" s="423">
        <v>68</v>
      </c>
      <c r="B69" s="423" t="s">
        <v>2490</v>
      </c>
      <c r="C69" s="422" t="s">
        <v>3740</v>
      </c>
      <c r="D69" s="422">
        <v>240</v>
      </c>
      <c r="E69" s="422">
        <v>440</v>
      </c>
      <c r="F69" s="422">
        <v>160</v>
      </c>
    </row>
    <row r="70" spans="1:6" x14ac:dyDescent="0.75">
      <c r="A70" s="423">
        <v>69</v>
      </c>
      <c r="B70" s="423" t="s">
        <v>2490</v>
      </c>
      <c r="C70" s="422" t="s">
        <v>3741</v>
      </c>
      <c r="D70" s="422">
        <v>270</v>
      </c>
      <c r="E70" s="422">
        <v>470</v>
      </c>
      <c r="F70" s="422">
        <v>180</v>
      </c>
    </row>
    <row r="71" spans="1:6" x14ac:dyDescent="0.75">
      <c r="A71" s="423">
        <v>70</v>
      </c>
      <c r="B71" s="423" t="s">
        <v>2490</v>
      </c>
      <c r="C71" s="422" t="s">
        <v>3742</v>
      </c>
      <c r="D71" s="422">
        <v>290</v>
      </c>
      <c r="E71" s="422">
        <v>440</v>
      </c>
      <c r="F71" s="422">
        <v>180</v>
      </c>
    </row>
    <row r="72" spans="1:6" x14ac:dyDescent="0.75">
      <c r="A72" s="423">
        <v>71</v>
      </c>
      <c r="B72" s="423" t="s">
        <v>2490</v>
      </c>
      <c r="C72" s="422" t="s">
        <v>3743</v>
      </c>
      <c r="D72" s="422">
        <v>255</v>
      </c>
      <c r="E72" s="422">
        <v>220</v>
      </c>
      <c r="F72" s="422">
        <v>180</v>
      </c>
    </row>
    <row r="73" spans="1:6" x14ac:dyDescent="0.75">
      <c r="A73" s="423">
        <v>72</v>
      </c>
      <c r="B73" s="423" t="s">
        <v>2490</v>
      </c>
      <c r="C73" s="422" t="s">
        <v>3744</v>
      </c>
      <c r="D73" s="422">
        <v>285</v>
      </c>
      <c r="E73" s="422">
        <v>220</v>
      </c>
      <c r="F73" s="422">
        <v>180</v>
      </c>
    </row>
    <row r="74" spans="1:6" x14ac:dyDescent="0.75">
      <c r="A74" s="423">
        <v>73</v>
      </c>
      <c r="B74" s="423" t="s">
        <v>2490</v>
      </c>
      <c r="C74" s="422" t="s">
        <v>3798</v>
      </c>
      <c r="D74" s="422">
        <v>215</v>
      </c>
      <c r="E74" s="422">
        <v>180</v>
      </c>
      <c r="F74" s="422">
        <v>105</v>
      </c>
    </row>
    <row r="75" spans="1:6" x14ac:dyDescent="0.75">
      <c r="A75" s="423">
        <v>74</v>
      </c>
      <c r="B75" s="423" t="s">
        <v>2490</v>
      </c>
      <c r="C75" s="422" t="s">
        <v>3804</v>
      </c>
      <c r="D75" s="422">
        <v>215</v>
      </c>
      <c r="E75" s="422">
        <v>160</v>
      </c>
      <c r="F75" s="422">
        <v>115</v>
      </c>
    </row>
    <row r="76" spans="1:6" x14ac:dyDescent="0.75">
      <c r="A76" s="423">
        <v>75</v>
      </c>
      <c r="B76" s="423" t="s">
        <v>2490</v>
      </c>
      <c r="C76" s="422" t="s">
        <v>3811</v>
      </c>
      <c r="D76" s="422">
        <v>170</v>
      </c>
      <c r="E76" s="422">
        <v>225</v>
      </c>
      <c r="F76" s="422">
        <v>120</v>
      </c>
    </row>
    <row r="77" spans="1:6" x14ac:dyDescent="0.75">
      <c r="A77" s="423">
        <v>76</v>
      </c>
      <c r="B77" s="423" t="s">
        <v>2490</v>
      </c>
      <c r="C77" s="422" t="s">
        <v>3761</v>
      </c>
      <c r="D77" s="422">
        <v>220</v>
      </c>
      <c r="E77" s="422">
        <v>210</v>
      </c>
      <c r="F77" s="422">
        <v>145</v>
      </c>
    </row>
    <row r="78" spans="1:6" x14ac:dyDescent="0.75">
      <c r="A78" s="423">
        <v>77</v>
      </c>
      <c r="B78" s="423" t="s">
        <v>2490</v>
      </c>
      <c r="C78" s="422" t="s">
        <v>3762</v>
      </c>
      <c r="D78" s="422">
        <v>220</v>
      </c>
      <c r="E78" s="422">
        <v>170</v>
      </c>
      <c r="F78" s="422">
        <v>145</v>
      </c>
    </row>
    <row r="79" spans="1:6" x14ac:dyDescent="0.75">
      <c r="A79" s="423">
        <v>78</v>
      </c>
      <c r="B79" s="423" t="s">
        <v>2490</v>
      </c>
      <c r="C79" s="422" t="s">
        <v>3805</v>
      </c>
      <c r="D79" s="422">
        <v>450</v>
      </c>
      <c r="E79" s="422">
        <v>340</v>
      </c>
      <c r="F79" s="422">
        <v>120</v>
      </c>
    </row>
    <row r="80" spans="1:6" x14ac:dyDescent="0.75">
      <c r="A80" s="423">
        <v>79</v>
      </c>
      <c r="B80" s="423" t="s">
        <v>2490</v>
      </c>
      <c r="C80" s="422" t="s">
        <v>3799</v>
      </c>
      <c r="D80" s="422">
        <v>395</v>
      </c>
      <c r="E80" s="422">
        <v>375</v>
      </c>
      <c r="F80" s="422">
        <v>125</v>
      </c>
    </row>
    <row r="81" spans="1:6" x14ac:dyDescent="0.75">
      <c r="A81" s="423">
        <v>80</v>
      </c>
      <c r="B81" s="423" t="s">
        <v>2490</v>
      </c>
      <c r="C81" s="422" t="s">
        <v>3792</v>
      </c>
      <c r="D81" s="422">
        <v>200</v>
      </c>
      <c r="E81" s="422">
        <v>255</v>
      </c>
      <c r="F81" s="422">
        <v>110</v>
      </c>
    </row>
    <row r="82" spans="1:6" x14ac:dyDescent="0.75">
      <c r="A82" s="423">
        <v>81</v>
      </c>
      <c r="B82" s="423" t="s">
        <v>2490</v>
      </c>
      <c r="C82" s="422" t="s">
        <v>3745</v>
      </c>
      <c r="D82" s="422">
        <v>290</v>
      </c>
      <c r="E82" s="422">
        <v>450</v>
      </c>
      <c r="F82" s="422">
        <v>170</v>
      </c>
    </row>
    <row r="83" spans="1:6" x14ac:dyDescent="0.75">
      <c r="A83" s="423">
        <v>82</v>
      </c>
      <c r="B83" s="423" t="s">
        <v>2490</v>
      </c>
      <c r="C83" s="422" t="s">
        <v>3763</v>
      </c>
      <c r="D83" s="422">
        <v>450</v>
      </c>
      <c r="E83" s="422">
        <v>280</v>
      </c>
      <c r="F83" s="422">
        <v>150</v>
      </c>
    </row>
    <row r="84" spans="1:6" x14ac:dyDescent="0.75">
      <c r="A84" s="423">
        <v>83</v>
      </c>
      <c r="B84" s="423" t="s">
        <v>2490</v>
      </c>
      <c r="C84" s="422" t="s">
        <v>3806</v>
      </c>
      <c r="D84" s="422">
        <v>435</v>
      </c>
      <c r="E84" s="422">
        <v>260</v>
      </c>
      <c r="F84" s="422">
        <v>110</v>
      </c>
    </row>
    <row r="85" spans="1:6" x14ac:dyDescent="0.75">
      <c r="A85" s="423">
        <v>84</v>
      </c>
      <c r="B85" s="423" t="s">
        <v>2490</v>
      </c>
      <c r="C85" s="422" t="s">
        <v>3793</v>
      </c>
      <c r="D85" s="422">
        <v>360</v>
      </c>
      <c r="E85" s="422">
        <v>230</v>
      </c>
      <c r="F85" s="422">
        <v>110</v>
      </c>
    </row>
    <row r="86" spans="1:6" x14ac:dyDescent="0.75">
      <c r="A86" s="423">
        <v>85</v>
      </c>
      <c r="B86" s="423" t="s">
        <v>2490</v>
      </c>
      <c r="C86" s="422" t="s">
        <v>3807</v>
      </c>
      <c r="D86" s="422">
        <v>390</v>
      </c>
      <c r="E86" s="422">
        <v>210</v>
      </c>
      <c r="F86" s="422">
        <v>120</v>
      </c>
    </row>
    <row r="87" spans="1:6" x14ac:dyDescent="0.75">
      <c r="A87" s="423">
        <v>86</v>
      </c>
      <c r="B87" s="423" t="s">
        <v>2490</v>
      </c>
      <c r="C87" s="422" t="s">
        <v>3814</v>
      </c>
      <c r="D87" s="422">
        <v>455</v>
      </c>
      <c r="E87" s="422">
        <v>230</v>
      </c>
      <c r="F87" s="422">
        <v>120</v>
      </c>
    </row>
    <row r="88" spans="1:6" x14ac:dyDescent="0.75">
      <c r="A88" s="423">
        <v>87</v>
      </c>
      <c r="B88" s="423" t="s">
        <v>2490</v>
      </c>
      <c r="C88" s="422" t="s">
        <v>3816</v>
      </c>
      <c r="D88" s="422">
        <v>240</v>
      </c>
      <c r="E88" s="422">
        <v>310</v>
      </c>
      <c r="F88" s="422">
        <v>125</v>
      </c>
    </row>
    <row r="89" spans="1:6" x14ac:dyDescent="0.75">
      <c r="A89" s="423">
        <v>88</v>
      </c>
      <c r="B89" s="423" t="s">
        <v>2490</v>
      </c>
      <c r="C89" s="422" t="s">
        <v>3746</v>
      </c>
      <c r="D89" s="422">
        <v>220</v>
      </c>
      <c r="E89" s="422">
        <v>180</v>
      </c>
      <c r="F89" s="422">
        <v>160</v>
      </c>
    </row>
    <row r="90" spans="1:6" x14ac:dyDescent="0.75">
      <c r="A90" s="423">
        <v>89</v>
      </c>
      <c r="B90" s="423" t="s">
        <v>2490</v>
      </c>
      <c r="C90" s="422" t="s">
        <v>3747</v>
      </c>
      <c r="D90" s="422">
        <v>200</v>
      </c>
      <c r="E90" s="422">
        <v>300</v>
      </c>
      <c r="F90" s="422">
        <v>175</v>
      </c>
    </row>
    <row r="91" spans="1:6" x14ac:dyDescent="0.75">
      <c r="A91" s="423">
        <v>90</v>
      </c>
      <c r="B91" s="423" t="s">
        <v>2490</v>
      </c>
      <c r="C91" s="422" t="s">
        <v>3764</v>
      </c>
      <c r="D91" s="422">
        <v>220</v>
      </c>
      <c r="E91" s="422">
        <v>160</v>
      </c>
      <c r="F91" s="422">
        <v>155</v>
      </c>
    </row>
    <row r="92" spans="1:6" x14ac:dyDescent="0.75">
      <c r="A92" s="423">
        <v>91</v>
      </c>
      <c r="B92" s="423" t="s">
        <v>2490</v>
      </c>
      <c r="C92" s="422" t="s">
        <v>3765</v>
      </c>
      <c r="D92" s="422">
        <v>430</v>
      </c>
      <c r="E92" s="422">
        <v>210</v>
      </c>
      <c r="F92" s="422">
        <v>165</v>
      </c>
    </row>
    <row r="93" spans="1:6" x14ac:dyDescent="0.75">
      <c r="A93" s="423">
        <v>92</v>
      </c>
      <c r="B93" s="423" t="s">
        <v>2490</v>
      </c>
      <c r="C93" s="422" t="s">
        <v>3766</v>
      </c>
      <c r="D93" s="422">
        <v>455</v>
      </c>
      <c r="E93" s="422">
        <v>210</v>
      </c>
      <c r="F93" s="422">
        <v>155</v>
      </c>
    </row>
    <row r="94" spans="1:6" x14ac:dyDescent="0.75">
      <c r="A94" s="423">
        <v>93</v>
      </c>
      <c r="B94" s="423" t="s">
        <v>2490</v>
      </c>
      <c r="C94" s="422" t="s">
        <v>3767</v>
      </c>
      <c r="D94" s="422">
        <v>430</v>
      </c>
      <c r="E94" s="422">
        <v>220</v>
      </c>
      <c r="F94" s="422">
        <v>155</v>
      </c>
    </row>
    <row r="95" spans="1:6" x14ac:dyDescent="0.75">
      <c r="A95" s="423">
        <v>94</v>
      </c>
      <c r="B95" s="423" t="s">
        <v>2490</v>
      </c>
      <c r="C95" s="422" t="s">
        <v>3768</v>
      </c>
      <c r="D95" s="422">
        <v>470</v>
      </c>
      <c r="E95" s="422">
        <v>230</v>
      </c>
      <c r="F95" s="422">
        <v>150</v>
      </c>
    </row>
    <row r="96" spans="1:6" x14ac:dyDescent="0.75">
      <c r="A96" s="423">
        <v>95</v>
      </c>
      <c r="B96" s="423" t="s">
        <v>2490</v>
      </c>
      <c r="C96" s="422" t="s">
        <v>3769</v>
      </c>
      <c r="D96" s="422">
        <v>455</v>
      </c>
      <c r="E96" s="422">
        <v>215</v>
      </c>
      <c r="F96" s="422">
        <v>160</v>
      </c>
    </row>
    <row r="97" spans="1:6" x14ac:dyDescent="0.75">
      <c r="A97" s="423">
        <v>96</v>
      </c>
      <c r="B97" s="423" t="s">
        <v>2490</v>
      </c>
      <c r="C97" s="422" t="s">
        <v>3770</v>
      </c>
      <c r="D97" s="422">
        <v>450</v>
      </c>
      <c r="E97" s="422">
        <v>220</v>
      </c>
      <c r="F97" s="422">
        <v>120</v>
      </c>
    </row>
    <row r="98" spans="1:6" x14ac:dyDescent="0.75">
      <c r="A98" s="423">
        <v>97</v>
      </c>
      <c r="B98" s="423" t="s">
        <v>2490</v>
      </c>
      <c r="C98" s="422" t="s">
        <v>3771</v>
      </c>
      <c r="D98" s="422">
        <v>255</v>
      </c>
      <c r="E98" s="422">
        <v>275</v>
      </c>
      <c r="F98" s="422">
        <v>160</v>
      </c>
    </row>
    <row r="99" spans="1:6" x14ac:dyDescent="0.75">
      <c r="A99" s="423">
        <v>98</v>
      </c>
      <c r="B99" s="423" t="s">
        <v>2490</v>
      </c>
      <c r="C99" s="422" t="s">
        <v>3772</v>
      </c>
      <c r="D99" s="422">
        <v>450</v>
      </c>
      <c r="E99" s="422">
        <v>225</v>
      </c>
      <c r="F99" s="422">
        <v>180</v>
      </c>
    </row>
    <row r="100" spans="1:6" x14ac:dyDescent="0.75">
      <c r="A100" s="423">
        <v>99</v>
      </c>
      <c r="B100" s="423" t="s">
        <v>2490</v>
      </c>
      <c r="C100" s="422" t="s">
        <v>3773</v>
      </c>
      <c r="D100" s="422">
        <v>450</v>
      </c>
      <c r="E100" s="422">
        <v>190</v>
      </c>
      <c r="F100" s="422">
        <v>160</v>
      </c>
    </row>
    <row r="101" spans="1:6" x14ac:dyDescent="0.75">
      <c r="A101" s="423">
        <v>100</v>
      </c>
      <c r="B101" s="423" t="s">
        <v>2490</v>
      </c>
      <c r="C101" s="422" t="s">
        <v>3840</v>
      </c>
      <c r="D101" s="422">
        <v>70</v>
      </c>
      <c r="E101" s="422">
        <v>105</v>
      </c>
      <c r="F101" s="422">
        <v>80</v>
      </c>
    </row>
    <row r="102" spans="1:6" x14ac:dyDescent="0.75">
      <c r="A102" s="423">
        <v>101</v>
      </c>
      <c r="B102" s="423" t="s">
        <v>2490</v>
      </c>
      <c r="C102" s="422" t="s">
        <v>3730</v>
      </c>
      <c r="D102" s="422">
        <v>90</v>
      </c>
      <c r="E102" s="422">
        <v>100</v>
      </c>
      <c r="F102" s="422">
        <v>80</v>
      </c>
    </row>
    <row r="103" spans="1:6" x14ac:dyDescent="0.75">
      <c r="A103" s="423">
        <v>102</v>
      </c>
      <c r="B103" s="423" t="s">
        <v>2490</v>
      </c>
      <c r="C103" s="422" t="s">
        <v>3737</v>
      </c>
      <c r="D103" s="422">
        <v>100</v>
      </c>
      <c r="E103" s="422">
        <v>80</v>
      </c>
      <c r="F103" s="422">
        <v>70</v>
      </c>
    </row>
    <row r="104" spans="1:6" x14ac:dyDescent="0.75">
      <c r="A104" s="423">
        <v>103</v>
      </c>
      <c r="B104" s="423" t="s">
        <v>2490</v>
      </c>
      <c r="C104" s="422" t="s">
        <v>3731</v>
      </c>
      <c r="D104" s="422">
        <v>95</v>
      </c>
      <c r="E104" s="422">
        <v>85</v>
      </c>
      <c r="F104" s="422">
        <v>60</v>
      </c>
    </row>
    <row r="105" spans="1:6" x14ac:dyDescent="0.75">
      <c r="A105" s="423">
        <v>104</v>
      </c>
      <c r="B105" s="423" t="s">
        <v>2490</v>
      </c>
      <c r="C105" s="422" t="s">
        <v>3738</v>
      </c>
      <c r="D105" s="422">
        <v>95</v>
      </c>
      <c r="E105" s="422">
        <v>110</v>
      </c>
      <c r="F105" s="422">
        <v>50</v>
      </c>
    </row>
    <row r="106" spans="1:6" x14ac:dyDescent="0.75">
      <c r="A106" s="423">
        <v>105</v>
      </c>
      <c r="B106" s="423" t="s">
        <v>2490</v>
      </c>
      <c r="C106" s="422" t="s">
        <v>3718</v>
      </c>
      <c r="D106" s="422">
        <v>265</v>
      </c>
      <c r="E106" s="422">
        <v>127</v>
      </c>
      <c r="F106" s="422">
        <v>100</v>
      </c>
    </row>
    <row r="107" spans="1:6" x14ac:dyDescent="0.75">
      <c r="A107" s="423">
        <v>106</v>
      </c>
      <c r="B107" s="423" t="s">
        <v>2490</v>
      </c>
      <c r="C107" s="422" t="s">
        <v>3732</v>
      </c>
      <c r="D107" s="422">
        <v>90</v>
      </c>
      <c r="E107" s="422">
        <v>100</v>
      </c>
      <c r="F107" s="422">
        <v>60</v>
      </c>
    </row>
    <row r="108" spans="1:6" x14ac:dyDescent="0.75">
      <c r="A108" s="423">
        <v>107</v>
      </c>
      <c r="B108" s="423" t="s">
        <v>2490</v>
      </c>
      <c r="C108" s="422" t="s">
        <v>3719</v>
      </c>
      <c r="D108" s="422">
        <v>190</v>
      </c>
      <c r="E108" s="422">
        <v>400</v>
      </c>
      <c r="F108" s="422">
        <v>130</v>
      </c>
    </row>
    <row r="109" spans="1:6" x14ac:dyDescent="0.75">
      <c r="A109" s="423">
        <v>108</v>
      </c>
      <c r="B109" s="423" t="s">
        <v>2490</v>
      </c>
      <c r="C109" s="422" t="s">
        <v>3720</v>
      </c>
      <c r="D109" s="422">
        <v>284</v>
      </c>
      <c r="E109" s="422">
        <v>397</v>
      </c>
      <c r="F109" s="422">
        <v>130</v>
      </c>
    </row>
    <row r="110" spans="1:6" x14ac:dyDescent="0.75">
      <c r="A110" s="423">
        <v>109</v>
      </c>
      <c r="B110" s="423" t="s">
        <v>2490</v>
      </c>
      <c r="C110" s="422" t="s">
        <v>3735</v>
      </c>
      <c r="D110" s="422">
        <v>105</v>
      </c>
      <c r="E110" s="422">
        <v>85</v>
      </c>
      <c r="F110" s="422">
        <v>60</v>
      </c>
    </row>
    <row r="111" spans="1:6" x14ac:dyDescent="0.75">
      <c r="A111" s="423">
        <v>110</v>
      </c>
      <c r="B111" s="423" t="s">
        <v>2490</v>
      </c>
      <c r="C111" s="422" t="s">
        <v>3733</v>
      </c>
      <c r="D111" s="422">
        <v>110</v>
      </c>
      <c r="E111" s="422">
        <v>90</v>
      </c>
      <c r="F111" s="422">
        <v>85</v>
      </c>
    </row>
    <row r="112" spans="1:6" x14ac:dyDescent="0.75">
      <c r="A112" s="423">
        <v>111</v>
      </c>
      <c r="B112" s="423" t="s">
        <v>2490</v>
      </c>
      <c r="C112" s="422" t="s">
        <v>3812</v>
      </c>
    </row>
    <row r="113" spans="1:6" x14ac:dyDescent="0.75">
      <c r="A113" s="423">
        <v>112</v>
      </c>
      <c r="B113" s="423" t="s">
        <v>2490</v>
      </c>
      <c r="C113" s="422" t="s">
        <v>3739</v>
      </c>
      <c r="D113" s="422">
        <v>100</v>
      </c>
      <c r="E113" s="422">
        <v>180</v>
      </c>
      <c r="F113" s="422">
        <v>85</v>
      </c>
    </row>
    <row r="114" spans="1:6" x14ac:dyDescent="0.75">
      <c r="A114" s="423">
        <v>113</v>
      </c>
      <c r="B114" s="423" t="s">
        <v>2490</v>
      </c>
      <c r="C114" s="422" t="s">
        <v>3722</v>
      </c>
      <c r="D114" s="422">
        <v>185</v>
      </c>
      <c r="E114" s="422">
        <v>155</v>
      </c>
      <c r="F114" s="422">
        <v>130</v>
      </c>
    </row>
    <row r="115" spans="1:6" x14ac:dyDescent="0.75">
      <c r="A115" s="423">
        <v>114</v>
      </c>
      <c r="B115" s="423" t="s">
        <v>2490</v>
      </c>
      <c r="C115" s="422" t="s">
        <v>3727</v>
      </c>
      <c r="D115" s="422">
        <v>280</v>
      </c>
      <c r="E115" s="422">
        <v>145</v>
      </c>
      <c r="F115" s="422">
        <v>130</v>
      </c>
    </row>
    <row r="116" spans="1:6" x14ac:dyDescent="0.75">
      <c r="A116" s="423">
        <v>115</v>
      </c>
      <c r="B116" s="423" t="s">
        <v>2490</v>
      </c>
      <c r="C116" s="422" t="s">
        <v>3721</v>
      </c>
      <c r="D116" s="422">
        <v>190</v>
      </c>
      <c r="E116" s="422">
        <v>400</v>
      </c>
      <c r="F116" s="422">
        <v>130</v>
      </c>
    </row>
    <row r="117" spans="1:6" x14ac:dyDescent="0.75">
      <c r="A117" s="423">
        <v>116</v>
      </c>
      <c r="B117" s="423" t="s">
        <v>2490</v>
      </c>
      <c r="C117" s="422" t="s">
        <v>3723</v>
      </c>
      <c r="D117" s="422">
        <v>190</v>
      </c>
      <c r="E117" s="422">
        <v>130</v>
      </c>
      <c r="F117" s="422">
        <v>80</v>
      </c>
    </row>
    <row r="118" spans="1:6" x14ac:dyDescent="0.75">
      <c r="A118" s="423">
        <v>117</v>
      </c>
      <c r="B118" s="423" t="s">
        <v>2490</v>
      </c>
      <c r="C118" s="422" t="s">
        <v>3800</v>
      </c>
    </row>
    <row r="119" spans="1:6" x14ac:dyDescent="0.75">
      <c r="A119" s="423">
        <v>118</v>
      </c>
      <c r="B119" s="423" t="s">
        <v>2490</v>
      </c>
      <c r="C119" s="422" t="s">
        <v>3794</v>
      </c>
    </row>
    <row r="120" spans="1:6" x14ac:dyDescent="0.75">
      <c r="A120" s="423">
        <v>119</v>
      </c>
      <c r="B120" s="423" t="s">
        <v>2490</v>
      </c>
      <c r="C120" s="422" t="s">
        <v>3728</v>
      </c>
      <c r="D120" s="424">
        <v>277</v>
      </c>
      <c r="E120" s="424">
        <v>274</v>
      </c>
      <c r="F120" s="424">
        <v>130</v>
      </c>
    </row>
    <row r="121" spans="1:6" x14ac:dyDescent="0.75">
      <c r="A121" s="423">
        <v>120</v>
      </c>
      <c r="B121" s="423" t="s">
        <v>2490</v>
      </c>
      <c r="C121" s="422" t="s">
        <v>3734</v>
      </c>
      <c r="D121" s="422">
        <v>100</v>
      </c>
      <c r="E121" s="422">
        <v>80</v>
      </c>
      <c r="F121" s="422">
        <v>70</v>
      </c>
    </row>
    <row r="122" spans="1:6" x14ac:dyDescent="0.75">
      <c r="A122" s="423">
        <v>121</v>
      </c>
      <c r="B122" s="423" t="s">
        <v>2490</v>
      </c>
      <c r="C122" s="422" t="s">
        <v>3736</v>
      </c>
      <c r="D122" s="422">
        <v>105</v>
      </c>
      <c r="E122" s="422">
        <v>85</v>
      </c>
      <c r="F122" s="422">
        <v>75</v>
      </c>
    </row>
    <row r="123" spans="1:6" x14ac:dyDescent="0.75">
      <c r="A123" s="423">
        <v>122</v>
      </c>
      <c r="B123" s="423" t="s">
        <v>2490</v>
      </c>
      <c r="C123" s="422" t="s">
        <v>3724</v>
      </c>
      <c r="D123" s="422">
        <v>190</v>
      </c>
      <c r="E123" s="422">
        <v>320</v>
      </c>
      <c r="F123" s="422">
        <v>120</v>
      </c>
    </row>
    <row r="124" spans="1:6" x14ac:dyDescent="0.75">
      <c r="A124" s="423">
        <v>123</v>
      </c>
      <c r="B124" s="423" t="s">
        <v>2490</v>
      </c>
      <c r="C124" s="422" t="s">
        <v>3729</v>
      </c>
      <c r="D124" s="422">
        <v>190</v>
      </c>
      <c r="E124" s="422">
        <v>130</v>
      </c>
      <c r="F124" s="422">
        <v>120</v>
      </c>
    </row>
    <row r="125" spans="1:6" x14ac:dyDescent="0.75">
      <c r="A125" s="423">
        <v>124</v>
      </c>
      <c r="B125" s="423" t="s">
        <v>2490</v>
      </c>
      <c r="C125" s="422" t="s">
        <v>3815</v>
      </c>
      <c r="D125" s="422">
        <v>460</v>
      </c>
      <c r="E125" s="422">
        <v>230</v>
      </c>
      <c r="F125" s="422">
        <v>125</v>
      </c>
    </row>
    <row r="126" spans="1:6" x14ac:dyDescent="0.75">
      <c r="A126" s="423">
        <v>125</v>
      </c>
      <c r="B126" s="423" t="s">
        <v>2490</v>
      </c>
      <c r="C126" s="422" t="s">
        <v>3725</v>
      </c>
      <c r="D126" s="422">
        <v>408</v>
      </c>
      <c r="E126" s="422">
        <v>315</v>
      </c>
      <c r="F126" s="422">
        <v>120</v>
      </c>
    </row>
    <row r="127" spans="1:6" x14ac:dyDescent="0.75">
      <c r="A127" s="423">
        <v>126</v>
      </c>
      <c r="B127" s="423" t="s">
        <v>2490</v>
      </c>
      <c r="C127" s="422" t="s">
        <v>3752</v>
      </c>
    </row>
    <row r="128" spans="1:6" x14ac:dyDescent="0.75">
      <c r="A128" s="423">
        <v>127</v>
      </c>
      <c r="B128" s="423" t="s">
        <v>2490</v>
      </c>
      <c r="C128" s="422" t="s">
        <v>3756</v>
      </c>
    </row>
    <row r="129" spans="1:6" x14ac:dyDescent="0.75">
      <c r="A129" s="423">
        <v>128</v>
      </c>
      <c r="B129" s="423" t="s">
        <v>2490</v>
      </c>
      <c r="C129" s="422" t="s">
        <v>3774</v>
      </c>
      <c r="D129" s="422">
        <v>220</v>
      </c>
      <c r="E129" s="422">
        <v>155</v>
      </c>
      <c r="F129" s="422">
        <v>170</v>
      </c>
    </row>
    <row r="130" spans="1:6" x14ac:dyDescent="0.75">
      <c r="A130" s="423">
        <v>129</v>
      </c>
      <c r="B130" s="423" t="s">
        <v>2490</v>
      </c>
      <c r="C130" s="422" t="s">
        <v>3775</v>
      </c>
      <c r="D130" s="422">
        <v>230</v>
      </c>
      <c r="E130" s="422">
        <v>170</v>
      </c>
      <c r="F130" s="422">
        <v>145</v>
      </c>
    </row>
    <row r="131" spans="1:6" x14ac:dyDescent="0.75">
      <c r="A131" s="423">
        <v>130</v>
      </c>
      <c r="B131" s="423" t="s">
        <v>2490</v>
      </c>
      <c r="C131" s="422" t="s">
        <v>3776</v>
      </c>
      <c r="D131" s="422">
        <v>220</v>
      </c>
      <c r="E131" s="422">
        <v>160</v>
      </c>
      <c r="F131" s="422">
        <v>145</v>
      </c>
    </row>
    <row r="132" spans="1:6" x14ac:dyDescent="0.75">
      <c r="A132" s="423">
        <v>131</v>
      </c>
      <c r="B132" s="423" t="s">
        <v>2490</v>
      </c>
      <c r="C132" s="422" t="s">
        <v>3808</v>
      </c>
      <c r="D132" s="422">
        <v>215</v>
      </c>
      <c r="E132" s="422">
        <v>145</v>
      </c>
      <c r="F132" s="422">
        <v>110</v>
      </c>
    </row>
    <row r="133" spans="1:6" x14ac:dyDescent="0.75">
      <c r="A133" s="423">
        <v>132</v>
      </c>
      <c r="B133" s="423" t="s">
        <v>2490</v>
      </c>
      <c r="C133" s="422" t="s">
        <v>3813</v>
      </c>
    </row>
    <row r="134" spans="1:6" x14ac:dyDescent="0.75">
      <c r="A134" s="423">
        <v>133</v>
      </c>
      <c r="B134" s="423" t="s">
        <v>2490</v>
      </c>
      <c r="C134" s="422" t="s">
        <v>3726</v>
      </c>
      <c r="D134" s="422">
        <v>190</v>
      </c>
      <c r="E134" s="422">
        <v>272</v>
      </c>
      <c r="F134" s="422">
        <v>130</v>
      </c>
    </row>
    <row r="135" spans="1:6" x14ac:dyDescent="0.75">
      <c r="A135" s="423">
        <v>134</v>
      </c>
      <c r="B135" s="423" t="s">
        <v>2490</v>
      </c>
      <c r="C135" s="422" t="s">
        <v>3753</v>
      </c>
    </row>
    <row r="136" spans="1:6" x14ac:dyDescent="0.75">
      <c r="A136" s="423">
        <v>135</v>
      </c>
      <c r="B136" s="423" t="s">
        <v>2490</v>
      </c>
      <c r="C136" s="422" t="s">
        <v>3750</v>
      </c>
    </row>
    <row r="137" spans="1:6" x14ac:dyDescent="0.75">
      <c r="A137" s="423">
        <v>136</v>
      </c>
      <c r="B137" s="423" t="s">
        <v>2490</v>
      </c>
      <c r="C137" s="422" t="s">
        <v>3754</v>
      </c>
    </row>
    <row r="138" spans="1:6" x14ac:dyDescent="0.75">
      <c r="A138" s="423">
        <v>137</v>
      </c>
      <c r="B138" s="423" t="s">
        <v>2490</v>
      </c>
      <c r="C138" s="422" t="s">
        <v>3749</v>
      </c>
    </row>
    <row r="139" spans="1:6" x14ac:dyDescent="0.75">
      <c r="A139" s="423">
        <v>138</v>
      </c>
      <c r="B139" s="423" t="s">
        <v>2490</v>
      </c>
      <c r="C139" s="422" t="s">
        <v>3755</v>
      </c>
    </row>
    <row r="140" spans="1:6" x14ac:dyDescent="0.75">
      <c r="A140" s="423">
        <v>139</v>
      </c>
      <c r="B140" s="423" t="s">
        <v>3957</v>
      </c>
      <c r="C140" s="422" t="s">
        <v>3817</v>
      </c>
      <c r="D140" s="422">
        <v>100</v>
      </c>
      <c r="E140" s="422">
        <v>85</v>
      </c>
      <c r="F140" s="422">
        <v>80</v>
      </c>
    </row>
    <row r="141" spans="1:6" x14ac:dyDescent="0.75">
      <c r="A141" s="423">
        <v>140</v>
      </c>
      <c r="B141" s="423" t="s">
        <v>3957</v>
      </c>
      <c r="C141" s="422" t="s">
        <v>3818</v>
      </c>
      <c r="D141" s="422">
        <v>110</v>
      </c>
      <c r="E141" s="422">
        <v>110</v>
      </c>
      <c r="F141" s="422">
        <v>90</v>
      </c>
    </row>
    <row r="142" spans="1:6" x14ac:dyDescent="0.75">
      <c r="A142" s="423">
        <v>141</v>
      </c>
      <c r="B142" s="423" t="s">
        <v>3957</v>
      </c>
      <c r="C142" s="422" t="s">
        <v>3819</v>
      </c>
      <c r="D142" s="422">
        <v>100</v>
      </c>
      <c r="E142" s="422">
        <v>100</v>
      </c>
      <c r="F142" s="422">
        <v>90</v>
      </c>
    </row>
    <row r="143" spans="1:6" x14ac:dyDescent="0.75">
      <c r="A143" s="423">
        <v>142</v>
      </c>
      <c r="B143" s="423" t="s">
        <v>2490</v>
      </c>
      <c r="C143" s="422" t="s">
        <v>3943</v>
      </c>
      <c r="D143" s="422">
        <v>430</v>
      </c>
      <c r="E143" s="422">
        <v>210</v>
      </c>
      <c r="F143" s="422">
        <v>145</v>
      </c>
    </row>
    <row r="144" spans="1:6" x14ac:dyDescent="0.75">
      <c r="A144" s="423">
        <v>143</v>
      </c>
      <c r="B144" s="423" t="s">
        <v>2490</v>
      </c>
      <c r="C144" s="422" t="s">
        <v>3944</v>
      </c>
      <c r="D144" s="422">
        <v>250</v>
      </c>
      <c r="E144" s="422">
        <v>300</v>
      </c>
      <c r="F144" s="422">
        <v>170</v>
      </c>
    </row>
    <row r="145" spans="1:6" x14ac:dyDescent="0.75">
      <c r="A145" s="423">
        <v>144</v>
      </c>
      <c r="B145" s="423" t="s">
        <v>2490</v>
      </c>
      <c r="C145" s="422" t="s">
        <v>3945</v>
      </c>
      <c r="D145" s="422">
        <v>315</v>
      </c>
      <c r="E145" s="422">
        <v>400</v>
      </c>
      <c r="F145" s="422">
        <v>120</v>
      </c>
    </row>
    <row r="146" spans="1:6" x14ac:dyDescent="0.75">
      <c r="A146" s="423">
        <v>145</v>
      </c>
      <c r="B146" s="423" t="s">
        <v>2490</v>
      </c>
      <c r="C146" s="422" t="s">
        <v>3946</v>
      </c>
      <c r="D146" s="422">
        <v>190</v>
      </c>
      <c r="E146" s="422">
        <v>400</v>
      </c>
      <c r="F146" s="422">
        <v>130</v>
      </c>
    </row>
    <row r="147" spans="1:6" x14ac:dyDescent="0.75">
      <c r="A147" s="423">
        <v>146</v>
      </c>
      <c r="B147" s="423" t="s">
        <v>2490</v>
      </c>
      <c r="C147" s="422" t="s">
        <v>3947</v>
      </c>
      <c r="D147" s="422">
        <v>190</v>
      </c>
      <c r="E147" s="422">
        <v>120</v>
      </c>
      <c r="F147" s="422">
        <v>60</v>
      </c>
    </row>
    <row r="148" spans="1:6" x14ac:dyDescent="0.75">
      <c r="A148" s="423">
        <v>147</v>
      </c>
      <c r="B148" s="423" t="s">
        <v>2490</v>
      </c>
      <c r="C148" s="422" t="s">
        <v>3727</v>
      </c>
      <c r="D148" s="422">
        <v>276</v>
      </c>
      <c r="E148" s="422">
        <v>152</v>
      </c>
      <c r="F148" s="422">
        <v>125</v>
      </c>
    </row>
    <row r="149" spans="1:6" x14ac:dyDescent="0.75">
      <c r="A149" s="423">
        <v>148</v>
      </c>
      <c r="B149" s="423" t="s">
        <v>2490</v>
      </c>
      <c r="C149" s="422" t="s">
        <v>3948</v>
      </c>
      <c r="D149" s="422">
        <v>390</v>
      </c>
      <c r="E149" s="422">
        <v>260</v>
      </c>
      <c r="F149" s="422">
        <v>110</v>
      </c>
    </row>
    <row r="150" spans="1:6" x14ac:dyDescent="0.75">
      <c r="A150" s="423">
        <v>149</v>
      </c>
      <c r="B150" s="423" t="s">
        <v>2490</v>
      </c>
      <c r="C150" s="422" t="s">
        <v>3949</v>
      </c>
      <c r="D150" s="422">
        <v>220</v>
      </c>
      <c r="E150" s="422">
        <v>140</v>
      </c>
      <c r="F150" s="422">
        <v>170</v>
      </c>
    </row>
  </sheetData>
  <autoFilter ref="A2:F142" xr:uid="{2630033E-DE1F-40B1-AF46-FC74541E49E5}">
    <sortState xmlns:xlrd2="http://schemas.microsoft.com/office/spreadsheetml/2017/richdata2" ref="A3:F142">
      <sortCondition ref="A2:A142"/>
    </sortState>
  </autoFilter>
  <mergeCells count="1">
    <mergeCell ref="C1:F1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C0EA-EB21-4313-A829-7C21C84AE636}">
  <dimension ref="B3:N39"/>
  <sheetViews>
    <sheetView workbookViewId="0">
      <selection activeCell="N6" sqref="N6"/>
    </sheetView>
  </sheetViews>
  <sheetFormatPr defaultRowHeight="14.75" x14ac:dyDescent="0.75"/>
  <cols>
    <col min="2" max="2" width="4" style="384" customWidth="1"/>
    <col min="3" max="3" width="4.40625" customWidth="1"/>
    <col min="4" max="4" width="13.7265625" bestFit="1" customWidth="1"/>
    <col min="5" max="5" width="10.86328125" bestFit="1" customWidth="1"/>
    <col min="6" max="6" width="5" customWidth="1"/>
    <col min="7" max="7" width="38.54296875" bestFit="1" customWidth="1"/>
    <col min="9" max="9" width="4" style="384" customWidth="1"/>
    <col min="10" max="10" width="4.86328125" customWidth="1"/>
    <col min="11" max="11" width="13.7265625" bestFit="1" customWidth="1"/>
    <col min="12" max="12" width="10.86328125" bestFit="1" customWidth="1"/>
    <col min="13" max="13" width="4.40625" customWidth="1"/>
    <col min="14" max="14" width="34.86328125" bestFit="1" customWidth="1"/>
  </cols>
  <sheetData>
    <row r="3" spans="2:14" x14ac:dyDescent="0.75">
      <c r="B3" s="399"/>
      <c r="C3" s="543" t="s">
        <v>3958</v>
      </c>
      <c r="D3" s="543"/>
      <c r="E3" s="543"/>
      <c r="F3" s="543"/>
      <c r="G3" s="418" t="s">
        <v>4036</v>
      </c>
      <c r="I3" s="399"/>
      <c r="J3" s="543" t="s">
        <v>3993</v>
      </c>
      <c r="K3" s="543"/>
      <c r="L3" s="543"/>
      <c r="M3" s="543"/>
      <c r="N3" s="418" t="s">
        <v>4038</v>
      </c>
    </row>
    <row r="4" spans="2:14" x14ac:dyDescent="0.75">
      <c r="B4" s="384" t="s">
        <v>4035</v>
      </c>
      <c r="C4" s="408">
        <v>1</v>
      </c>
      <c r="D4" s="409" t="s">
        <v>3824</v>
      </c>
      <c r="E4" s="409" t="s">
        <v>3959</v>
      </c>
      <c r="F4" s="387" t="s">
        <v>3960</v>
      </c>
      <c r="I4" s="384" t="s">
        <v>4035</v>
      </c>
      <c r="J4" s="404">
        <v>1</v>
      </c>
      <c r="K4" s="405" t="s">
        <v>3824</v>
      </c>
      <c r="L4" s="405" t="s">
        <v>3959</v>
      </c>
      <c r="M4" s="387" t="s">
        <v>3960</v>
      </c>
    </row>
    <row r="5" spans="2:14" x14ac:dyDescent="0.75">
      <c r="C5" s="391">
        <v>2</v>
      </c>
      <c r="D5" s="392" t="s">
        <v>3965</v>
      </c>
      <c r="E5" s="392" t="s">
        <v>3959</v>
      </c>
      <c r="F5" s="393"/>
      <c r="J5" s="391">
        <v>2</v>
      </c>
      <c r="K5" s="392" t="s">
        <v>1932</v>
      </c>
      <c r="L5" s="79" t="s">
        <v>3996</v>
      </c>
      <c r="M5" s="393"/>
      <c r="N5" t="s">
        <v>12</v>
      </c>
    </row>
    <row r="6" spans="2:14" x14ac:dyDescent="0.75">
      <c r="C6" s="391">
        <v>3</v>
      </c>
      <c r="D6" s="392" t="s">
        <v>3966</v>
      </c>
      <c r="E6" s="79" t="s">
        <v>3963</v>
      </c>
      <c r="F6" s="389"/>
      <c r="I6" s="384" t="s">
        <v>4034</v>
      </c>
      <c r="J6" s="406">
        <v>3</v>
      </c>
      <c r="K6" s="407" t="s">
        <v>3994</v>
      </c>
      <c r="L6" s="407" t="s">
        <v>3959</v>
      </c>
      <c r="M6" s="394" t="s">
        <v>3964</v>
      </c>
      <c r="N6" t="s">
        <v>4033</v>
      </c>
    </row>
    <row r="7" spans="2:14" x14ac:dyDescent="0.75">
      <c r="C7" s="391">
        <v>4</v>
      </c>
      <c r="D7" s="392" t="s">
        <v>3967</v>
      </c>
      <c r="E7" s="79" t="s">
        <v>3963</v>
      </c>
      <c r="F7" s="389"/>
      <c r="J7" s="391">
        <v>4</v>
      </c>
      <c r="K7" s="392" t="s">
        <v>3995</v>
      </c>
      <c r="L7" s="79" t="s">
        <v>3981</v>
      </c>
      <c r="M7" s="389"/>
    </row>
    <row r="8" spans="2:14" x14ac:dyDescent="0.75">
      <c r="C8" s="391">
        <v>5</v>
      </c>
      <c r="D8" s="392" t="s">
        <v>3968</v>
      </c>
      <c r="E8" s="79" t="s">
        <v>3963</v>
      </c>
      <c r="F8" s="389"/>
    </row>
    <row r="9" spans="2:14" x14ac:dyDescent="0.75">
      <c r="C9" s="391">
        <v>6</v>
      </c>
      <c r="D9" s="392" t="s">
        <v>3969</v>
      </c>
      <c r="E9" s="79" t="s">
        <v>3972</v>
      </c>
      <c r="F9" s="389"/>
    </row>
    <row r="10" spans="2:14" x14ac:dyDescent="0.75">
      <c r="C10" s="391">
        <v>7</v>
      </c>
      <c r="D10" s="392" t="s">
        <v>3970</v>
      </c>
      <c r="E10" s="79" t="s">
        <v>3972</v>
      </c>
      <c r="F10" s="389"/>
      <c r="I10" s="399"/>
      <c r="J10" s="543" t="s">
        <v>3997</v>
      </c>
      <c r="K10" s="543"/>
      <c r="L10" s="543"/>
      <c r="M10" s="543"/>
      <c r="N10" s="418" t="s">
        <v>4039</v>
      </c>
    </row>
    <row r="11" spans="2:14" x14ac:dyDescent="0.75">
      <c r="C11" s="391">
        <v>8</v>
      </c>
      <c r="D11" s="392" t="s">
        <v>3971</v>
      </c>
      <c r="E11" s="79" t="s">
        <v>3972</v>
      </c>
      <c r="F11" s="389"/>
      <c r="I11" s="384" t="s">
        <v>4035</v>
      </c>
      <c r="J11" s="385">
        <v>1</v>
      </c>
      <c r="K11" s="386" t="s">
        <v>3824</v>
      </c>
      <c r="L11" s="386" t="s">
        <v>3959</v>
      </c>
      <c r="M11" s="387" t="s">
        <v>3960</v>
      </c>
    </row>
    <row r="12" spans="2:14" x14ac:dyDescent="0.75">
      <c r="C12" s="391">
        <v>9</v>
      </c>
      <c r="D12" s="388" t="s">
        <v>3961</v>
      </c>
      <c r="E12" s="388" t="s">
        <v>3963</v>
      </c>
      <c r="F12" s="389" t="s">
        <v>3962</v>
      </c>
      <c r="G12" t="s">
        <v>424</v>
      </c>
      <c r="I12" s="384" t="s">
        <v>4034</v>
      </c>
      <c r="J12" s="402">
        <v>2</v>
      </c>
      <c r="K12" s="403" t="s">
        <v>3998</v>
      </c>
      <c r="L12" s="403" t="s">
        <v>3959</v>
      </c>
      <c r="M12" s="394" t="s">
        <v>3964</v>
      </c>
      <c r="N12" t="s">
        <v>4024</v>
      </c>
    </row>
    <row r="13" spans="2:14" x14ac:dyDescent="0.75">
      <c r="C13" s="391">
        <v>10</v>
      </c>
      <c r="D13" s="392" t="s">
        <v>3825</v>
      </c>
      <c r="E13" s="79" t="s">
        <v>3963</v>
      </c>
      <c r="F13" s="389"/>
      <c r="G13" t="s">
        <v>12</v>
      </c>
      <c r="J13" s="391">
        <v>3</v>
      </c>
      <c r="K13" s="392" t="s">
        <v>1932</v>
      </c>
      <c r="L13" s="417" t="s">
        <v>3963</v>
      </c>
      <c r="M13" s="389"/>
      <c r="N13" t="s">
        <v>12</v>
      </c>
    </row>
    <row r="14" spans="2:14" x14ac:dyDescent="0.75">
      <c r="C14" s="391">
        <v>11</v>
      </c>
      <c r="D14" s="392" t="s">
        <v>23</v>
      </c>
      <c r="E14" s="79" t="s">
        <v>3980</v>
      </c>
      <c r="F14" s="389"/>
      <c r="G14" t="s">
        <v>4020</v>
      </c>
      <c r="J14" s="391">
        <v>4</v>
      </c>
      <c r="K14" s="392" t="s">
        <v>3984</v>
      </c>
      <c r="L14" s="392" t="s">
        <v>3959</v>
      </c>
      <c r="M14" s="389"/>
      <c r="N14" t="s">
        <v>4025</v>
      </c>
    </row>
    <row r="15" spans="2:14" x14ac:dyDescent="0.75">
      <c r="C15" s="391">
        <v>12</v>
      </c>
      <c r="D15" s="392" t="s">
        <v>3973</v>
      </c>
      <c r="E15" s="79" t="s">
        <v>3963</v>
      </c>
      <c r="F15" s="389"/>
      <c r="G15" t="s">
        <v>4021</v>
      </c>
      <c r="J15" s="391">
        <v>5</v>
      </c>
      <c r="K15" s="392" t="s">
        <v>3985</v>
      </c>
      <c r="L15" s="392" t="s">
        <v>3959</v>
      </c>
      <c r="M15" s="389"/>
      <c r="N15" t="s">
        <v>4026</v>
      </c>
    </row>
    <row r="16" spans="2:14" x14ac:dyDescent="0.75">
      <c r="C16" s="391">
        <v>13</v>
      </c>
      <c r="D16" s="392" t="s">
        <v>3978</v>
      </c>
      <c r="E16" s="79" t="s">
        <v>3979</v>
      </c>
      <c r="F16" s="389"/>
      <c r="J16" s="391">
        <v>6</v>
      </c>
      <c r="K16" s="392" t="s">
        <v>3986</v>
      </c>
      <c r="L16" s="392" t="s">
        <v>3959</v>
      </c>
      <c r="M16" s="389"/>
      <c r="N16" t="s">
        <v>4027</v>
      </c>
    </row>
    <row r="17" spans="2:14" x14ac:dyDescent="0.75">
      <c r="B17" s="384" t="s">
        <v>4034</v>
      </c>
      <c r="C17" s="400">
        <v>14</v>
      </c>
      <c r="D17" s="401" t="s">
        <v>3977</v>
      </c>
      <c r="E17" s="401" t="s">
        <v>3959</v>
      </c>
      <c r="F17" s="394" t="s">
        <v>3964</v>
      </c>
      <c r="G17" t="s">
        <v>4022</v>
      </c>
      <c r="I17" s="384" t="s">
        <v>4034</v>
      </c>
      <c r="J17" s="414">
        <v>7</v>
      </c>
      <c r="K17" s="415" t="s">
        <v>3987</v>
      </c>
      <c r="L17" s="415" t="s">
        <v>3959</v>
      </c>
      <c r="M17" s="394" t="s">
        <v>3964</v>
      </c>
      <c r="N17" t="s">
        <v>4041</v>
      </c>
    </row>
    <row r="18" spans="2:14" x14ac:dyDescent="0.75">
      <c r="B18" s="384" t="s">
        <v>4034</v>
      </c>
      <c r="C18" s="395">
        <v>15</v>
      </c>
      <c r="D18" s="396" t="s">
        <v>3975</v>
      </c>
      <c r="E18" s="396" t="s">
        <v>3959</v>
      </c>
      <c r="F18" s="394" t="s">
        <v>3964</v>
      </c>
      <c r="G18" t="s">
        <v>4023</v>
      </c>
      <c r="J18" s="391">
        <v>8</v>
      </c>
      <c r="K18" s="392" t="s">
        <v>3995</v>
      </c>
      <c r="L18" s="392" t="s">
        <v>3981</v>
      </c>
      <c r="M18" s="389"/>
    </row>
    <row r="19" spans="2:14" x14ac:dyDescent="0.75">
      <c r="C19" s="390">
        <v>16</v>
      </c>
      <c r="D19" s="79" t="s">
        <v>3976</v>
      </c>
      <c r="E19" s="79" t="s">
        <v>3981</v>
      </c>
      <c r="F19" s="286"/>
    </row>
    <row r="21" spans="2:14" x14ac:dyDescent="0.75">
      <c r="I21" s="399"/>
      <c r="J21" s="543" t="s">
        <v>4007</v>
      </c>
      <c r="K21" s="543"/>
      <c r="L21" s="543"/>
      <c r="M21" s="543"/>
      <c r="N21" s="418" t="s">
        <v>4040</v>
      </c>
    </row>
    <row r="22" spans="2:14" x14ac:dyDescent="0.75">
      <c r="B22" s="399"/>
      <c r="C22" s="543" t="s">
        <v>3982</v>
      </c>
      <c r="D22" s="543"/>
      <c r="E22" s="543"/>
      <c r="F22" s="543"/>
      <c r="G22" s="418" t="s">
        <v>4037</v>
      </c>
      <c r="I22" s="384" t="s">
        <v>4035</v>
      </c>
      <c r="J22" s="412">
        <v>1</v>
      </c>
      <c r="K22" s="413" t="s">
        <v>3824</v>
      </c>
      <c r="L22" s="413" t="s">
        <v>3959</v>
      </c>
      <c r="M22" s="387" t="s">
        <v>3960</v>
      </c>
    </row>
    <row r="23" spans="2:14" x14ac:dyDescent="0.75">
      <c r="B23" s="384" t="s">
        <v>4035</v>
      </c>
      <c r="C23" s="397">
        <v>1</v>
      </c>
      <c r="D23" s="398" t="s">
        <v>3824</v>
      </c>
      <c r="E23" s="398" t="s">
        <v>3959</v>
      </c>
      <c r="F23" s="387" t="s">
        <v>3960</v>
      </c>
      <c r="J23" s="410">
        <v>2</v>
      </c>
      <c r="K23" s="411" t="s">
        <v>1932</v>
      </c>
      <c r="L23" s="88" t="s">
        <v>3996</v>
      </c>
      <c r="M23" s="393"/>
      <c r="N23" t="s">
        <v>4011</v>
      </c>
    </row>
    <row r="24" spans="2:14" x14ac:dyDescent="0.75">
      <c r="C24" s="391">
        <v>2</v>
      </c>
      <c r="D24" s="392" t="s">
        <v>3974</v>
      </c>
      <c r="E24" s="392" t="s">
        <v>3959</v>
      </c>
      <c r="F24" s="393"/>
      <c r="G24" t="s">
        <v>4015</v>
      </c>
      <c r="J24" s="410">
        <v>3</v>
      </c>
      <c r="K24" s="411" t="s">
        <v>4008</v>
      </c>
      <c r="L24" s="88" t="s">
        <v>3979</v>
      </c>
      <c r="M24" s="393"/>
      <c r="N24" t="s">
        <v>4012</v>
      </c>
    </row>
    <row r="25" spans="2:14" x14ac:dyDescent="0.75">
      <c r="C25" s="391">
        <v>3</v>
      </c>
      <c r="D25" s="392" t="s">
        <v>3983</v>
      </c>
      <c r="E25" s="392" t="s">
        <v>3959</v>
      </c>
      <c r="F25" s="389"/>
      <c r="G25" t="s">
        <v>4016</v>
      </c>
      <c r="J25" s="391">
        <v>4</v>
      </c>
      <c r="K25" s="392" t="s">
        <v>4009</v>
      </c>
      <c r="L25" s="79" t="s">
        <v>3959</v>
      </c>
      <c r="M25" s="389"/>
      <c r="N25" t="s">
        <v>4013</v>
      </c>
    </row>
    <row r="26" spans="2:14" x14ac:dyDescent="0.75">
      <c r="C26" s="391">
        <v>4</v>
      </c>
      <c r="D26" s="392" t="s">
        <v>3999</v>
      </c>
      <c r="E26" s="392" t="s">
        <v>3959</v>
      </c>
      <c r="F26" s="389"/>
      <c r="G26" t="s">
        <v>4025</v>
      </c>
      <c r="J26" s="391">
        <v>5</v>
      </c>
      <c r="K26" s="392" t="s">
        <v>4010</v>
      </c>
      <c r="L26" s="79" t="s">
        <v>3959</v>
      </c>
      <c r="N26" t="s">
        <v>4014</v>
      </c>
    </row>
    <row r="27" spans="2:14" x14ac:dyDescent="0.75">
      <c r="C27" s="391">
        <v>5</v>
      </c>
      <c r="D27" s="392" t="s">
        <v>4000</v>
      </c>
      <c r="E27" s="392" t="s">
        <v>3959</v>
      </c>
      <c r="F27" s="389"/>
      <c r="G27" t="s">
        <v>4026</v>
      </c>
    </row>
    <row r="28" spans="2:14" x14ac:dyDescent="0.75">
      <c r="C28" s="391">
        <v>6</v>
      </c>
      <c r="D28" s="392" t="s">
        <v>4001</v>
      </c>
      <c r="E28" s="392" t="s">
        <v>3959</v>
      </c>
      <c r="F28" s="389"/>
      <c r="G28" t="s">
        <v>4027</v>
      </c>
    </row>
    <row r="29" spans="2:14" x14ac:dyDescent="0.75">
      <c r="B29" s="384" t="s">
        <v>4034</v>
      </c>
      <c r="C29" s="416">
        <v>7</v>
      </c>
      <c r="D29" s="415" t="s">
        <v>4002</v>
      </c>
      <c r="E29" s="415" t="s">
        <v>3959</v>
      </c>
      <c r="F29" s="394" t="s">
        <v>3964</v>
      </c>
      <c r="G29" t="s">
        <v>4028</v>
      </c>
    </row>
    <row r="30" spans="2:14" x14ac:dyDescent="0.75">
      <c r="C30" s="391">
        <v>8</v>
      </c>
      <c r="D30" s="392" t="s">
        <v>4003</v>
      </c>
      <c r="E30" s="392" t="s">
        <v>3959</v>
      </c>
      <c r="F30" s="389"/>
      <c r="G30" t="s">
        <v>4029</v>
      </c>
    </row>
    <row r="31" spans="2:14" x14ac:dyDescent="0.75">
      <c r="C31" s="391">
        <v>9</v>
      </c>
      <c r="D31" s="392" t="s">
        <v>4004</v>
      </c>
      <c r="E31" s="392" t="s">
        <v>3959</v>
      </c>
      <c r="F31" s="389"/>
      <c r="G31" t="s">
        <v>4030</v>
      </c>
    </row>
    <row r="32" spans="2:14" x14ac:dyDescent="0.75">
      <c r="C32" s="391">
        <v>10</v>
      </c>
      <c r="D32" s="392" t="s">
        <v>4005</v>
      </c>
      <c r="E32" s="392" t="s">
        <v>3959</v>
      </c>
      <c r="F32" s="389"/>
      <c r="G32" t="s">
        <v>4031</v>
      </c>
    </row>
    <row r="33" spans="2:7" x14ac:dyDescent="0.75">
      <c r="B33" s="384" t="s">
        <v>4034</v>
      </c>
      <c r="C33" s="414">
        <v>11</v>
      </c>
      <c r="D33" s="415" t="s">
        <v>4006</v>
      </c>
      <c r="E33" s="415" t="s">
        <v>3959</v>
      </c>
      <c r="F33" s="394" t="s">
        <v>3964</v>
      </c>
      <c r="G33" t="s">
        <v>4032</v>
      </c>
    </row>
    <row r="34" spans="2:7" x14ac:dyDescent="0.75">
      <c r="C34" s="391">
        <v>12</v>
      </c>
      <c r="D34" s="392" t="s">
        <v>3988</v>
      </c>
      <c r="E34" s="392" t="s">
        <v>3959</v>
      </c>
      <c r="F34" s="394"/>
      <c r="G34" t="s">
        <v>3952</v>
      </c>
    </row>
    <row r="35" spans="2:7" x14ac:dyDescent="0.75">
      <c r="B35" s="384" t="s">
        <v>4034</v>
      </c>
      <c r="C35" s="416">
        <v>13</v>
      </c>
      <c r="D35" s="415" t="s">
        <v>3989</v>
      </c>
      <c r="E35" s="415" t="s">
        <v>3959</v>
      </c>
      <c r="F35" s="394" t="s">
        <v>3964</v>
      </c>
      <c r="G35" t="s">
        <v>4017</v>
      </c>
    </row>
    <row r="36" spans="2:7" x14ac:dyDescent="0.75">
      <c r="C36" s="391">
        <v>14</v>
      </c>
      <c r="D36" s="392" t="s">
        <v>3990</v>
      </c>
      <c r="E36" s="392" t="s">
        <v>3959</v>
      </c>
      <c r="F36" s="389"/>
      <c r="G36" t="s">
        <v>4018</v>
      </c>
    </row>
    <row r="37" spans="2:7" x14ac:dyDescent="0.75">
      <c r="C37" s="391">
        <v>15</v>
      </c>
      <c r="D37" s="392" t="s">
        <v>3991</v>
      </c>
      <c r="E37" s="392" t="s">
        <v>3959</v>
      </c>
      <c r="F37" s="389"/>
      <c r="G37" t="s">
        <v>3839</v>
      </c>
    </row>
    <row r="38" spans="2:7" x14ac:dyDescent="0.75">
      <c r="B38" s="384" t="s">
        <v>4034</v>
      </c>
      <c r="C38" s="416">
        <v>16</v>
      </c>
      <c r="D38" s="415" t="s">
        <v>3992</v>
      </c>
      <c r="E38" s="415" t="s">
        <v>3959</v>
      </c>
      <c r="F38" s="394" t="s">
        <v>3964</v>
      </c>
      <c r="G38" t="s">
        <v>4019</v>
      </c>
    </row>
    <row r="39" spans="2:7" x14ac:dyDescent="0.75">
      <c r="C39" s="390">
        <v>17</v>
      </c>
      <c r="D39" s="79" t="s">
        <v>3976</v>
      </c>
      <c r="E39" s="79" t="s">
        <v>3981</v>
      </c>
      <c r="F39" s="286"/>
    </row>
  </sheetData>
  <mergeCells count="5">
    <mergeCell ref="C3:F3"/>
    <mergeCell ref="C22:F22"/>
    <mergeCell ref="J3:M3"/>
    <mergeCell ref="J21:M21"/>
    <mergeCell ref="J10:M10"/>
  </mergeCell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9ea23b-aa2c-4f0b-a6c5-ecff233f0a36">
      <Terms xmlns="http://schemas.microsoft.com/office/infopath/2007/PartnerControls"/>
    </lcf76f155ced4ddcb4097134ff3c332f>
    <TaxCatchAll xmlns="97a1e87a-c6cf-45f6-9bc8-9599acbd160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98313627738D9499BEF0E32B32D43EB" ma:contentTypeVersion="10" ma:contentTypeDescription="Создание документа." ma:contentTypeScope="" ma:versionID="c4305c2fa12f2fa242cd791c3baff4cb">
  <xsd:schema xmlns:xsd="http://www.w3.org/2001/XMLSchema" xmlns:xs="http://www.w3.org/2001/XMLSchema" xmlns:p="http://schemas.microsoft.com/office/2006/metadata/properties" xmlns:ns2="bc9ea23b-aa2c-4f0b-a6c5-ecff233f0a36" xmlns:ns3="97a1e87a-c6cf-45f6-9bc8-9599acbd1608" targetNamespace="http://schemas.microsoft.com/office/2006/metadata/properties" ma:root="true" ma:fieldsID="c8e4269ced329365ee80a3ad698ae34c" ns2:_="" ns3:_="">
    <xsd:import namespace="bc9ea23b-aa2c-4f0b-a6c5-ecff233f0a36"/>
    <xsd:import namespace="97a1e87a-c6cf-45f6-9bc8-9599acbd16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9ea23b-aa2c-4f0b-a6c5-ecff233f0a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d2b1ba25-4021-4767-8019-9e82d4d02f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1e87a-c6cf-45f6-9bc8-9599acbd160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03e8165-05b3-4e96-831a-426b1eb670fa}" ma:internalName="TaxCatchAll" ma:showField="CatchAllData" ma:web="97a1e87a-c6cf-45f6-9bc8-9599acbd16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BA68DB-1DBF-4F49-8659-B83D47DD8085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97a1e87a-c6cf-45f6-9bc8-9599acbd1608"/>
    <ds:schemaRef ds:uri="http://schemas.openxmlformats.org/package/2006/metadata/core-properties"/>
    <ds:schemaRef ds:uri="bc9ea23b-aa2c-4f0b-a6c5-ecff233f0a36"/>
  </ds:schemaRefs>
</ds:datastoreItem>
</file>

<file path=customXml/itemProps2.xml><?xml version="1.0" encoding="utf-8"?>
<ds:datastoreItem xmlns:ds="http://schemas.openxmlformats.org/officeDocument/2006/customXml" ds:itemID="{6028C63E-34CD-4153-B0DA-C5B76411A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9ea23b-aa2c-4f0b-a6c5-ecff233f0a36"/>
    <ds:schemaRef ds:uri="97a1e87a-c6cf-45f6-9bc8-9599acbd16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D836C1-39BD-4C2E-920E-C6E8F7624B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Считаем вес</vt:lpstr>
      <vt:lpstr>Общая таблица (new)</vt:lpstr>
      <vt:lpstr>Лист2</vt:lpstr>
      <vt:lpstr>Лист4</vt:lpstr>
      <vt:lpstr>Лист1</vt:lpstr>
      <vt:lpstr>Raw materials</vt:lpstr>
      <vt:lpstr>Raw materials упаковка</vt:lpstr>
      <vt:lpstr>Формат упаковки</vt:lpstr>
      <vt:lpstr>Схема данных по сырью и упак</vt:lpstr>
      <vt:lpstr>Свод</vt:lpstr>
      <vt:lpstr>Общая таблица</vt:lpstr>
      <vt:lpstr>Связка сырья и ПФ</vt:lpstr>
      <vt:lpstr>Связь слоев</vt:lpstr>
      <vt:lpstr>БД цветов (NT3)</vt:lpstr>
      <vt:lpstr>заявка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Anastasia Yalymova</dc:creator>
  <cp:keywords/>
  <dc:description/>
  <cp:lastModifiedBy>Sergey Chelyshev</cp:lastModifiedBy>
  <cp:revision/>
  <dcterms:created xsi:type="dcterms:W3CDTF">2015-06-05T18:19:34Z</dcterms:created>
  <dcterms:modified xsi:type="dcterms:W3CDTF">2022-12-07T12:10:24Z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0x010100798313627738D9499BEF0E32B32D43EB</vt:lpwstr>
  </property>
  <property fmtid="{D5CDD505-2E9C-101B-9397-08002B2CF9AE}" pid="3" name="MediaServiceImageTags">
    <vt:lpwstr/>
  </property>
</Properties>
</file>