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hidePivotFieldList="1" defaultThemeVersion="166925"/>
  <mc:AlternateContent xmlns:mc="http://schemas.openxmlformats.org/markup-compatibility/2006">
    <mc:Choice Requires="x15">
      <x15ac:absPath xmlns:x15ac="http://schemas.microsoft.com/office/spreadsheetml/2010/11/ac" url="https://d.docs.live.net/600f0d3fbfcc1c07/Documents/"/>
    </mc:Choice>
  </mc:AlternateContent>
  <xr:revisionPtr revIDLastSave="109" documentId="8_{928CD55A-858D-4987-83FB-D139595181BF}" xr6:coauthVersionLast="47" xr6:coauthVersionMax="47" xr10:uidLastSave="{249C89EF-AC5D-4CCD-8984-2F42C5A81D2F}"/>
  <bookViews>
    <workbookView xWindow="-108" yWindow="-108" windowWidth="23256" windowHeight="12456" activeTab="2" xr2:uid="{2D7CA5E4-E0BE-4B30-861A-BB30F2A5B06D}"/>
  </bookViews>
  <sheets>
    <sheet name="CHOCOLATE CHART" sheetId="13" r:id="rId1"/>
    <sheet name="PAYMENT CHART" sheetId="14" r:id="rId2"/>
    <sheet name="Sales Tracker" sheetId="1" r:id="rId3"/>
  </sheets>
  <definedNames>
    <definedName name="Slicer_Boxes_Sold">#N/A</definedName>
    <definedName name="Slicer_CHOCOLATE_TYPE">#N/A</definedName>
    <definedName name="Slicer_Payment_Mod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6" i="1" l="1"/>
  <c r="H55" i="1"/>
  <c r="H54" i="1"/>
  <c r="E43" i="1"/>
  <c r="E44" i="1"/>
  <c r="E45" i="1"/>
  <c r="E42"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K34" i="1"/>
  <c r="L34" i="1"/>
  <c r="K28" i="1"/>
  <c r="K29" i="1"/>
  <c r="K30" i="1"/>
  <c r="K31" i="1"/>
  <c r="K32" i="1"/>
  <c r="K33" i="1"/>
  <c r="L28" i="1"/>
  <c r="L29" i="1"/>
  <c r="L30" i="1"/>
  <c r="L31" i="1"/>
  <c r="L32" i="1"/>
  <c r="L33" i="1"/>
  <c r="K27" i="1"/>
  <c r="L27" i="1"/>
  <c r="K23" i="1"/>
  <c r="K5" i="1"/>
  <c r="K6" i="1"/>
  <c r="K7" i="1"/>
  <c r="K8" i="1"/>
  <c r="K9" i="1"/>
  <c r="K10" i="1"/>
  <c r="K11" i="1"/>
  <c r="K12" i="1"/>
  <c r="K13" i="1"/>
  <c r="K14" i="1"/>
  <c r="K15" i="1"/>
  <c r="K16" i="1"/>
  <c r="K17" i="1"/>
  <c r="K18" i="1"/>
  <c r="K19" i="1"/>
  <c r="K20" i="1"/>
  <c r="K21" i="1"/>
  <c r="K22" i="1"/>
  <c r="K24" i="1"/>
  <c r="K25" i="1"/>
  <c r="K26" i="1"/>
  <c r="L5" i="1"/>
  <c r="L6" i="1"/>
  <c r="L7" i="1"/>
  <c r="L8" i="1"/>
  <c r="L9" i="1"/>
  <c r="L10" i="1"/>
  <c r="L11" i="1"/>
  <c r="L12" i="1"/>
  <c r="L13" i="1"/>
  <c r="L14" i="1"/>
  <c r="L15" i="1"/>
  <c r="L16" i="1"/>
  <c r="L17" i="1"/>
  <c r="L18" i="1"/>
  <c r="L19" i="1"/>
  <c r="L20" i="1"/>
  <c r="L21" i="1"/>
  <c r="L22" i="1"/>
  <c r="L23" i="1"/>
  <c r="L24" i="1"/>
  <c r="L25" i="1"/>
  <c r="L26" i="1"/>
</calcChain>
</file>

<file path=xl/sharedStrings.xml><?xml version="1.0" encoding="utf-8"?>
<sst xmlns="http://schemas.openxmlformats.org/spreadsheetml/2006/main" count="164" uniqueCount="90">
  <si>
    <t>Tanvi's Chocolate Sales Tracker</t>
  </si>
  <si>
    <t>Date</t>
  </si>
  <si>
    <t>Name</t>
  </si>
  <si>
    <t>Email</t>
  </si>
  <si>
    <t>Boxes Sold</t>
  </si>
  <si>
    <t>Amount</t>
  </si>
  <si>
    <t>Payment Mode</t>
  </si>
  <si>
    <t>cash</t>
  </si>
  <si>
    <t>vallabh.nagaswami@gmail.com</t>
  </si>
  <si>
    <t>Aman</t>
  </si>
  <si>
    <t>aman12@gmail.com</t>
  </si>
  <si>
    <t>Mahin</t>
  </si>
  <si>
    <t>mahin.mraj1975@gmail.com</t>
  </si>
  <si>
    <t>card</t>
  </si>
  <si>
    <t>phone</t>
  </si>
  <si>
    <t>Total Boxes</t>
  </si>
  <si>
    <t>Total Amount</t>
  </si>
  <si>
    <t>ishita@gmail.com</t>
  </si>
  <si>
    <t>Ashita</t>
  </si>
  <si>
    <t>ashita134@gmail.com</t>
  </si>
  <si>
    <t>Barsha</t>
  </si>
  <si>
    <t>barsha13678@gmail.com</t>
  </si>
  <si>
    <t>Cristian</t>
  </si>
  <si>
    <t>cristian@gmail.com</t>
  </si>
  <si>
    <t>Diksha</t>
  </si>
  <si>
    <t>diksha@gmail.com</t>
  </si>
  <si>
    <t>Esha</t>
  </si>
  <si>
    <t>esha456@gmail.com</t>
  </si>
  <si>
    <t>Fiza</t>
  </si>
  <si>
    <t>fiza2001@gmail.com</t>
  </si>
  <si>
    <t>Giteeka</t>
  </si>
  <si>
    <t>gitika@gmail.com</t>
  </si>
  <si>
    <t>Harshita</t>
  </si>
  <si>
    <t>harshita@gmail.com</t>
  </si>
  <si>
    <t>John</t>
  </si>
  <si>
    <t>john@gmail.com</t>
  </si>
  <si>
    <t>Kunal</t>
  </si>
  <si>
    <t>kunal@gmail.com</t>
  </si>
  <si>
    <t>Lovish</t>
  </si>
  <si>
    <t>lovish@gmail.com</t>
  </si>
  <si>
    <t>Mohit</t>
  </si>
  <si>
    <t>mohit@gmail.com</t>
  </si>
  <si>
    <t>Nitin</t>
  </si>
  <si>
    <t>nitin@gmail.com</t>
  </si>
  <si>
    <t>suman</t>
  </si>
  <si>
    <t>suman@gmail.com</t>
  </si>
  <si>
    <t>Piyush</t>
  </si>
  <si>
    <t>piyush@gmail.com</t>
  </si>
  <si>
    <t>yasir</t>
  </si>
  <si>
    <t>yasir589@gmail.com</t>
  </si>
  <si>
    <t>Sourav</t>
  </si>
  <si>
    <t>sourav@gmail.com</t>
  </si>
  <si>
    <t>Ritik</t>
  </si>
  <si>
    <t>ritik25@gmail.com</t>
  </si>
  <si>
    <t xml:space="preserve">vallabh </t>
  </si>
  <si>
    <t xml:space="preserve">DISCOUNT </t>
  </si>
  <si>
    <t>Reese’s Peanut Butter Cups </t>
  </si>
  <si>
    <t>Smarties </t>
  </si>
  <si>
    <t> Butter Fingers </t>
  </si>
  <si>
    <t>CHOCOLATE TYPE</t>
  </si>
  <si>
    <t>COCAINE</t>
  </si>
  <si>
    <t>S. No.</t>
  </si>
  <si>
    <t>TOTAL AMOUNT</t>
  </si>
  <si>
    <t>Shivam</t>
  </si>
  <si>
    <t>Arti</t>
  </si>
  <si>
    <t>Tina</t>
  </si>
  <si>
    <t xml:space="preserve">Parul </t>
  </si>
  <si>
    <t>Kanika</t>
  </si>
  <si>
    <t>Lovely</t>
  </si>
  <si>
    <t>Jay</t>
  </si>
  <si>
    <t>shivam234@gmail.com</t>
  </si>
  <si>
    <t>nitin178@gmail.com</t>
  </si>
  <si>
    <t>arti58@gmail.com</t>
  </si>
  <si>
    <t>tina092@gmail.com</t>
  </si>
  <si>
    <t>parulydv@gmail.com</t>
  </si>
  <si>
    <t>kanika1256@gmail.com</t>
  </si>
  <si>
    <t>lovely178@gmail.com</t>
  </si>
  <si>
    <t>jay745@gmail.com</t>
  </si>
  <si>
    <t>TIME</t>
  </si>
  <si>
    <t>After Eight Selection</t>
  </si>
  <si>
    <t>Sum of Amount</t>
  </si>
  <si>
    <t>Grand Total</t>
  </si>
  <si>
    <t>Sum of Boxes Sold</t>
  </si>
  <si>
    <t>CHOCOLATE NAME</t>
  </si>
  <si>
    <t xml:space="preserve">Count of DISCOUNT </t>
  </si>
  <si>
    <t>PAYMENT MODE</t>
  </si>
  <si>
    <t>QTY. CHOCOLATES</t>
  </si>
  <si>
    <t>Avg. Income</t>
  </si>
  <si>
    <t>ORIGINAL PRICE PER PIECE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</si>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</sst>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9" x14ac:knownFonts="1">
    <font>
      <sz val="11"/>
      <color theme="1"/>
      <name val="Calibri"/>
      <family val="2"/>
      <scheme val="minor"/>
    </font>
    <font>
      <b/>
      <sz val="22"/>
      <color theme="1"/>
      <name val="Calibri"/>
      <family val="2"/>
      <scheme val="minor"/>
    </font>
    <font>
      <u/>
      <sz val="11"/>
      <color theme="10"/>
      <name val="Calibri"/>
      <family val="2"/>
      <scheme val="minor"/>
    </font>
    <font>
      <sz val="12"/>
      <color theme="1"/>
      <name val="Calibri"/>
      <family val="2"/>
      <scheme val="minor"/>
    </font>
    <font>
      <u/>
      <sz val="12"/>
      <color theme="10"/>
      <name val="Calibri"/>
      <family val="2"/>
      <scheme val="minor"/>
    </font>
    <font>
      <sz val="12"/>
      <name val="Calibri"/>
      <family val="2"/>
      <scheme val="minor"/>
    </font>
    <font>
      <b/>
      <sz val="12"/>
      <color theme="1"/>
      <name val="Calibri"/>
      <family val="2"/>
      <scheme val="minor"/>
    </font>
    <font>
      <b/>
      <sz val="12"/>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2" borderId="0" xfId="0" applyFill="1"/>
    <xf numFmtId="164" fontId="0" fillId="0" borderId="0" xfId="0" applyNumberFormat="1"/>
    <xf numFmtId="0" fontId="3" fillId="0" borderId="5" xfId="0" applyFont="1" applyBorder="1"/>
    <xf numFmtId="15" fontId="3" fillId="0" borderId="1" xfId="0" applyNumberFormat="1" applyFont="1" applyBorder="1"/>
    <xf numFmtId="0" fontId="3" fillId="0" borderId="1" xfId="0" applyFont="1" applyBorder="1"/>
    <xf numFmtId="0" fontId="4" fillId="0" borderId="1" xfId="1" applyFont="1" applyBorder="1"/>
    <xf numFmtId="0" fontId="5" fillId="0" borderId="1" xfId="0" applyFont="1" applyBorder="1"/>
    <xf numFmtId="164" fontId="3" fillId="0" borderId="1" xfId="0" applyNumberFormat="1" applyFont="1" applyBorder="1"/>
    <xf numFmtId="9" fontId="3" fillId="0" borderId="6" xfId="0" applyNumberFormat="1" applyFont="1" applyBorder="1"/>
    <xf numFmtId="0" fontId="4" fillId="0" borderId="1" xfId="1" applyNumberFormat="1" applyFont="1" applyBorder="1"/>
    <xf numFmtId="0" fontId="5" fillId="0" borderId="1" xfId="0" applyFont="1" applyBorder="1" applyAlignment="1">
      <alignment vertical="center" wrapText="1"/>
    </xf>
    <xf numFmtId="164" fontId="0" fillId="0" borderId="1" xfId="0" applyNumberFormat="1" applyBorder="1"/>
    <xf numFmtId="0" fontId="0" fillId="0" borderId="1" xfId="0" applyBorder="1"/>
    <xf numFmtId="0" fontId="3" fillId="0" borderId="7" xfId="0" applyFont="1" applyBorder="1"/>
    <xf numFmtId="15" fontId="3" fillId="0" borderId="8" xfId="0" applyNumberFormat="1" applyFont="1" applyBorder="1"/>
    <xf numFmtId="0" fontId="3" fillId="0" borderId="8" xfId="0" applyFont="1" applyBorder="1"/>
    <xf numFmtId="0" fontId="4" fillId="0" borderId="8" xfId="1" applyFont="1" applyBorder="1"/>
    <xf numFmtId="0" fontId="5" fillId="0" borderId="8" xfId="0" applyFont="1" applyBorder="1" applyAlignment="1">
      <alignment vertical="center" wrapText="1"/>
    </xf>
    <xf numFmtId="164" fontId="0" fillId="0" borderId="8" xfId="0" applyNumberFormat="1" applyBorder="1"/>
    <xf numFmtId="0" fontId="0" fillId="0" borderId="8" xfId="0" applyBorder="1"/>
    <xf numFmtId="164" fontId="3" fillId="0" borderId="8" xfId="0" applyNumberFormat="1" applyFont="1" applyBorder="1"/>
    <xf numFmtId="9" fontId="3" fillId="0" borderId="9" xfId="0" applyNumberFormat="1" applyFont="1" applyBorder="1"/>
    <xf numFmtId="0" fontId="2" fillId="0" borderId="8" xfId="1" applyBorder="1"/>
    <xf numFmtId="0" fontId="2" fillId="0" borderId="1" xfId="1" applyBorder="1"/>
    <xf numFmtId="18" fontId="3" fillId="0" borderId="1" xfId="0" applyNumberFormat="1" applyFont="1" applyBorder="1"/>
    <xf numFmtId="18" fontId="3" fillId="0" borderId="8" xfId="0" applyNumberFormat="1" applyFont="1" applyBorder="1"/>
    <xf numFmtId="0" fontId="0" fillId="4" borderId="1" xfId="0" applyFill="1" applyBorder="1"/>
    <xf numFmtId="0" fontId="6" fillId="3" borderId="1" xfId="0" applyFont="1" applyFill="1" applyBorder="1"/>
    <xf numFmtId="0" fontId="1" fillId="2" borderId="0" xfId="0" applyFont="1" applyFill="1" applyAlignment="1">
      <alignment horizontal="center"/>
    </xf>
    <xf numFmtId="0" fontId="7" fillId="3" borderId="1" xfId="0" applyFont="1" applyFill="1" applyBorder="1" applyAlignment="1">
      <alignment vertical="center" wrapText="1"/>
    </xf>
    <xf numFmtId="0" fontId="6" fillId="3" borderId="1" xfId="0" applyFont="1" applyFill="1" applyBorder="1" applyAlignment="1">
      <alignment horizontal="center"/>
    </xf>
    <xf numFmtId="0" fontId="7" fillId="3" borderId="2" xfId="0" applyFont="1" applyFill="1" applyBorder="1"/>
    <xf numFmtId="0" fontId="7" fillId="3" borderId="3" xfId="0" applyFont="1" applyFill="1" applyBorder="1"/>
    <xf numFmtId="0" fontId="7" fillId="3" borderId="3" xfId="0" applyFont="1" applyFill="1" applyBorder="1" applyAlignment="1">
      <alignment wrapText="1"/>
    </xf>
    <xf numFmtId="164" fontId="7" fillId="3" borderId="3" xfId="0" applyNumberFormat="1" applyFont="1" applyFill="1" applyBorder="1"/>
    <xf numFmtId="0" fontId="7" fillId="3" borderId="4" xfId="0" applyFont="1" applyFill="1" applyBorder="1"/>
    <xf numFmtId="0" fontId="8" fillId="0" borderId="0" xfId="0" applyFont="1"/>
    <xf numFmtId="164" fontId="0" fillId="4" borderId="1" xfId="0" applyNumberFormat="1" applyFill="1" applyBorder="1"/>
    <xf numFmtId="0" fontId="3" fillId="3" borderId="1" xfId="0" applyFont="1" applyFill="1" applyBorder="1" applyAlignment="1">
      <alignment horizontal="left"/>
    </xf>
    <xf numFmtId="0" fontId="3" fillId="3" borderId="1" xfId="0" applyFont="1" applyFill="1" applyBorder="1"/>
    <xf numFmtId="0" fontId="3" fillId="4" borderId="1" xfId="0" applyFont="1" applyFill="1" applyBorder="1"/>
    <xf numFmtId="0" fontId="6" fillId="4" borderId="1" xfId="0" applyFont="1" applyFill="1" applyBorder="1" applyAlignment="1">
      <alignment horizontal="left"/>
    </xf>
  </cellXfs>
  <cellStyles count="2">
    <cellStyle name="Hyperlink" xfId="1" builtinId="8"/>
    <cellStyle name="Normal" xfId="0" builtinId="0"/>
  </cellStyles>
  <dxfs count="76">
    <dxf>
      <font>
        <b/>
      </font>
    </dxf>
    <dxf>
      <font>
        <b val="0"/>
      </font>
    </dxf>
    <dxf>
      <font>
        <sz val="12"/>
      </font>
    </dxf>
    <dxf>
      <font>
        <sz val="12"/>
      </font>
    </dxf>
    <dxf>
      <font>
        <b/>
      </font>
    </dxf>
    <dxf>
      <font>
        <sz val="12"/>
      </font>
    </dxf>
    <dxf>
      <font>
        <sz val="12"/>
      </font>
    </dxf>
    <dxf>
      <font>
        <sz val="12"/>
      </font>
    </dxf>
    <dxf>
      <font>
        <sz val="12"/>
      </font>
    </dxf>
    <dxf>
      <font>
        <b/>
      </font>
    </dxf>
    <dxf>
      <font>
        <b/>
      </font>
    </dxf>
    <dxf>
      <font>
        <b/>
      </font>
    </dxf>
    <dxf>
      <font>
        <sz val="12"/>
      </font>
    </dxf>
    <dxf>
      <font>
        <sz val="12"/>
      </font>
    </dxf>
    <dxf>
      <font>
        <sz val="12"/>
      </font>
    </dxf>
    <dxf>
      <font>
        <sz val="12"/>
      </font>
    </dxf>
    <dxf>
      <font>
        <sz val="12"/>
      </font>
    </dxf>
    <dxf>
      <font>
        <sz val="12"/>
      </font>
    </dxf>
    <dxf>
      <font>
        <sz val="12"/>
      </font>
    </dxf>
    <dxf>
      <font>
        <b/>
        <strike val="0"/>
        <outline val="0"/>
        <shadow val="0"/>
        <u val="none"/>
        <vertAlign val="baseline"/>
        <sz val="12"/>
        <color auto="1"/>
        <name val="Calibri"/>
        <family val="2"/>
        <scheme val="minor"/>
      </font>
      <fill>
        <patternFill patternType="solid">
          <fgColor indexed="64"/>
          <bgColor rgb="FFFFC0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Calibri"/>
        <family val="2"/>
        <scheme val="minor"/>
      </font>
      <border diagonalUp="0" diagonalDown="0" outline="0">
        <left style="thin">
          <color indexed="64"/>
        </left>
        <right/>
        <top style="thin">
          <color indexed="64"/>
        </top>
        <bottom/>
      </border>
    </dxf>
    <dxf>
      <font>
        <strike val="0"/>
        <outline val="0"/>
        <shadow val="0"/>
        <vertAlign val="baseline"/>
        <sz val="12"/>
        <name val="Calibri"/>
        <family val="2"/>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numFmt numFmtId="164" formatCode="&quot;₹&quot;\ #,##0.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numFmt numFmtId="164" formatCode="&quot;₹&quot;\ #,##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border>
    </dxf>
    <dxf>
      <font>
        <strike val="0"/>
        <outline val="0"/>
        <shadow val="0"/>
        <vertAlign val="baseline"/>
        <sz val="12"/>
        <name val="Calibri"/>
        <family val="2"/>
        <scheme val="minor"/>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border diagonalUp="0" diagonalDown="0" outline="0">
        <left style="thin">
          <color indexed="64"/>
        </left>
        <right style="thin">
          <color indexed="64"/>
        </right>
        <top style="thin">
          <color indexed="64"/>
        </top>
        <bottom/>
      </border>
    </dxf>
    <dxf>
      <font>
        <strike val="0"/>
        <outline val="0"/>
        <shadow val="0"/>
        <vertAlign val="baseline"/>
        <sz val="12"/>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numFmt numFmtId="164" formatCode="&quot;₹&quot;\ #,##0.00"/>
      <border diagonalUp="0" diagonalDown="0" outline="0">
        <left style="thin">
          <color indexed="64"/>
        </left>
        <right style="thin">
          <color indexed="64"/>
        </right>
        <top style="thin">
          <color indexed="64"/>
        </top>
        <bottom/>
      </border>
    </dxf>
    <dxf>
      <font>
        <strike val="0"/>
        <outline val="0"/>
        <shadow val="0"/>
        <vertAlign val="baseline"/>
        <sz val="12"/>
        <name val="Calibri"/>
        <family val="2"/>
        <scheme val="minor"/>
      </font>
      <numFmt numFmtId="164" formatCode="&quot;₹&quot;\ #,##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border diagonalUp="0" diagonalDown="0" outline="0">
        <left style="thin">
          <color indexed="64"/>
        </left>
        <right style="thin">
          <color indexed="64"/>
        </right>
        <top style="thin">
          <color indexed="64"/>
        </top>
        <bottom/>
      </border>
    </dxf>
    <dxf>
      <font>
        <strike val="0"/>
        <outline val="0"/>
        <shadow val="0"/>
        <vertAlign val="baseline"/>
        <sz val="12"/>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border diagonalUp="0" diagonalDown="0" outline="0">
        <left style="thin">
          <color indexed="64"/>
        </left>
        <right style="thin">
          <color indexed="64"/>
        </right>
        <top style="thin">
          <color indexed="64"/>
        </top>
        <bottom/>
      </border>
    </dxf>
    <dxf>
      <font>
        <strike val="0"/>
        <outline val="0"/>
        <shadow val="0"/>
        <u val="none"/>
        <vertAlign val="baseline"/>
        <sz val="12"/>
        <color auto="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ertAlign val="baseline"/>
        <sz val="12"/>
        <color theme="10"/>
        <name val="Calibri"/>
        <family val="2"/>
        <scheme val="minor"/>
      </font>
      <border diagonalUp="0" diagonalDown="0" outline="0">
        <left style="thin">
          <color indexed="64"/>
        </left>
        <right style="thin">
          <color indexed="64"/>
        </right>
        <top style="thin">
          <color indexed="64"/>
        </top>
        <bottom/>
      </border>
    </dxf>
    <dxf>
      <font>
        <strike val="0"/>
        <outline val="0"/>
        <shadow val="0"/>
        <vertAlign val="baseline"/>
        <sz val="12"/>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border diagonalUp="0" diagonalDown="0" outline="0">
        <left style="thin">
          <color indexed="64"/>
        </left>
        <right style="thin">
          <color indexed="64"/>
        </right>
        <top style="thin">
          <color indexed="64"/>
        </top>
        <bottom/>
      </border>
    </dxf>
    <dxf>
      <font>
        <strike val="0"/>
        <outline val="0"/>
        <shadow val="0"/>
        <vertAlign val="baseline"/>
        <sz val="12"/>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numFmt numFmtId="20" formatCode="dd/mmm/yy"/>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numFmt numFmtId="23" formatCode="h:mm\ AM/PM"/>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20" formatCode="dd/mmm/yy"/>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numFmt numFmtId="20" formatCode="dd/mmm/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numFmt numFmtId="20" formatCode="dd/mmm/yy"/>
      <border diagonalUp="0" diagonalDown="0" outline="0">
        <left/>
        <right style="thin">
          <color indexed="64"/>
        </right>
        <top style="thin">
          <color indexed="64"/>
        </top>
        <bottom/>
      </border>
    </dxf>
    <dxf>
      <font>
        <strike val="0"/>
        <outline val="0"/>
        <shadow val="0"/>
        <vertAlign val="baseline"/>
        <sz val="12"/>
        <name val="Calibri"/>
        <family val="2"/>
        <scheme val="minor"/>
      </font>
      <numFmt numFmtId="20" formatCode="dd/mmm/yy"/>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dxf>
    <dxf>
      <border>
        <bottom style="thin">
          <color indexed="64"/>
        </bottom>
      </border>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font>
        <b/>
      </font>
    </dxf>
    <dxf>
      <font>
        <b/>
      </fon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0.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microsoft.com/office/2017/10/relationships/person" Target="persons/pers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[p1.xlsx]CHOCOLATE CHART!PivotTable18</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solidFill>
              <a:schemeClr val="tx1"/>
            </a:solidFill>
          </a:ln>
          <a:effectLst/>
          <a:sp3d>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'CHOCOLATE CHART'!$B$3</c:f>
              <c:strCache>
                <c:ptCount val="1"/>
                <c:pt idx="0">
                  <c:v>Total</c:v>
                </c:pt>
              </c:strCache>
            </c:strRef>
          </c:tx>
          <c:spPr>
            <a:solidFill>
              <a:srgbClr val="FFC000"/>
            </a:solidFill>
            <a:ln>
              <a:solidFill>
                <a:schemeClr val="tx1"/>
              </a:solidFill>
            </a:ln>
            <a:effectLst/>
            <a:sp3d>
              <a:contourClr>
                <a:schemeClr val="tx1"/>
              </a:contourClr>
            </a:sp3d>
          </c:spPr>
          <c:invertIfNegative val="0"/>
          <c:cat>
            <c:strRef>
              <c:f>'CHOCOLATE CHART'!$A$4:$A$8</c:f>
              <c:strCache>
                <c:ptCount val="4"/>
                <c:pt idx="0">
                  <c:v> Butter Fingers </c:v>
                </c:pt>
                <c:pt idx="1">
                  <c:v>After Eight Selection</c:v>
                </c:pt>
                <c:pt idx="2">
                  <c:v>Reese’s Peanut Butter Cups </c:v>
                </c:pt>
                <c:pt idx="3">
                  <c:v>Smarties </c:v>
                </c:pt>
              </c:strCache>
            </c:strRef>
          </c:cat>
          <c:val>
            <c:numRef>
              <c:f>'CHOCOLATE CHART'!$B$4:$B$8</c:f>
              <c:numCache>
                <c:formatCode>General</c:formatCode>
                <c:ptCount val="4"/>
                <c:pt idx="0">
                  <c:v>280</c:v>
                </c:pt>
                <c:pt idx="1">
                  <c:v>378</c:v>
                </c:pt>
                <c:pt idx="2">
                  <c:v>255</c:v>
                </c:pt>
                <c:pt idx="3">
                  <c:v>398</c:v>
                </c:pt>
              </c:numCache>
            </c:numRef>
          </c:val>
          <c:extLst>
            <c:ext xmlns:c16="http://schemas.microsoft.com/office/drawing/2014/chart" uri="{C3380CC4-5D6E-409C-BE32-E72D297353CC}">
              <c16:uniqueId val="{00000000-30AF-4118-80F2-3552AC3969F4}"/>
            </c:ext>
          </c:extLst>
        </c:ser>
        <c:dLbls>
          <c:showLegendKey val="0"/>
          <c:showVal val="0"/>
          <c:showCatName val="0"/>
          <c:showSerName val="0"/>
          <c:showPercent val="0"/>
          <c:showBubbleSize val="0"/>
        </c:dLbls>
        <c:gapWidth val="80"/>
        <c:gapDepth val="160"/>
        <c:shape val="box"/>
        <c:axId val="1843551584"/>
        <c:axId val="1843558784"/>
        <c:axId val="0"/>
      </c:bar3DChart>
      <c:catAx>
        <c:axId val="18435515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558784"/>
        <c:crosses val="autoZero"/>
        <c:auto val="1"/>
        <c:lblAlgn val="ctr"/>
        <c:lblOffset val="100"/>
        <c:noMultiLvlLbl val="0"/>
      </c:catAx>
      <c:valAx>
        <c:axId val="184355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551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[p1.xlsx]PAYMENT CHART!PivotTable19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a:t>
            </a:r>
            <a:r>
              <a:rPr lang="en-US" baseline="0"/>
              <a:t> MODE</a:t>
            </a:r>
          </a:p>
          <a:p>
            <a:pPr>
              <a:defRPr/>
            </a:pP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w="19050">
            <a:solidFill>
              <a:schemeClr val="tx1"/>
            </a:solidFill>
          </a:ln>
          <a:effectLst/>
        </c:spPr>
      </c:pivotFmt>
      <c:pivotFmt>
        <c:idx val="3"/>
        <c:spPr>
          <a:solidFill>
            <a:srgbClr val="FFC000"/>
          </a:solidFill>
          <a:ln w="19050">
            <a:solidFill>
              <a:schemeClr val="tx1"/>
            </a:solidFill>
          </a:ln>
          <a:effectLst/>
        </c:spPr>
      </c:pivotFmt>
      <c:pivotFmt>
        <c:idx val="4"/>
        <c:spPr>
          <a:solidFill>
            <a:schemeClr val="accent6">
              <a:lumMod val="20000"/>
              <a:lumOff val="80000"/>
            </a:schemeClr>
          </a:solidFill>
          <a:ln w="19050">
            <a:solidFill>
              <a:schemeClr val="tx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'PAYMENT CHART'!$B$3</c:f>
              <c:strCache>
                <c:ptCount val="1"/>
                <c:pt idx="0">
                  <c:v>Count of DISCOUNT </c:v>
                </c:pt>
              </c:strCache>
            </c:strRef>
          </c:tx>
          <c:spPr>
            <a:solidFill>
              <a:srgbClr val="FFFF00"/>
            </a:solidFill>
            <a:ln>
              <a:solidFill>
                <a:schemeClr val="tx1"/>
              </a:solidFill>
            </a:ln>
          </c:spPr>
          <c:dPt>
            <c:idx val="0"/>
            <c:bubble3D val="0"/>
            <c:spPr>
              <a:solidFill>
                <a:schemeClr val="accent6">
                  <a:lumMod val="60000"/>
                  <a:lumOff val="40000"/>
                </a:schemeClr>
              </a:solidFill>
              <a:ln w="19050">
                <a:solidFill>
                  <a:schemeClr val="tx1"/>
                </a:solidFill>
              </a:ln>
              <a:effectLst/>
            </c:spPr>
            <c:extLst>
              <c:ext xmlns:c16="http://schemas.microsoft.com/office/drawing/2014/chart" uri="{C3380CC4-5D6E-409C-BE32-E72D297353CC}">
                <c16:uniqueId val="{00000003-827E-414B-9D08-7E0335787451}"/>
              </c:ext>
            </c:extLst>
          </c:dPt>
          <c:dPt>
            <c:idx val="1"/>
            <c:bubble3D val="0"/>
            <c:spPr>
              <a:solidFill>
                <a:srgbClr val="FFC000"/>
              </a:solidFill>
              <a:ln w="19050">
                <a:solidFill>
                  <a:schemeClr val="tx1"/>
                </a:solidFill>
              </a:ln>
              <a:effectLst/>
            </c:spPr>
            <c:extLst>
              <c:ext xmlns:c16="http://schemas.microsoft.com/office/drawing/2014/chart" uri="{C3380CC4-5D6E-409C-BE32-E72D297353CC}">
                <c16:uniqueId val="{00000004-827E-414B-9D08-7E0335787451}"/>
              </c:ext>
            </c:extLst>
          </c:dPt>
          <c:dPt>
            <c:idx val="2"/>
            <c:bubble3D val="0"/>
            <c:spPr>
              <a:solidFill>
                <a:schemeClr val="accent6">
                  <a:lumMod val="20000"/>
                  <a:lumOff val="80000"/>
                </a:schemeClr>
              </a:solidFill>
              <a:ln w="19050">
                <a:solidFill>
                  <a:schemeClr val="tx1"/>
                </a:solidFill>
              </a:ln>
              <a:effectLst/>
            </c:spPr>
            <c:extLst>
              <c:ext xmlns:c16="http://schemas.microsoft.com/office/drawing/2014/chart" uri="{C3380CC4-5D6E-409C-BE32-E72D297353CC}">
                <c16:uniqueId val="{00000005-827E-414B-9D08-7E0335787451}"/>
              </c:ext>
            </c:extLst>
          </c:dPt>
          <c:cat>
            <c:strRef>
              <c:f>'PAYMENT CHART'!$A$4:$A$7</c:f>
              <c:strCache>
                <c:ptCount val="3"/>
                <c:pt idx="0">
                  <c:v>card</c:v>
                </c:pt>
                <c:pt idx="1">
                  <c:v>cash</c:v>
                </c:pt>
                <c:pt idx="2">
                  <c:v>phone</c:v>
                </c:pt>
              </c:strCache>
            </c:strRef>
          </c:cat>
          <c:val>
            <c:numRef>
              <c:f>'PAYMENT CHART'!$B$4:$B$7</c:f>
              <c:numCache>
                <c:formatCode>General</c:formatCode>
                <c:ptCount val="3"/>
                <c:pt idx="0">
                  <c:v>7</c:v>
                </c:pt>
                <c:pt idx="1">
                  <c:v>11</c:v>
                </c:pt>
                <c:pt idx="2">
                  <c:v>12</c:v>
                </c:pt>
              </c:numCache>
            </c:numRef>
          </c:val>
          <c:extLst>
            <c:ext xmlns:c16="http://schemas.microsoft.com/office/drawing/2014/chart" uri="{C3380CC4-5D6E-409C-BE32-E72D297353CC}">
              <c16:uniqueId val="{00000000-827E-414B-9D08-7E0335787451}"/>
            </c:ext>
          </c:extLst>
        </c:ser>
        <c:ser>
          <c:idx val="1"/>
          <c:order val="1"/>
          <c:tx>
            <c:strRef>
              <c:f>'PAYMENT CHART'!$C$3</c:f>
              <c:strCache>
                <c:ptCount val="1"/>
                <c:pt idx="0">
                  <c:v>Sum of Amount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2039-42FD-8E7F-C42C6B0070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2039-42FD-8E7F-C42C6B00709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2039-42FD-8E7F-C42C6B007095}"/>
              </c:ext>
            </c:extLst>
          </c:dPt>
          <c:cat>
            <c:strRef>
              <c:f>'PAYMENT CHART'!$A$4:$A$7</c:f>
              <c:strCache>
                <c:ptCount val="3"/>
                <c:pt idx="0">
                  <c:v>card</c:v>
                </c:pt>
                <c:pt idx="1">
                  <c:v>cash</c:v>
                </c:pt>
                <c:pt idx="2">
                  <c:v>phone</c:v>
                </c:pt>
              </c:strCache>
            </c:strRef>
          </c:cat>
          <c:val>
            <c:numRef>
              <c:f>'PAYMENT CHART'!$C$4:$C$7</c:f>
              <c:numCache>
                <c:formatCode>General</c:formatCode>
                <c:ptCount val="3"/>
                <c:pt idx="0">
                  <c:v>9402</c:v>
                </c:pt>
                <c:pt idx="1">
                  <c:v>20139</c:v>
                </c:pt>
                <c:pt idx="2">
                  <c:v>30449</c:v>
                </c:pt>
              </c:numCache>
            </c:numRef>
          </c:val>
          <c:extLst>
            <c:ext xmlns:c16="http://schemas.microsoft.com/office/drawing/2014/chart" uri="{C3380CC4-5D6E-409C-BE32-E72D297353CC}">
              <c16:uniqueId val="{00000001-827E-414B-9D08-7E033578745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'Sales Tracker'!$I$4</c:f>
              <c:strCache>
                <c:ptCount val="1"/>
                <c:pt idx="0">
                  <c:v>Amount</c:v>
                </c:pt>
              </c:strCache>
            </c:strRef>
          </c:tx>
          <c:spPr>
            <a:solidFill>
              <a:schemeClr val="accent4"/>
            </a:solidFill>
            <a:ln>
              <a:solidFill>
                <a:schemeClr val="tx1"/>
              </a:solidFill>
            </a:ln>
            <a:effectLst/>
          </c:spPr>
          <c:invertIfNegative val="0"/>
          <c:cat>
            <c:strRef>
              <c:f>'Sales Tracker'!$D$4:$D$34</c:f>
              <c:strCache>
                <c:ptCount val="31"/>
                <c:pt idx="0">
                  <c:v>Name</c:v>
                </c:pt>
                <c:pt idx="1">
                  <c:v>Cristian</c:v>
                </c:pt>
                <c:pt idx="2">
                  <c:v>vallabh </c:v>
                </c:pt>
                <c:pt idx="3">
                  <c:v>Mahin</c:v>
                </c:pt>
                <c:pt idx="4">
                  <c:v>Aman</c:v>
                </c:pt>
                <c:pt idx="5">
                  <c:v>Sourav</c:v>
                </c:pt>
                <c:pt idx="6">
                  <c:v>Giteeka</c:v>
                </c:pt>
                <c:pt idx="7">
                  <c:v>Harshita</c:v>
                </c:pt>
                <c:pt idx="8">
                  <c:v>suman</c:v>
                </c:pt>
                <c:pt idx="9">
                  <c:v>yasir</c:v>
                </c:pt>
                <c:pt idx="10">
                  <c:v>Mohit</c:v>
                </c:pt>
                <c:pt idx="11">
                  <c:v>Ritik</c:v>
                </c:pt>
                <c:pt idx="12">
                  <c:v>Barsha</c:v>
                </c:pt>
                <c:pt idx="13">
                  <c:v>Piyush</c:v>
                </c:pt>
                <c:pt idx="14">
                  <c:v>Fiza</c:v>
                </c:pt>
                <c:pt idx="15">
                  <c:v>Esha</c:v>
                </c:pt>
                <c:pt idx="16">
                  <c:v>Lovish</c:v>
                </c:pt>
                <c:pt idx="17">
                  <c:v>Cristian</c:v>
                </c:pt>
                <c:pt idx="18">
                  <c:v>John</c:v>
                </c:pt>
                <c:pt idx="19">
                  <c:v>Kunal</c:v>
                </c:pt>
                <c:pt idx="20">
                  <c:v>Diksha</c:v>
                </c:pt>
                <c:pt idx="21">
                  <c:v>Nitin</c:v>
                </c:pt>
                <c:pt idx="22">
                  <c:v>Ashita</c:v>
                </c:pt>
                <c:pt idx="23">
                  <c:v>Shivam</c:v>
                </c:pt>
                <c:pt idx="24">
                  <c:v>Nitin</c:v>
                </c:pt>
                <c:pt idx="25">
                  <c:v>Arti</c:v>
                </c:pt>
                <c:pt idx="26">
                  <c:v>Tina</c:v>
                </c:pt>
                <c:pt idx="27">
                  <c:v>Parul </c:v>
                </c:pt>
                <c:pt idx="28">
                  <c:v>Kanika</c:v>
                </c:pt>
                <c:pt idx="29">
                  <c:v>Lovely</c:v>
                </c:pt>
                <c:pt idx="30">
                  <c:v>Jay</c:v>
                </c:pt>
              </c:strCache>
            </c:strRef>
          </c:cat>
          <c:val>
            <c:numRef>
              <c:f>'Sales Tracker'!$I$5:$I$34</c:f>
              <c:numCache>
                <c:formatCode>"₹"\ #,##0.00</c:formatCode>
                <c:ptCount val="30"/>
                <c:pt idx="0">
                  <c:v>900</c:v>
                </c:pt>
                <c:pt idx="1">
                  <c:v>900</c:v>
                </c:pt>
                <c:pt idx="2">
                  <c:v>902</c:v>
                </c:pt>
                <c:pt idx="3">
                  <c:v>1012</c:v>
                </c:pt>
                <c:pt idx="4">
                  <c:v>1034</c:v>
                </c:pt>
                <c:pt idx="5">
                  <c:v>1200</c:v>
                </c:pt>
                <c:pt idx="6">
                  <c:v>1247</c:v>
                </c:pt>
                <c:pt idx="7">
                  <c:v>1260</c:v>
                </c:pt>
                <c:pt idx="8">
                  <c:v>1000</c:v>
                </c:pt>
                <c:pt idx="9">
                  <c:v>1404</c:v>
                </c:pt>
                <c:pt idx="10">
                  <c:v>1468</c:v>
                </c:pt>
                <c:pt idx="11">
                  <c:v>1482</c:v>
                </c:pt>
                <c:pt idx="12">
                  <c:v>1505</c:v>
                </c:pt>
                <c:pt idx="13">
                  <c:v>1560</c:v>
                </c:pt>
                <c:pt idx="14">
                  <c:v>1591</c:v>
                </c:pt>
                <c:pt idx="15">
                  <c:v>1755</c:v>
                </c:pt>
                <c:pt idx="16">
                  <c:v>1804</c:v>
                </c:pt>
                <c:pt idx="17">
                  <c:v>1890</c:v>
                </c:pt>
                <c:pt idx="18">
                  <c:v>2000</c:v>
                </c:pt>
                <c:pt idx="19">
                  <c:v>2160</c:v>
                </c:pt>
                <c:pt idx="20">
                  <c:v>2262</c:v>
                </c:pt>
                <c:pt idx="21">
                  <c:v>2500</c:v>
                </c:pt>
                <c:pt idx="22">
                  <c:v>4575</c:v>
                </c:pt>
                <c:pt idx="23">
                  <c:v>1568</c:v>
                </c:pt>
                <c:pt idx="24">
                  <c:v>945</c:v>
                </c:pt>
                <c:pt idx="25">
                  <c:v>7456</c:v>
                </c:pt>
                <c:pt idx="26">
                  <c:v>2145</c:v>
                </c:pt>
                <c:pt idx="27">
                  <c:v>7524</c:v>
                </c:pt>
                <c:pt idx="28">
                  <c:v>1254</c:v>
                </c:pt>
                <c:pt idx="29">
                  <c:v>1687</c:v>
                </c:pt>
              </c:numCache>
            </c:numRef>
          </c:val>
          <c:extLst>
            <c:ext xmlns:c16="http://schemas.microsoft.com/office/drawing/2014/chart" uri="{C3380CC4-5D6E-409C-BE32-E72D297353CC}">
              <c16:uniqueId val="{00000000-D8A9-4DDA-86A5-85452395691E}"/>
            </c:ext>
          </c:extLst>
        </c:ser>
        <c:dLbls>
          <c:showLegendKey val="0"/>
          <c:showVal val="0"/>
          <c:showCatName val="0"/>
          <c:showSerName val="0"/>
          <c:showPercent val="0"/>
          <c:showBubbleSize val="0"/>
        </c:dLbls>
        <c:gapWidth val="39"/>
        <c:overlap val="-20"/>
        <c:axId val="373926128"/>
        <c:axId val="373928528"/>
      </c:barChart>
      <c:catAx>
        <c:axId val="373926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928528"/>
        <c:crosses val="autoZero"/>
        <c:auto val="1"/>
        <c:lblAlgn val="ctr"/>
        <c:lblOffset val="100"/>
        <c:noMultiLvlLbl val="0"/>
      </c:catAx>
      <c:valAx>
        <c:axId val="373928528"/>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926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solidFill>
          <a:srgbClr val="FFC000"/>
        </a:solid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Tracker'!$H$41</c:f>
              <c:strCache>
                <c:ptCount val="1"/>
                <c:pt idx="0">
                  <c:v>ORIGINAL PRICE PER PIECE</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cat>
            <c:strRef>
              <c:f>'Sales Tracker'!$G$42:$G$45</c:f>
              <c:strCache>
                <c:ptCount val="4"/>
                <c:pt idx="0">
                  <c:v>Smarties </c:v>
                </c:pt>
                <c:pt idx="1">
                  <c:v>After Eight Selection</c:v>
                </c:pt>
                <c:pt idx="2">
                  <c:v>Reese’s Peanut Butter Cups </c:v>
                </c:pt>
                <c:pt idx="3">
                  <c:v> Butter Fingers </c:v>
                </c:pt>
              </c:strCache>
            </c:strRef>
          </c:cat>
          <c:val>
            <c:numRef>
              <c:f>'Sales Tracker'!$H$42:$H$45</c:f>
              <c:numCache>
                <c:formatCode>"₹"\ #,##0.00</c:formatCode>
                <c:ptCount val="4"/>
                <c:pt idx="0">
                  <c:v>85</c:v>
                </c:pt>
                <c:pt idx="1">
                  <c:v>97</c:v>
                </c:pt>
                <c:pt idx="2">
                  <c:v>100</c:v>
                </c:pt>
                <c:pt idx="3">
                  <c:v>180</c:v>
                </c:pt>
              </c:numCache>
            </c:numRef>
          </c:val>
          <c:extLst>
            <c:ext xmlns:c16="http://schemas.microsoft.com/office/drawing/2014/chart" uri="{C3380CC4-5D6E-409C-BE32-E72D297353CC}">
              <c16:uniqueId val="{00000000-1876-4C20-B1F2-BDF927A80030}"/>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15240</xdr:colOff>
      <xdr:row>1</xdr:row>
      <xdr:rowOff>3810</xdr:rowOff>
    </xdr:from>
    <xdr:to>
      <xdr:col>10</xdr:col>
      <xdr:colOff>320040</xdr:colOff>
      <xdr:row>16</xdr:row>
      <xdr:rowOff>3810</xdr:rowOff>
    </xdr:to>
    <xdr:graphicFrame macro="">
      <xdr:nvGraphicFramePr>
        <xdr:cNvPr id="2" name="Chart 1">
          <a:extLst>
            <a:ext uri="{FF2B5EF4-FFF2-40B4-BE49-F238E27FC236}">
              <a16:creationId xmlns:a16="http://schemas.microsoft.com/office/drawing/2014/main" id="{840BD38E-09C0-F6E3-A9D5-F72D8B77D8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0</xdr:colOff>
      <xdr:row>1</xdr:row>
      <xdr:rowOff>7620</xdr:rowOff>
    </xdr:from>
    <xdr:to>
      <xdr:col>17</xdr:col>
      <xdr:colOff>0</xdr:colOff>
      <xdr:row>14</xdr:row>
      <xdr:rowOff>5715</xdr:rowOff>
    </xdr:to>
    <mc:AlternateContent xmlns:mc="http://schemas.openxmlformats.org/markup-compatibility/2006" xmlns:a14="http://schemas.microsoft.com/office/drawing/2010/main">
      <mc:Choice Requires="a14">
        <xdr:graphicFrame macro="">
          <xdr:nvGraphicFramePr>
            <xdr:cNvPr id="3" name="CHOCOLATE TYPE">
              <a:extLst>
                <a:ext uri="{FF2B5EF4-FFF2-40B4-BE49-F238E27FC236}">
                  <a16:creationId xmlns:a16="http://schemas.microsoft.com/office/drawing/2014/main" id="{AB3B93A1-CEE5-6474-287E-C96692198869}"/>
                </a:ext>
              </a:extLst>
            </xdr:cNvPr>
            <xdr:cNvGraphicFramePr/>
          </xdr:nvGraphicFramePr>
          <xdr:xfrm>
            <a:off x="0" y="0"/>
            <a:ext cx="0" cy="0"/>
          </xdr:xfrm>
          <a:graphic>
            <a:graphicData uri="http://schemas.microsoft.com/office/drawing/2010/slicer">
              <sle:slicer xmlns:sle="http://schemas.microsoft.com/office/drawing/2010/slicer" name="CHOCOLATE TYPE"/>
            </a:graphicData>
          </a:graphic>
        </xdr:graphicFrame>
      </mc:Choice>
      <mc:Fallback xmlns="">
        <xdr:sp macro="" textlink="">
          <xdr:nvSpPr>
            <xdr:cNvPr id="0" name=""/>
            <xdr:cNvSpPr>
              <a:spLocks noTextEdit="1"/>
            </xdr:cNvSpPr>
          </xdr:nvSpPr>
          <xdr:spPr>
            <a:xfrm>
              <a:off x="10088880" y="190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480060</xdr:colOff>
      <xdr:row>1</xdr:row>
      <xdr:rowOff>7620</xdr:rowOff>
    </xdr:from>
    <xdr:to>
      <xdr:col>13</xdr:col>
      <xdr:colOff>480060</xdr:colOff>
      <xdr:row>14</xdr:row>
      <xdr:rowOff>5715</xdr:rowOff>
    </xdr:to>
    <mc:AlternateContent xmlns:mc="http://schemas.openxmlformats.org/markup-compatibility/2006" xmlns:a14="http://schemas.microsoft.com/office/drawing/2010/main">
      <mc:Choice Requires="a14">
        <xdr:graphicFrame macro="">
          <xdr:nvGraphicFramePr>
            <xdr:cNvPr id="4" name="Boxes Sold">
              <a:extLst>
                <a:ext uri="{FF2B5EF4-FFF2-40B4-BE49-F238E27FC236}">
                  <a16:creationId xmlns:a16="http://schemas.microsoft.com/office/drawing/2014/main" id="{DC88B660-A27D-FD9A-304C-2A4DE25F8921}"/>
                </a:ext>
              </a:extLst>
            </xdr:cNvPr>
            <xdr:cNvGraphicFramePr/>
          </xdr:nvGraphicFramePr>
          <xdr:xfrm>
            <a:off x="0" y="0"/>
            <a:ext cx="0" cy="0"/>
          </xdr:xfrm>
          <a:graphic>
            <a:graphicData uri="http://schemas.microsoft.com/office/drawing/2010/slicer">
              <sle:slicer xmlns:sle="http://schemas.microsoft.com/office/drawing/2010/slicer" name="Boxes Sold"/>
            </a:graphicData>
          </a:graphic>
        </xdr:graphicFrame>
      </mc:Choice>
      <mc:Fallback xmlns="">
        <xdr:sp macro="" textlink="">
          <xdr:nvSpPr>
            <xdr:cNvPr id="0" name=""/>
            <xdr:cNvSpPr>
              <a:spLocks noTextEdit="1"/>
            </xdr:cNvSpPr>
          </xdr:nvSpPr>
          <xdr:spPr>
            <a:xfrm>
              <a:off x="8130540" y="190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533400</xdr:colOff>
      <xdr:row>1</xdr:row>
      <xdr:rowOff>163830</xdr:rowOff>
    </xdr:from>
    <xdr:to>
      <xdr:col>10</xdr:col>
      <xdr:colOff>624840</xdr:colOff>
      <xdr:row>16</xdr:row>
      <xdr:rowOff>163830</xdr:rowOff>
    </xdr:to>
    <xdr:graphicFrame macro="">
      <xdr:nvGraphicFramePr>
        <xdr:cNvPr id="2" name="Chart 1">
          <a:extLst>
            <a:ext uri="{FF2B5EF4-FFF2-40B4-BE49-F238E27FC236}">
              <a16:creationId xmlns:a16="http://schemas.microsoft.com/office/drawing/2014/main" id="{739209A2-12B6-445C-5BED-E8EF1791B1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624840</xdr:colOff>
      <xdr:row>2</xdr:row>
      <xdr:rowOff>7621</xdr:rowOff>
    </xdr:from>
    <xdr:to>
      <xdr:col>14</xdr:col>
      <xdr:colOff>487680</xdr:colOff>
      <xdr:row>12</xdr:row>
      <xdr:rowOff>121921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6A204699-7D85-629B-DCA6-6CAD3FAF1F48}"/>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9212580" y="373381"/>
              <a:ext cx="1828800" cy="2019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10698</xdr:colOff>
      <xdr:row>46</xdr:row>
      <xdr:rowOff>185852</xdr:rowOff>
    </xdr:from>
    <xdr:to>
      <xdr:col>5</xdr:col>
      <xdr:colOff>44304</xdr:colOff>
      <xdr:row>74</xdr:row>
      <xdr:rowOff>86011</xdr:rowOff>
    </xdr:to>
    <xdr:graphicFrame macro="">
      <xdr:nvGraphicFramePr>
        <xdr:cNvPr id="3" name="Chart 2">
          <a:extLst>
            <a:ext uri="{FF2B5EF4-FFF2-40B4-BE49-F238E27FC236}">
              <a16:creationId xmlns:a16="http://schemas.microsoft.com/office/drawing/2014/main" id="{9323F337-EB3E-88A2-1543-754E8C617E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557561</xdr:colOff>
      <xdr:row>40</xdr:row>
      <xdr:rowOff>65047</xdr:rowOff>
    </xdr:from>
    <xdr:to>
      <xdr:col>2</xdr:col>
      <xdr:colOff>548268</xdr:colOff>
      <xdr:row>45</xdr:row>
      <xdr:rowOff>74342</xdr:rowOff>
    </xdr:to>
    <xdr:sp macro="" textlink="">
      <xdr:nvSpPr>
        <xdr:cNvPr id="2" name="Oval 1">
          <a:extLst>
            <a:ext uri="{FF2B5EF4-FFF2-40B4-BE49-F238E27FC236}">
              <a16:creationId xmlns:a16="http://schemas.microsoft.com/office/drawing/2014/main" id="{3AE2370F-466E-2D20-56B3-99B7A2C50B85}"/>
            </a:ext>
          </a:extLst>
        </xdr:cNvPr>
        <xdr:cNvSpPr/>
      </xdr:nvSpPr>
      <xdr:spPr>
        <a:xfrm>
          <a:off x="1170878" y="8512096"/>
          <a:ext cx="1551878" cy="1022197"/>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0" i="0" u="none" strike="noStrike">
              <a:solidFill>
                <a:schemeClr val="lt1"/>
              </a:solidFill>
              <a:effectLst/>
              <a:latin typeface="+mn-lt"/>
              <a:ea typeface="+mn-ea"/>
              <a:cs typeface="+mn-cs"/>
            </a:rPr>
            <a:t>   COCAINE CONTAIN -:</a:t>
          </a:r>
          <a:endParaRPr lang="en-IN" sz="1100"/>
        </a:p>
      </xdr:txBody>
    </xdr:sp>
    <xdr:clientData/>
  </xdr:twoCellAnchor>
  <xdr:twoCellAnchor>
    <xdr:from>
      <xdr:col>8</xdr:col>
      <xdr:colOff>836342</xdr:colOff>
      <xdr:row>35</xdr:row>
      <xdr:rowOff>184925</xdr:rowOff>
    </xdr:from>
    <xdr:to>
      <xdr:col>12</xdr:col>
      <xdr:colOff>901390</xdr:colOff>
      <xdr:row>50</xdr:row>
      <xdr:rowOff>56685</xdr:rowOff>
    </xdr:to>
    <xdr:graphicFrame macro="">
      <xdr:nvGraphicFramePr>
        <xdr:cNvPr id="5" name="Chart 4">
          <a:extLst>
            <a:ext uri="{FF2B5EF4-FFF2-40B4-BE49-F238E27FC236}">
              <a16:creationId xmlns:a16="http://schemas.microsoft.com/office/drawing/2014/main" id="{D7C71C51-C84A-910A-E7D3-D22D8D4402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suya Paul" refreshedDate="45039.852229398151" createdVersion="8" refreshedVersion="8" minRefreshableVersion="3" recordCount="30" xr:uid="{1505490A-583B-45C1-A75B-BBBF34FB813E}">
  <cacheSource type="worksheet">
    <worksheetSource name="Table2"/>
  </cacheSource>
  <cacheFields count="12">
    <cacheField name="S. No." numFmtId="0">
      <sharedItems containsSemiMixedTypes="0" containsString="0" containsNumber="1" containsInteger="1" minValue="1" maxValue="30"/>
    </cacheField>
    <cacheField name="Date" numFmtId="15">
      <sharedItems containsSemiMixedTypes="0" containsNonDate="0" containsDate="1" containsString="0" minDate="2021-08-25T00:00:00" maxDate="2021-10-07T00:00:00"/>
    </cacheField>
    <cacheField name="TIME" numFmtId="18">
      <sharedItems containsSemiMixedTypes="0" containsNonDate="0" containsDate="1" containsString="0" minDate="1899-12-30T16:30:06" maxDate="1899-12-30T16:30:06"/>
    </cacheField>
    <cacheField name="Name" numFmtId="0">
      <sharedItems/>
    </cacheField>
    <cacheField name="Email" numFmtId="0">
      <sharedItems/>
    </cacheField>
    <cacheField name="CHOCOLATE TYPE" numFmtId="0">
      <sharedItems count="4">
        <s v="After Eight Selection"/>
        <s v="Reese’s Peanut Butter Cups "/>
        <s v="Smarties "/>
        <s v=" Butter Fingers "/>
      </sharedItems>
    </cacheField>
    <cacheField name="Boxes Sold" numFmtId="0">
      <sharedItems containsSemiMixedTypes="0" containsString="0" containsNumber="1" containsInteger="1" minValue="22" maxValue="82" count="23">
        <n v="25"/>
        <n v="23"/>
        <n v="22"/>
        <n v="76"/>
        <n v="30"/>
        <n v="29"/>
        <n v="28"/>
        <n v="36"/>
        <n v="54"/>
        <n v="38"/>
        <n v="35"/>
        <n v="40"/>
        <n v="37"/>
        <n v="45"/>
        <n v="41"/>
        <n v="42"/>
        <n v="50"/>
        <n v="58"/>
        <n v="59"/>
        <n v="51"/>
        <n v="49"/>
        <n v="75"/>
        <n v="82"/>
      </sharedItems>
    </cacheField>
    <cacheField name="Amount" numFmtId="164">
      <sharedItems containsSemiMixedTypes="0" containsString="0" containsNumber="1" containsInteger="1" minValue="900" maxValue="7524" count="29">
        <n v="900"/>
        <n v="902"/>
        <n v="1012"/>
        <n v="1034"/>
        <n v="1200"/>
        <n v="1247"/>
        <n v="1260"/>
        <n v="1000"/>
        <n v="1404"/>
        <n v="1468"/>
        <n v="1482"/>
        <n v="1505"/>
        <n v="1560"/>
        <n v="1591"/>
        <n v="1755"/>
        <n v="1804"/>
        <n v="1890"/>
        <n v="2000"/>
        <n v="2160"/>
        <n v="2262"/>
        <n v="2500"/>
        <n v="4575"/>
        <n v="1568"/>
        <n v="945"/>
        <n v="7456"/>
        <n v="2145"/>
        <n v="7524"/>
        <n v="1254"/>
        <n v="1687"/>
      </sharedItems>
    </cacheField>
    <cacheField name="Payment Mode" numFmtId="0">
      <sharedItems count="3">
        <s v="cash"/>
        <s v="card"/>
        <s v="phone"/>
      </sharedItems>
    </cacheField>
    <cacheField name="DISCOUNT " numFmtId="0">
      <sharedItems count="3">
        <s v="NO DISCOUNT"/>
        <s v="RS.200 OFF"/>
        <s v="RS.100 OFF"/>
      </sharedItems>
    </cacheField>
    <cacheField name="TOTAL AMOUNT" numFmtId="164">
      <sharedItems containsSemiMixedTypes="0" containsString="0" containsNumber="1" containsInteger="1" minValue="812" maxValue="7424"/>
    </cacheField>
    <cacheField name="COCAINE" numFmtId="9">
      <sharedItems containsSemiMixedTypes="0" containsString="0" containsNumber="1" minValue="0.75" maxValue="0.94"/>
    </cacheField>
  </cacheFields>
  <extLst>
    <ext xmlns:x14="http://schemas.microsoft.com/office/spreadsheetml/2009/9/main" uri="{725AE2AE-9491-48be-B2B4-4EB974FC3084}">
      <x14:pivotCacheDefinition pivotCacheId="207787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n v="1"/>
    <d v="2021-08-30T00:00:00"/>
    <d v="1899-12-30T16:30:06"/>
    <s v="Cristian"/>
    <s v="ishita@gmail.com"/>
    <x v="0"/>
    <x v="0"/>
    <x v="0"/>
    <x v="0"/>
    <x v="0"/>
    <n v="900"/>
    <n v="0.8"/>
  </r>
  <r>
    <n v="2"/>
    <d v="2021-08-25T00:00:00"/>
    <d v="1899-12-30T16:30:06"/>
    <s v="vallabh "/>
    <s v="vallabh.nagaswami@gmail.com"/>
    <x v="1"/>
    <x v="1"/>
    <x v="0"/>
    <x v="0"/>
    <x v="0"/>
    <n v="900"/>
    <n v="0.9"/>
  </r>
  <r>
    <n v="3"/>
    <d v="2021-08-25T00:00:00"/>
    <d v="1899-12-30T16:30:06"/>
    <s v="Mahin"/>
    <s v="mahin.mraj1975@gmail.com"/>
    <x v="2"/>
    <x v="2"/>
    <x v="1"/>
    <x v="1"/>
    <x v="0"/>
    <n v="902"/>
    <n v="0.91"/>
  </r>
  <r>
    <n v="4"/>
    <d v="2021-08-25T00:00:00"/>
    <d v="1899-12-30T16:30:06"/>
    <s v="Aman"/>
    <s v="aman12@gmail.com"/>
    <x v="1"/>
    <x v="1"/>
    <x v="2"/>
    <x v="1"/>
    <x v="1"/>
    <n v="812"/>
    <n v="0.9"/>
  </r>
  <r>
    <n v="5"/>
    <d v="2021-09-02T00:00:00"/>
    <d v="1899-12-30T16:30:06"/>
    <s v="Sourav"/>
    <s v="sourav@gmail.com"/>
    <x v="2"/>
    <x v="3"/>
    <x v="3"/>
    <x v="0"/>
    <x v="1"/>
    <n v="834"/>
    <n v="0.91"/>
  </r>
  <r>
    <n v="6"/>
    <d v="2021-08-27T00:00:00"/>
    <d v="1899-12-30T16:30:06"/>
    <s v="Giteeka"/>
    <s v="gitika@gmail.com"/>
    <x v="3"/>
    <x v="4"/>
    <x v="4"/>
    <x v="1"/>
    <x v="1"/>
    <n v="1000"/>
    <n v="0.94"/>
  </r>
  <r>
    <n v="7"/>
    <d v="2021-08-30T00:00:00"/>
    <d v="1899-12-30T16:30:06"/>
    <s v="Harshita"/>
    <s v="harshita@gmail.com"/>
    <x v="2"/>
    <x v="5"/>
    <x v="5"/>
    <x v="2"/>
    <x v="1"/>
    <n v="1047"/>
    <n v="0.91"/>
  </r>
  <r>
    <n v="8"/>
    <d v="2021-08-30T00:00:00"/>
    <d v="1899-12-30T16:30:06"/>
    <s v="suman"/>
    <s v="suman@gmail.com"/>
    <x v="0"/>
    <x v="6"/>
    <x v="6"/>
    <x v="2"/>
    <x v="1"/>
    <n v="1060"/>
    <n v="0.8"/>
  </r>
  <r>
    <n v="9"/>
    <d v="2021-09-01T00:00:00"/>
    <d v="1899-12-30T16:30:06"/>
    <s v="yasir"/>
    <s v="yasir589@gmail.com"/>
    <x v="1"/>
    <x v="7"/>
    <x v="7"/>
    <x v="0"/>
    <x v="0"/>
    <n v="1000"/>
    <n v="0.9"/>
  </r>
  <r>
    <n v="10"/>
    <d v="2021-09-01T00:00:00"/>
    <d v="1899-12-30T16:30:06"/>
    <s v="Mohit"/>
    <s v="mohit@gmail.com"/>
    <x v="0"/>
    <x v="7"/>
    <x v="8"/>
    <x v="2"/>
    <x v="1"/>
    <n v="1204"/>
    <n v="0.8"/>
  </r>
  <r>
    <n v="11"/>
    <d v="2021-09-01T00:00:00"/>
    <d v="1899-12-30T16:30:06"/>
    <s v="Ritik"/>
    <s v="ritik25@gmail.com"/>
    <x v="2"/>
    <x v="8"/>
    <x v="9"/>
    <x v="1"/>
    <x v="1"/>
    <n v="1268"/>
    <n v="0.91"/>
  </r>
  <r>
    <n v="12"/>
    <d v="2021-09-01T00:00:00"/>
    <d v="1899-12-30T16:30:06"/>
    <s v="Barsha"/>
    <s v="barsha13678@gmail.com"/>
    <x v="3"/>
    <x v="9"/>
    <x v="10"/>
    <x v="0"/>
    <x v="1"/>
    <n v="1282"/>
    <n v="0.94"/>
  </r>
  <r>
    <n v="13"/>
    <d v="2021-09-02T00:00:00"/>
    <d v="1899-12-30T16:30:06"/>
    <s v="Piyush"/>
    <s v="piyush@gmail.com"/>
    <x v="2"/>
    <x v="10"/>
    <x v="11"/>
    <x v="1"/>
    <x v="1"/>
    <n v="1305"/>
    <n v="0.91"/>
  </r>
  <r>
    <n v="14"/>
    <d v="2021-08-27T00:00:00"/>
    <d v="1899-12-30T16:30:06"/>
    <s v="Fiza"/>
    <s v="fiza2001@gmail.com"/>
    <x v="0"/>
    <x v="11"/>
    <x v="12"/>
    <x v="1"/>
    <x v="1"/>
    <n v="1360"/>
    <n v="0.8"/>
  </r>
  <r>
    <n v="15"/>
    <d v="2021-08-27T00:00:00"/>
    <d v="1899-12-30T16:30:06"/>
    <s v="Esha"/>
    <s v="esha456@gmail.com"/>
    <x v="2"/>
    <x v="12"/>
    <x v="13"/>
    <x v="0"/>
    <x v="1"/>
    <n v="1391"/>
    <n v="0.91"/>
  </r>
  <r>
    <n v="16"/>
    <d v="2021-08-31T00:00:00"/>
    <d v="1899-12-30T16:30:06"/>
    <s v="Lovish"/>
    <s v="lovish@gmail.com"/>
    <x v="2"/>
    <x v="13"/>
    <x v="14"/>
    <x v="1"/>
    <x v="1"/>
    <n v="1555"/>
    <n v="0.91"/>
  </r>
  <r>
    <n v="17"/>
    <d v="2021-08-26T00:00:00"/>
    <d v="1899-12-30T16:30:06"/>
    <s v="Cristian"/>
    <s v="cristian@gmail.com"/>
    <x v="3"/>
    <x v="14"/>
    <x v="15"/>
    <x v="2"/>
    <x v="1"/>
    <n v="1604"/>
    <n v="0.94"/>
  </r>
  <r>
    <n v="18"/>
    <d v="2021-08-31T00:00:00"/>
    <d v="1899-12-30T16:30:06"/>
    <s v="John"/>
    <s v="john@gmail.com"/>
    <x v="3"/>
    <x v="15"/>
    <x v="16"/>
    <x v="0"/>
    <x v="1"/>
    <n v="1690"/>
    <n v="0.94"/>
  </r>
  <r>
    <n v="19"/>
    <d v="2021-08-31T00:00:00"/>
    <d v="1899-12-30T16:30:06"/>
    <s v="Kunal"/>
    <s v="kunal@gmail.com"/>
    <x v="1"/>
    <x v="16"/>
    <x v="17"/>
    <x v="2"/>
    <x v="1"/>
    <n v="1800"/>
    <n v="0.9"/>
  </r>
  <r>
    <n v="20"/>
    <d v="2021-08-27T00:00:00"/>
    <d v="1899-12-30T16:30:06"/>
    <s v="Diksha"/>
    <s v="diksha@gmail.com"/>
    <x v="3"/>
    <x v="8"/>
    <x v="18"/>
    <x v="2"/>
    <x v="2"/>
    <n v="2060"/>
    <n v="0.94"/>
  </r>
  <r>
    <n v="21"/>
    <d v="2021-09-02T00:00:00"/>
    <d v="1899-12-30T16:30:06"/>
    <s v="Nitin"/>
    <s v="nitin@gmail.com"/>
    <x v="0"/>
    <x v="17"/>
    <x v="19"/>
    <x v="2"/>
    <x v="2"/>
    <n v="2162"/>
    <n v="0.8"/>
  </r>
  <r>
    <n v="22"/>
    <d v="2021-08-26T00:00:00"/>
    <d v="1899-12-30T16:30:06"/>
    <s v="Ashita"/>
    <s v="ashita134@gmail.com"/>
    <x v="1"/>
    <x v="12"/>
    <x v="20"/>
    <x v="2"/>
    <x v="2"/>
    <n v="2400"/>
    <n v="0.9"/>
  </r>
  <r>
    <n v="23"/>
    <d v="2021-09-03T00:00:00"/>
    <d v="1899-12-30T16:30:06"/>
    <s v="Shivam"/>
    <s v="shivam234@gmail.com"/>
    <x v="0"/>
    <x v="18"/>
    <x v="21"/>
    <x v="2"/>
    <x v="2"/>
    <n v="4475"/>
    <n v="0.94"/>
  </r>
  <r>
    <n v="24"/>
    <d v="2021-09-03T00:00:00"/>
    <d v="1899-12-30T16:30:06"/>
    <s v="Nitin"/>
    <s v="nitin178@gmail.com"/>
    <x v="2"/>
    <x v="19"/>
    <x v="22"/>
    <x v="2"/>
    <x v="1"/>
    <n v="1368"/>
    <n v="0.84"/>
  </r>
  <r>
    <n v="25"/>
    <d v="2021-09-03T00:00:00"/>
    <d v="1899-12-30T16:30:06"/>
    <s v="Arti"/>
    <s v="arti58@gmail.com"/>
    <x v="1"/>
    <x v="20"/>
    <x v="23"/>
    <x v="0"/>
    <x v="0"/>
    <n v="945"/>
    <n v="0.89"/>
  </r>
  <r>
    <n v="26"/>
    <d v="2021-10-04T00:00:00"/>
    <d v="1899-12-30T16:30:06"/>
    <s v="Tina"/>
    <s v="tina092@gmail.com"/>
    <x v="3"/>
    <x v="21"/>
    <x v="24"/>
    <x v="0"/>
    <x v="2"/>
    <n v="7356"/>
    <n v="0.76"/>
  </r>
  <r>
    <n v="27"/>
    <d v="2021-10-04T00:00:00"/>
    <d v="1899-12-30T16:30:06"/>
    <s v="Parul "/>
    <s v="parulydv@gmail.com"/>
    <x v="0"/>
    <x v="22"/>
    <x v="25"/>
    <x v="2"/>
    <x v="2"/>
    <n v="2045"/>
    <n v="0.91"/>
  </r>
  <r>
    <n v="28"/>
    <d v="2021-10-04T00:00:00"/>
    <d v="1899-12-30T16:30:06"/>
    <s v="Kanika"/>
    <s v="kanika1256@gmail.com"/>
    <x v="1"/>
    <x v="12"/>
    <x v="26"/>
    <x v="2"/>
    <x v="2"/>
    <n v="7424"/>
    <n v="0.86"/>
  </r>
  <r>
    <n v="29"/>
    <d v="2021-10-05T00:00:00"/>
    <d v="1899-12-30T16:30:06"/>
    <s v="Lovely"/>
    <s v="lovely178@gmail.com"/>
    <x v="2"/>
    <x v="20"/>
    <x v="27"/>
    <x v="0"/>
    <x v="1"/>
    <n v="1054"/>
    <n v="0.75"/>
  </r>
  <r>
    <n v="30"/>
    <d v="2021-10-06T00:00:00"/>
    <d v="1899-12-30T16:30:06"/>
    <s v="Jay"/>
    <s v="jay745@gmail.com"/>
    <x v="0"/>
    <x v="16"/>
    <x v="28"/>
    <x v="0"/>
    <x v="1"/>
    <n v="1487"/>
    <n v="0.8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857168-2DF5-44B8-9D05-863F507E5F4E}"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CHOCOLATE NAME">
  <location ref="A3:B8" firstHeaderRow="1" firstDataRow="1" firstDataCol="1"/>
  <pivotFields count="12">
    <pivotField showAll="0"/>
    <pivotField numFmtId="15" showAll="0"/>
    <pivotField numFmtId="18" showAll="0"/>
    <pivotField showAll="0"/>
    <pivotField showAll="0"/>
    <pivotField axis="axisRow" showAll="0">
      <items count="5">
        <item x="3"/>
        <item x="0"/>
        <item x="1"/>
        <item x="2"/>
        <item t="default"/>
      </items>
    </pivotField>
    <pivotField dataField="1" showAll="0">
      <items count="24">
        <item x="2"/>
        <item x="1"/>
        <item x="0"/>
        <item x="6"/>
        <item x="5"/>
        <item x="4"/>
        <item x="10"/>
        <item x="7"/>
        <item x="12"/>
        <item x="9"/>
        <item x="11"/>
        <item x="14"/>
        <item x="15"/>
        <item x="13"/>
        <item x="20"/>
        <item x="16"/>
        <item x="19"/>
        <item x="8"/>
        <item x="17"/>
        <item x="18"/>
        <item x="21"/>
        <item x="3"/>
        <item x="22"/>
        <item t="default"/>
      </items>
    </pivotField>
    <pivotField numFmtId="164" showAll="0"/>
    <pivotField showAll="0"/>
    <pivotField showAll="0"/>
    <pivotField numFmtId="164" showAll="0"/>
    <pivotField numFmtId="9" showAll="0"/>
  </pivotFields>
  <rowFields count="1">
    <field x="5"/>
  </rowFields>
  <rowItems count="5">
    <i>
      <x/>
    </i>
    <i>
      <x v="1"/>
    </i>
    <i>
      <x v="2"/>
    </i>
    <i>
      <x v="3"/>
    </i>
    <i t="grand">
      <x/>
    </i>
  </rowItems>
  <colItems count="1">
    <i/>
  </colItems>
  <dataFields count="1">
    <dataField name="Sum of Boxes Sold" fld="6" baseField="0" baseItem="0"/>
  </dataFields>
  <formats count="21">
    <format dxfId="75">
      <pivotArea type="all" dataOnly="0" outline="0" fieldPosition="0"/>
    </format>
    <format dxfId="74">
      <pivotArea outline="0" collapsedLevelsAreSubtotals="1" fieldPosition="0"/>
    </format>
    <format dxfId="73">
      <pivotArea field="5" type="button" dataOnly="0" labelOnly="1" outline="0" axis="axisRow" fieldPosition="0"/>
    </format>
    <format dxfId="72">
      <pivotArea dataOnly="0" labelOnly="1" fieldPosition="0">
        <references count="1">
          <reference field="5" count="0"/>
        </references>
      </pivotArea>
    </format>
    <format dxfId="71">
      <pivotArea dataOnly="0" labelOnly="1" grandRow="1" outline="0" fieldPosition="0"/>
    </format>
    <format dxfId="70">
      <pivotArea dataOnly="0" labelOnly="1" outline="0" axis="axisValues" fieldPosition="0"/>
    </format>
    <format dxfId="69">
      <pivotArea field="5" type="button" dataOnly="0" labelOnly="1" outline="0" axis="axisRow" fieldPosition="0"/>
    </format>
    <format dxfId="68">
      <pivotArea dataOnly="0" labelOnly="1" outline="0" axis="axisValues" fieldPosition="0"/>
    </format>
    <format dxfId="67">
      <pivotArea field="5" type="button" dataOnly="0" labelOnly="1" outline="0" axis="axisRow" fieldPosition="0"/>
    </format>
    <format dxfId="66">
      <pivotArea dataOnly="0" labelOnly="1" outline="0" axis="axisValues" fieldPosition="0"/>
    </format>
    <format dxfId="65">
      <pivotArea grandRow="1" outline="0" collapsedLevelsAreSubtotals="1" fieldPosition="0"/>
    </format>
    <format dxfId="64">
      <pivotArea dataOnly="0" labelOnly="1" grandRow="1" outline="0" fieldPosition="0"/>
    </format>
    <format dxfId="63">
      <pivotArea collapsedLevelsAreSubtotals="1" fieldPosition="0">
        <references count="1">
          <reference field="5" count="0"/>
        </references>
      </pivotArea>
    </format>
    <format dxfId="62">
      <pivotArea dataOnly="0" labelOnly="1" fieldPosition="0">
        <references count="1">
          <reference field="5" count="0"/>
        </references>
      </pivotArea>
    </format>
    <format dxfId="18">
      <pivotArea field="5" type="button" dataOnly="0" labelOnly="1" outline="0" axis="axisRow" fieldPosition="0"/>
    </format>
    <format dxfId="17">
      <pivotArea dataOnly="0" labelOnly="1" outline="0" axis="axisValues" fieldPosition="0"/>
    </format>
    <format dxfId="15">
      <pivotArea dataOnly="0" labelOnly="1" grandRow="1" outline="0" fieldPosition="0"/>
    </format>
    <format dxfId="14">
      <pivotArea grandRow="1" outline="0" collapsedLevelsAreSubtotals="1" fieldPosition="0"/>
    </format>
    <format dxfId="13">
      <pivotArea collapsedLevelsAreSubtotals="1" fieldPosition="0">
        <references count="1">
          <reference field="5" count="0"/>
        </references>
      </pivotArea>
    </format>
    <format dxfId="12">
      <pivotArea dataOnly="0" labelOnly="1" fieldPosition="0">
        <references count="1">
          <reference field="5" count="0"/>
        </references>
      </pivotArea>
    </format>
    <format dxfId="11">
      <pivotArea dataOnly="0" labelOnly="1" fieldPosition="0">
        <references count="1">
          <reference field="5" count="0"/>
        </references>
      </pivotArea>
    </format>
  </formats>
  <chartFormats count="1">
    <chartFormat chart="1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D9EA77-2B05-4648-BACF-DD7ACE8DA54A}"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PAYMENT MODE">
  <location ref="A3:C7" firstHeaderRow="0" firstDataRow="1" firstDataCol="1"/>
  <pivotFields count="12">
    <pivotField showAll="0"/>
    <pivotField numFmtId="15" showAll="0"/>
    <pivotField numFmtId="18" showAll="0"/>
    <pivotField showAll="0"/>
    <pivotField showAll="0"/>
    <pivotField showAll="0"/>
    <pivotField showAll="0"/>
    <pivotField dataField="1" numFmtId="164" showAll="0">
      <items count="30">
        <item x="0"/>
        <item x="1"/>
        <item x="23"/>
        <item x="7"/>
        <item x="2"/>
        <item x="3"/>
        <item x="4"/>
        <item x="5"/>
        <item x="27"/>
        <item x="6"/>
        <item x="8"/>
        <item x="9"/>
        <item x="10"/>
        <item x="11"/>
        <item x="12"/>
        <item x="22"/>
        <item x="13"/>
        <item x="28"/>
        <item x="14"/>
        <item x="15"/>
        <item x="16"/>
        <item x="17"/>
        <item x="25"/>
        <item x="18"/>
        <item x="19"/>
        <item x="20"/>
        <item x="21"/>
        <item x="24"/>
        <item x="26"/>
        <item t="default"/>
      </items>
    </pivotField>
    <pivotField axis="axisRow" showAll="0">
      <items count="4">
        <item x="1"/>
        <item x="0"/>
        <item x="2"/>
        <item t="default"/>
      </items>
    </pivotField>
    <pivotField dataField="1" showAll="0">
      <items count="4">
        <item x="0"/>
        <item x="2"/>
        <item x="1"/>
        <item t="default"/>
      </items>
    </pivotField>
    <pivotField numFmtId="164" showAll="0"/>
    <pivotField numFmtId="9" showAll="0"/>
  </pivotFields>
  <rowFields count="1">
    <field x="8"/>
  </rowFields>
  <rowItems count="4">
    <i>
      <x/>
    </i>
    <i>
      <x v="1"/>
    </i>
    <i>
      <x v="2"/>
    </i>
    <i t="grand">
      <x/>
    </i>
  </rowItems>
  <colFields count="1">
    <field x="-2"/>
  </colFields>
  <colItems count="2">
    <i>
      <x/>
    </i>
    <i i="1">
      <x v="1"/>
    </i>
  </colItems>
  <dataFields count="2">
    <dataField name="Count of DISCOUNT " fld="9" subtotal="count" baseField="0" baseItem="0"/>
    <dataField name="Sum of Amount" fld="7" baseField="0" baseItem="0"/>
  </dataFields>
  <formats count="22">
    <format dxfId="61">
      <pivotArea type="all" dataOnly="0" outline="0" fieldPosition="0"/>
    </format>
    <format dxfId="60">
      <pivotArea outline="0" collapsedLevelsAreSubtotals="1" fieldPosition="0"/>
    </format>
    <format dxfId="59">
      <pivotArea field="8" type="button" dataOnly="0" labelOnly="1" outline="0" axis="axisRow" fieldPosition="0"/>
    </format>
    <format dxfId="58">
      <pivotArea dataOnly="0" labelOnly="1" fieldPosition="0">
        <references count="1">
          <reference field="8" count="0"/>
        </references>
      </pivotArea>
    </format>
    <format dxfId="57">
      <pivotArea dataOnly="0" labelOnly="1" grandRow="1" outline="0" fieldPosition="0"/>
    </format>
    <format dxfId="56">
      <pivotArea dataOnly="0" labelOnly="1" outline="0" fieldPosition="0">
        <references count="1">
          <reference field="4294967294" count="2">
            <x v="0"/>
            <x v="1"/>
          </reference>
        </references>
      </pivotArea>
    </format>
    <format dxfId="55">
      <pivotArea field="8" type="button" dataOnly="0" labelOnly="1" outline="0" axis="axisRow" fieldPosition="0"/>
    </format>
    <format dxfId="54">
      <pivotArea dataOnly="0" labelOnly="1" outline="0" fieldPosition="0">
        <references count="1">
          <reference field="4294967294" count="2">
            <x v="0"/>
            <x v="1"/>
          </reference>
        </references>
      </pivotArea>
    </format>
    <format dxfId="53">
      <pivotArea grandRow="1" outline="0" collapsedLevelsAreSubtotals="1" fieldPosition="0"/>
    </format>
    <format dxfId="52">
      <pivotArea dataOnly="0" labelOnly="1" grandRow="1" outline="0" fieldPosition="0"/>
    </format>
    <format dxfId="51">
      <pivotArea collapsedLevelsAreSubtotals="1" fieldPosition="0">
        <references count="1">
          <reference field="8" count="0"/>
        </references>
      </pivotArea>
    </format>
    <format dxfId="50">
      <pivotArea dataOnly="0" labelOnly="1" fieldPosition="0">
        <references count="1">
          <reference field="8" count="0"/>
        </references>
      </pivotArea>
    </format>
    <format dxfId="10">
      <pivotArea field="8" type="button" dataOnly="0" labelOnly="1" outline="0" axis="axisRow" fieldPosition="0"/>
    </format>
    <format dxfId="9">
      <pivotArea dataOnly="0" labelOnly="1" outline="0" fieldPosition="0">
        <references count="1">
          <reference field="4294967294" count="2">
            <x v="0"/>
            <x v="1"/>
          </reference>
        </references>
      </pivotArea>
    </format>
    <format dxfId="8">
      <pivotArea field="8" type="button" dataOnly="0" labelOnly="1" outline="0" axis="axisRow" fieldPosition="0"/>
    </format>
    <format dxfId="7">
      <pivotArea dataOnly="0" labelOnly="1" outline="0" fieldPosition="0">
        <references count="1">
          <reference field="4294967294" count="2">
            <x v="0"/>
            <x v="1"/>
          </reference>
        </references>
      </pivotArea>
    </format>
    <format dxfId="6">
      <pivotArea grandRow="1" outline="0" collapsedLevelsAreSubtotals="1" fieldPosition="0"/>
    </format>
    <format dxfId="5">
      <pivotArea dataOnly="0" labelOnly="1" grandRow="1" outline="0" fieldPosition="0"/>
    </format>
    <format dxfId="4">
      <pivotArea dataOnly="0" labelOnly="1" fieldPosition="0">
        <references count="1">
          <reference field="8" count="0"/>
        </references>
      </pivotArea>
    </format>
    <format dxfId="3">
      <pivotArea collapsedLevelsAreSubtotals="1" fieldPosition="0">
        <references count="1">
          <reference field="8" count="0"/>
        </references>
      </pivotArea>
    </format>
    <format dxfId="2">
      <pivotArea dataOnly="0" labelOnly="1" fieldPosition="0">
        <references count="1">
          <reference field="8" count="0"/>
        </references>
      </pivotArea>
    </format>
    <format dxfId="1">
      <pivotArea collapsedLevelsAreSubtotals="1" fieldPosition="0">
        <references count="1">
          <reference field="8" count="0"/>
        </references>
      </pivotArea>
    </format>
  </formats>
  <chartFormats count="8">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0"/>
          </reference>
          <reference field="8" count="1" selected="0">
            <x v="0"/>
          </reference>
        </references>
      </pivotArea>
    </chartFormat>
    <chartFormat chart="1" format="3">
      <pivotArea type="data" outline="0" fieldPosition="0">
        <references count="2">
          <reference field="4294967294" count="1" selected="0">
            <x v="0"/>
          </reference>
          <reference field="8" count="1" selected="0">
            <x v="1"/>
          </reference>
        </references>
      </pivotArea>
    </chartFormat>
    <chartFormat chart="1" format="4">
      <pivotArea type="data" outline="0" fieldPosition="0">
        <references count="2">
          <reference field="4294967294" count="1" selected="0">
            <x v="0"/>
          </reference>
          <reference field="8" count="1" selected="0">
            <x v="2"/>
          </reference>
        </references>
      </pivotArea>
    </chartFormat>
    <chartFormat chart="1" format="8">
      <pivotArea type="data" outline="0" fieldPosition="0">
        <references count="2">
          <reference field="4294967294" count="1" selected="0">
            <x v="1"/>
          </reference>
          <reference field="8" count="1" selected="0">
            <x v="0"/>
          </reference>
        </references>
      </pivotArea>
    </chartFormat>
    <chartFormat chart="1" format="9">
      <pivotArea type="data" outline="0" fieldPosition="0">
        <references count="2">
          <reference field="4294967294" count="1" selected="0">
            <x v="1"/>
          </reference>
          <reference field="8" count="1" selected="0">
            <x v="1"/>
          </reference>
        </references>
      </pivotArea>
    </chartFormat>
    <chartFormat chart="1" format="10">
      <pivotArea type="data" outline="0" fieldPosition="0">
        <references count="2">
          <reference field="4294967294" count="1" selected="0">
            <x v="1"/>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OCOLATE_TYPE" xr10:uid="{CCAE4942-F5AD-46B6-9869-EC0295882044}" sourceName="CHOCOLATE TYPE">
  <pivotTables>
    <pivotTable tabId="13" name="PivotTable18"/>
  </pivotTables>
  <data>
    <tabular pivotCacheId="20778754">
      <items count="4">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xes_Sold" xr10:uid="{200C615B-C235-45A4-9332-E519C8002758}" sourceName="Boxes Sold">
  <pivotTables>
    <pivotTable tabId="13" name="PivotTable18"/>
  </pivotTables>
  <data>
    <tabular pivotCacheId="20778754">
      <items count="23">
        <i x="2" s="1"/>
        <i x="1" s="1"/>
        <i x="0" s="1"/>
        <i x="6" s="1"/>
        <i x="5" s="1"/>
        <i x="4" s="1"/>
        <i x="10" s="1"/>
        <i x="7" s="1"/>
        <i x="12" s="1"/>
        <i x="9" s="1"/>
        <i x="11" s="1"/>
        <i x="14" s="1"/>
        <i x="15" s="1"/>
        <i x="13" s="1"/>
        <i x="20" s="1"/>
        <i x="16" s="1"/>
        <i x="19" s="1"/>
        <i x="8" s="1"/>
        <i x="17" s="1"/>
        <i x="18" s="1"/>
        <i x="21" s="1"/>
        <i x="3" s="1"/>
        <i x="2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3D0D3465-C5A9-4499-B5CA-34687974082A}" sourceName="Payment Mode">
  <pivotTables>
    <pivotTable tabId="14" name="PivotTable19"/>
  </pivotTables>
  <data>
    <tabular pivotCacheId="20778754">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OCOLATE TYPE" xr10:uid="{07452AFC-5FE6-4374-B94B-824ADD419219}" cache="Slicer_CHOCOLATE_TYPE" caption="CHOCOLATE TYPE" rowHeight="234950"/>
  <slicer name="Boxes Sold" xr10:uid="{78BEBC2E-4D29-41D5-8C46-1BB0C839361D}" cache="Slicer_Boxes_Sold" caption="Boxes Sol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91066206-A904-4192-9F2C-55B7184B9AB3}" cache="Slicer_Payment_Mode" caption="Payment Mode"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68EE57-4ECD-466B-81EF-191019FFBD3D}" name="Table2" displayName="Table2" ref="A4:M34" totalsRowShown="0" headerRowDxfId="19" dataDxfId="48" headerRowBorderDxfId="49" tableBorderDxfId="47" totalsRowBorderDxfId="46">
  <autoFilter ref="A4:M34" xr:uid="{CA68EE57-4ECD-466B-81EF-191019FFBD3D}"/>
  <sortState xmlns:xlrd2="http://schemas.microsoft.com/office/spreadsheetml/2017/richdata2" ref="A5:M34">
    <sortCondition ref="A4:A34"/>
  </sortState>
  <tableColumns count="13">
    <tableColumn id="1" xr3:uid="{0592AADF-3E98-410A-BAE3-A11455FCAB87}" name="S. No." dataDxfId="45" totalsRowDxfId="44"/>
    <tableColumn id="10" xr3:uid="{C60ACF78-2517-4D18-81DC-966B108CF363}" name="Date" dataDxfId="43" totalsRowDxfId="42"/>
    <tableColumn id="12" xr3:uid="{B9E0A95C-F31B-4CA3-8428-05BE4155F5AE}" name="TIME" dataDxfId="41" totalsRowDxfId="40">
      <calculatedColumnFormula>TIME(16,30,6)</calculatedColumnFormula>
    </tableColumn>
    <tableColumn id="2" xr3:uid="{3CBE7514-030F-4BB8-8AC4-C0B6B102F0D4}" name="Name" dataDxfId="39" totalsRowDxfId="38"/>
    <tableColumn id="3" xr3:uid="{11B72791-8267-4B08-B9D8-6D9DFA9B6005}" name="Email" dataDxfId="37" totalsRowDxfId="36" dataCellStyle="Hyperlink"/>
    <tableColumn id="9" xr3:uid="{07388E15-7257-4D06-8189-BC81F1AE43EC}" name="CHOCOLATE TYPE" dataDxfId="35" totalsRowDxfId="34" dataCellStyle="Hyperlink"/>
    <tableColumn id="13" xr3:uid="{13B7B203-E051-46FC-871C-E246D06EAF47}" name="QTY. CHOCOLATES" dataDxfId="33" totalsRowDxfId="32"/>
    <tableColumn id="4" xr3:uid="{ADF109FD-E221-419E-A88A-CB376A56374A}" name="Boxes Sold" dataDxfId="31" totalsRowDxfId="30"/>
    <tableColumn id="5" xr3:uid="{D4E5E3BA-6182-4A9F-9679-715B0279B403}" name="Amount" dataDxfId="29" totalsRowDxfId="28"/>
    <tableColumn id="6" xr3:uid="{7FA86734-473B-4721-90A4-05EF3C0262E7}" name="Payment Mode" dataDxfId="27" totalsRowDxfId="26"/>
    <tableColumn id="7" xr3:uid="{AA14D9C6-9083-471D-92A5-045B8CDC9388}" name="DISCOUNT " dataDxfId="25" totalsRowDxfId="24">
      <calculatedColumnFormula>IF(I5&gt;2000,"RS.100 OFF",IF(I5&gt;1000,"RS.200 OFF","NO DISCOUNT"))</calculatedColumnFormula>
    </tableColumn>
    <tableColumn id="11" xr3:uid="{6798EC39-4F77-4E8D-8FAA-5567CE4365FB}" name="TOTAL AMOUNT" dataDxfId="23" totalsRowDxfId="22">
      <calculatedColumnFormula>IF(I5&gt;2000,I5-100,IF(I5&gt;1000,I5-200,I5))</calculatedColumnFormula>
    </tableColumn>
    <tableColumn id="8" xr3:uid="{2FD021F5-7AD6-41F9-B596-901ED984B89B}" name="COCAINE" dataDxfId="21" totalsRowDxfId="2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3400973-E91C-45F7-8EC5-4A5F86228193}">
  <we:reference id="wa200001584" version="2.6.0.0" store="en-US" storeType="OMEX"/>
  <we:alternateReferences>
    <we:reference id="WA200001584" version="2.6.0.0" store="WA20000158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3" Type="http://schemas.openxmlformats.org/officeDocument/2006/relationships/hyperlink" Target="mailto:nitin@gmail.com" TargetMode="External"/><Relationship Id="rId18" Type="http://schemas.openxmlformats.org/officeDocument/2006/relationships/hyperlink" Target="mailto:ishita@gmail.com" TargetMode="External"/><Relationship Id="rId26" Type="http://schemas.openxmlformats.org/officeDocument/2006/relationships/hyperlink" Target="mailto:tina092@gmail.com" TargetMode="External"/><Relationship Id="rId3" Type="http://schemas.openxmlformats.org/officeDocument/2006/relationships/hyperlink" Target="mailto:mahin.mraj1975@gmail.com" TargetMode="External"/><Relationship Id="rId21" Type="http://schemas.openxmlformats.org/officeDocument/2006/relationships/hyperlink" Target="mailto:ritik25@gmail.com" TargetMode="External"/><Relationship Id="rId7" Type="http://schemas.openxmlformats.org/officeDocument/2006/relationships/hyperlink" Target="mailto:diksha@gmail.com" TargetMode="External"/><Relationship Id="rId12" Type="http://schemas.openxmlformats.org/officeDocument/2006/relationships/hyperlink" Target="mailto:suman@gmail.com" TargetMode="External"/><Relationship Id="rId17" Type="http://schemas.openxmlformats.org/officeDocument/2006/relationships/hyperlink" Target="mailto:john@gmail.com" TargetMode="External"/><Relationship Id="rId25" Type="http://schemas.openxmlformats.org/officeDocument/2006/relationships/hyperlink" Target="mailto:arti58@gmail.com" TargetMode="External"/><Relationship Id="rId33" Type="http://schemas.openxmlformats.org/officeDocument/2006/relationships/table" Target="../tables/table1.xml"/><Relationship Id="rId2" Type="http://schemas.openxmlformats.org/officeDocument/2006/relationships/hyperlink" Target="mailto:aman12@gmail.com" TargetMode="External"/><Relationship Id="rId16" Type="http://schemas.openxmlformats.org/officeDocument/2006/relationships/hyperlink" Target="mailto:kunal@gmail.com" TargetMode="External"/><Relationship Id="rId20" Type="http://schemas.openxmlformats.org/officeDocument/2006/relationships/hyperlink" Target="mailto:gitika@gmail.com" TargetMode="External"/><Relationship Id="rId29" Type="http://schemas.openxmlformats.org/officeDocument/2006/relationships/hyperlink" Target="mailto:lovely178@gmail.com" TargetMode="External"/><Relationship Id="rId1" Type="http://schemas.openxmlformats.org/officeDocument/2006/relationships/hyperlink" Target="mailto:vallabh.nagaswami@gmail.com" TargetMode="External"/><Relationship Id="rId6" Type="http://schemas.openxmlformats.org/officeDocument/2006/relationships/hyperlink" Target="mailto:cristian@gmail.com" TargetMode="External"/><Relationship Id="rId11" Type="http://schemas.openxmlformats.org/officeDocument/2006/relationships/hyperlink" Target="mailto:piyush@gmail.com" TargetMode="External"/><Relationship Id="rId24" Type="http://schemas.openxmlformats.org/officeDocument/2006/relationships/hyperlink" Target="mailto:nitin178@gmail.com" TargetMode="External"/><Relationship Id="rId32" Type="http://schemas.openxmlformats.org/officeDocument/2006/relationships/drawing" Target="../drawings/drawing3.xml"/><Relationship Id="rId5" Type="http://schemas.openxmlformats.org/officeDocument/2006/relationships/hyperlink" Target="mailto:barsha13678@gmail.com" TargetMode="External"/><Relationship Id="rId15" Type="http://schemas.openxmlformats.org/officeDocument/2006/relationships/hyperlink" Target="mailto:lovish@gmail.com" TargetMode="External"/><Relationship Id="rId23" Type="http://schemas.openxmlformats.org/officeDocument/2006/relationships/hyperlink" Target="mailto:shivam234@gmail.com" TargetMode="External"/><Relationship Id="rId28" Type="http://schemas.openxmlformats.org/officeDocument/2006/relationships/hyperlink" Target="mailto:kanika1256@gmail.com" TargetMode="External"/><Relationship Id="rId10" Type="http://schemas.openxmlformats.org/officeDocument/2006/relationships/hyperlink" Target="mailto:yasir589@gmail.com" TargetMode="External"/><Relationship Id="rId19" Type="http://schemas.openxmlformats.org/officeDocument/2006/relationships/hyperlink" Target="mailto:harshita@gmail.com" TargetMode="External"/><Relationship Id="rId31" Type="http://schemas.openxmlformats.org/officeDocument/2006/relationships/printerSettings" Target="../printerSettings/printerSettings1.bin"/><Relationship Id="rId4" Type="http://schemas.openxmlformats.org/officeDocument/2006/relationships/hyperlink" Target="mailto:ashita134@gmail.com" TargetMode="External"/><Relationship Id="rId9" Type="http://schemas.openxmlformats.org/officeDocument/2006/relationships/hyperlink" Target="mailto:fiza2001@gmail.com" TargetMode="External"/><Relationship Id="rId14" Type="http://schemas.openxmlformats.org/officeDocument/2006/relationships/hyperlink" Target="mailto:mohit@gmail.com" TargetMode="External"/><Relationship Id="rId22" Type="http://schemas.openxmlformats.org/officeDocument/2006/relationships/hyperlink" Target="mailto:sourav@gmail.com" TargetMode="External"/><Relationship Id="rId27" Type="http://schemas.openxmlformats.org/officeDocument/2006/relationships/hyperlink" Target="mailto:parulydv@gmail.com" TargetMode="External"/><Relationship Id="rId30" Type="http://schemas.openxmlformats.org/officeDocument/2006/relationships/hyperlink" Target="mailto:jay745@gmail.com" TargetMode="External"/><Relationship Id="rId8" Type="http://schemas.openxmlformats.org/officeDocument/2006/relationships/hyperlink" Target="mailto:esha45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733C0-2906-47CE-B8CA-53FF040BE2F6}">
  <sheetPr codeName="Sheet4"/>
  <dimension ref="A3:B8"/>
  <sheetViews>
    <sheetView workbookViewId="0">
      <selection activeCell="C19" sqref="C19"/>
    </sheetView>
  </sheetViews>
  <sheetFormatPr defaultRowHeight="14.4" x14ac:dyDescent="0.3"/>
  <cols>
    <col min="1" max="1" width="23.88671875" bestFit="1" customWidth="1"/>
    <col min="2" max="2" width="17.88671875" customWidth="1"/>
  </cols>
  <sheetData>
    <row r="3" spans="1:2" ht="15.6" x14ac:dyDescent="0.3">
      <c r="A3" s="28" t="s">
        <v>83</v>
      </c>
      <c r="B3" s="28" t="s">
        <v>82</v>
      </c>
    </row>
    <row r="4" spans="1:2" ht="15.6" x14ac:dyDescent="0.3">
      <c r="A4" s="42" t="s">
        <v>58</v>
      </c>
      <c r="B4" s="41">
        <v>280</v>
      </c>
    </row>
    <row r="5" spans="1:2" ht="15.6" x14ac:dyDescent="0.3">
      <c r="A5" s="42" t="s">
        <v>79</v>
      </c>
      <c r="B5" s="41">
        <v>378</v>
      </c>
    </row>
    <row r="6" spans="1:2" ht="15.6" x14ac:dyDescent="0.3">
      <c r="A6" s="42" t="s">
        <v>56</v>
      </c>
      <c r="B6" s="41">
        <v>255</v>
      </c>
    </row>
    <row r="7" spans="1:2" ht="15.6" x14ac:dyDescent="0.3">
      <c r="A7" s="42" t="s">
        <v>57</v>
      </c>
      <c r="B7" s="41">
        <v>398</v>
      </c>
    </row>
    <row r="8" spans="1:2" ht="15.6" x14ac:dyDescent="0.3">
      <c r="A8" s="39" t="s">
        <v>81</v>
      </c>
      <c r="B8" s="40">
        <v>1311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20AD1-9A26-4677-82CE-0B00C6C208D0}">
  <sheetPr codeName="Sheet5"/>
  <dimension ref="A3:C7"/>
  <sheetViews>
    <sheetView workbookViewId="0">
      <selection activeCell="B14" sqref="B14"/>
    </sheetView>
  </sheetViews>
  <sheetFormatPr defaultRowHeight="14.4" x14ac:dyDescent="0.3"/>
  <cols>
    <col min="1" max="1" width="17.5546875" bestFit="1" customWidth="1"/>
    <col min="2" max="2" width="18.33203125" bestFit="1" customWidth="1"/>
    <col min="3" max="3" width="14.44140625" bestFit="1" customWidth="1"/>
    <col min="4" max="4" width="8" bestFit="1" customWidth="1"/>
    <col min="5" max="30" width="9.5546875" bestFit="1" customWidth="1"/>
    <col min="31" max="31" width="10.77734375" bestFit="1" customWidth="1"/>
  </cols>
  <sheetData>
    <row r="3" spans="1:3" ht="15.6" x14ac:dyDescent="0.3">
      <c r="A3" s="28" t="s">
        <v>85</v>
      </c>
      <c r="B3" s="28" t="s">
        <v>84</v>
      </c>
      <c r="C3" s="28" t="s">
        <v>80</v>
      </c>
    </row>
    <row r="4" spans="1:3" ht="15.6" x14ac:dyDescent="0.3">
      <c r="A4" s="42" t="s">
        <v>13</v>
      </c>
      <c r="B4" s="41">
        <v>7</v>
      </c>
      <c r="C4" s="41">
        <v>9402</v>
      </c>
    </row>
    <row r="5" spans="1:3" ht="15.6" x14ac:dyDescent="0.3">
      <c r="A5" s="42" t="s">
        <v>7</v>
      </c>
      <c r="B5" s="41">
        <v>11</v>
      </c>
      <c r="C5" s="41">
        <v>20139</v>
      </c>
    </row>
    <row r="6" spans="1:3" ht="15.6" x14ac:dyDescent="0.3">
      <c r="A6" s="42" t="s">
        <v>14</v>
      </c>
      <c r="B6" s="41">
        <v>12</v>
      </c>
      <c r="C6" s="41">
        <v>30449</v>
      </c>
    </row>
    <row r="7" spans="1:3" ht="15.6" x14ac:dyDescent="0.3">
      <c r="A7" s="39" t="s">
        <v>81</v>
      </c>
      <c r="B7" s="40">
        <v>30</v>
      </c>
      <c r="C7" s="40">
        <v>59990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E880E-9D96-4EF6-8A0F-683CF5A3D921}">
  <sheetPr codeName="Sheet1"/>
  <dimension ref="A1:M56"/>
  <sheetViews>
    <sheetView tabSelected="1" zoomScale="82" zoomScaleNormal="86" workbookViewId="0">
      <selection activeCell="A20" sqref="A20"/>
    </sheetView>
  </sheetViews>
  <sheetFormatPr defaultRowHeight="14.4" x14ac:dyDescent="0.3"/>
  <cols>
    <col min="1" max="3" width="11.44140625" customWidth="1"/>
    <col min="4" max="4" width="28.88671875" customWidth="1"/>
    <col min="5" max="7" width="27.5546875" customWidth="1"/>
    <col min="8" max="8" width="25.77734375" customWidth="1"/>
    <col min="9" max="9" width="16.33203125" style="2" customWidth="1"/>
    <col min="10" max="10" width="16.5546875" customWidth="1"/>
    <col min="11" max="12" width="16.33203125" customWidth="1"/>
    <col min="13" max="13" width="18.109375" customWidth="1"/>
  </cols>
  <sheetData>
    <row r="1" spans="1:13" s="1" customFormat="1" ht="41.4" customHeight="1" x14ac:dyDescent="0.55000000000000004">
      <c r="A1" s="29" t="s">
        <v>0</v>
      </c>
      <c r="B1" s="29"/>
      <c r="C1" s="29"/>
      <c r="D1" s="29"/>
      <c r="E1" s="29"/>
      <c r="F1" s="29"/>
      <c r="G1" s="29"/>
      <c r="H1" s="29"/>
      <c r="I1" s="29"/>
      <c r="J1" s="29"/>
    </row>
    <row r="3" spans="1:13" ht="14.4" customHeight="1" x14ac:dyDescent="0.3"/>
    <row r="4" spans="1:13" s="37" customFormat="1" ht="15.6" customHeight="1" x14ac:dyDescent="0.3">
      <c r="A4" s="32" t="s">
        <v>61</v>
      </c>
      <c r="B4" s="33" t="s">
        <v>1</v>
      </c>
      <c r="C4" s="33" t="s">
        <v>78</v>
      </c>
      <c r="D4" s="33" t="s">
        <v>2</v>
      </c>
      <c r="E4" s="33" t="s">
        <v>3</v>
      </c>
      <c r="F4" s="33" t="s">
        <v>59</v>
      </c>
      <c r="G4" s="33" t="s">
        <v>86</v>
      </c>
      <c r="H4" s="34" t="s">
        <v>4</v>
      </c>
      <c r="I4" s="35" t="s">
        <v>5</v>
      </c>
      <c r="J4" s="33" t="s">
        <v>6</v>
      </c>
      <c r="K4" s="33" t="s">
        <v>55</v>
      </c>
      <c r="L4" s="35" t="s">
        <v>62</v>
      </c>
      <c r="M4" s="36" t="s">
        <v>60</v>
      </c>
    </row>
    <row r="5" spans="1:13" ht="15.6" x14ac:dyDescent="0.3">
      <c r="A5" s="3">
        <v>1</v>
      </c>
      <c r="B5" s="4">
        <v>44438</v>
      </c>
      <c r="C5" s="25">
        <f t="shared" ref="C5:C34" si="0">TIME(16,30,6)</f>
        <v>0.68756944444444434</v>
      </c>
      <c r="D5" s="5" t="s">
        <v>22</v>
      </c>
      <c r="E5" s="6" t="s">
        <v>17</v>
      </c>
      <c r="F5" s="7" t="s">
        <v>79</v>
      </c>
      <c r="G5" s="7">
        <v>60</v>
      </c>
      <c r="H5" s="5">
        <v>25</v>
      </c>
      <c r="I5" s="8">
        <v>900</v>
      </c>
      <c r="J5" s="5" t="s">
        <v>7</v>
      </c>
      <c r="K5" s="5" t="str">
        <f t="shared" ref="K5:K34" si="1">IF(I5&gt;2000,"RS.100 OFF",IF(I5&gt;1000,"RS.200 OFF","NO DISCOUNT"))</f>
        <v>NO DISCOUNT</v>
      </c>
      <c r="L5" s="8">
        <f t="shared" ref="L5:L34" si="2">IF(I5&gt;2000,I5-100,IF(I5&gt;1000,I5-200,I5))</f>
        <v>900</v>
      </c>
      <c r="M5" s="9">
        <v>0.8</v>
      </c>
    </row>
    <row r="6" spans="1:13" ht="19.2" customHeight="1" x14ac:dyDescent="0.3">
      <c r="A6" s="3">
        <v>2</v>
      </c>
      <c r="B6" s="4">
        <v>44433</v>
      </c>
      <c r="C6" s="25">
        <f t="shared" si="0"/>
        <v>0.68756944444444434</v>
      </c>
      <c r="D6" s="5" t="s">
        <v>54</v>
      </c>
      <c r="E6" s="10" t="s">
        <v>8</v>
      </c>
      <c r="F6" s="11" t="s">
        <v>56</v>
      </c>
      <c r="G6" s="7">
        <v>82</v>
      </c>
      <c r="H6" s="5">
        <v>23</v>
      </c>
      <c r="I6" s="8">
        <v>900</v>
      </c>
      <c r="J6" s="5" t="s">
        <v>7</v>
      </c>
      <c r="K6" s="5" t="str">
        <f t="shared" si="1"/>
        <v>NO DISCOUNT</v>
      </c>
      <c r="L6" s="8">
        <f t="shared" si="2"/>
        <v>900</v>
      </c>
      <c r="M6" s="9">
        <v>0.9</v>
      </c>
    </row>
    <row r="7" spans="1:13" ht="15.6" x14ac:dyDescent="0.3">
      <c r="A7" s="3">
        <v>3</v>
      </c>
      <c r="B7" s="4">
        <v>44433</v>
      </c>
      <c r="C7" s="25">
        <f t="shared" si="0"/>
        <v>0.68756944444444434</v>
      </c>
      <c r="D7" s="5" t="s">
        <v>11</v>
      </c>
      <c r="E7" s="6" t="s">
        <v>12</v>
      </c>
      <c r="F7" s="11" t="s">
        <v>57</v>
      </c>
      <c r="G7" s="7">
        <v>60</v>
      </c>
      <c r="H7" s="5">
        <v>22</v>
      </c>
      <c r="I7" s="8">
        <v>902</v>
      </c>
      <c r="J7" s="5" t="s">
        <v>13</v>
      </c>
      <c r="K7" s="5" t="str">
        <f t="shared" si="1"/>
        <v>NO DISCOUNT</v>
      </c>
      <c r="L7" s="8">
        <f t="shared" si="2"/>
        <v>902</v>
      </c>
      <c r="M7" s="9">
        <v>0.91</v>
      </c>
    </row>
    <row r="8" spans="1:13" ht="18.600000000000001" customHeight="1" x14ac:dyDescent="0.3">
      <c r="A8" s="3">
        <v>4</v>
      </c>
      <c r="B8" s="4">
        <v>44433</v>
      </c>
      <c r="C8" s="25">
        <f t="shared" si="0"/>
        <v>0.68756944444444434</v>
      </c>
      <c r="D8" s="5" t="s">
        <v>9</v>
      </c>
      <c r="E8" s="6" t="s">
        <v>10</v>
      </c>
      <c r="F8" s="11" t="s">
        <v>56</v>
      </c>
      <c r="G8" s="7">
        <v>100</v>
      </c>
      <c r="H8" s="5">
        <v>23</v>
      </c>
      <c r="I8" s="8">
        <v>1012</v>
      </c>
      <c r="J8" s="5" t="s">
        <v>13</v>
      </c>
      <c r="K8" s="5" t="str">
        <f t="shared" si="1"/>
        <v>RS.200 OFF</v>
      </c>
      <c r="L8" s="8">
        <f t="shared" si="2"/>
        <v>812</v>
      </c>
      <c r="M8" s="9">
        <v>0.9</v>
      </c>
    </row>
    <row r="9" spans="1:13" ht="15.6" x14ac:dyDescent="0.3">
      <c r="A9" s="3">
        <v>5</v>
      </c>
      <c r="B9" s="4">
        <v>44441</v>
      </c>
      <c r="C9" s="25">
        <f t="shared" si="0"/>
        <v>0.68756944444444434</v>
      </c>
      <c r="D9" s="5" t="s">
        <v>50</v>
      </c>
      <c r="E9" s="6" t="s">
        <v>51</v>
      </c>
      <c r="F9" s="11" t="s">
        <v>57</v>
      </c>
      <c r="G9" s="7">
        <v>82</v>
      </c>
      <c r="H9" s="5">
        <v>76</v>
      </c>
      <c r="I9" s="8">
        <v>1034</v>
      </c>
      <c r="J9" s="5" t="s">
        <v>7</v>
      </c>
      <c r="K9" s="5" t="str">
        <f t="shared" si="1"/>
        <v>RS.200 OFF</v>
      </c>
      <c r="L9" s="8">
        <f t="shared" si="2"/>
        <v>834</v>
      </c>
      <c r="M9" s="9">
        <v>0.91</v>
      </c>
    </row>
    <row r="10" spans="1:13" ht="15.6" x14ac:dyDescent="0.3">
      <c r="A10" s="3">
        <v>6</v>
      </c>
      <c r="B10" s="4">
        <v>44435</v>
      </c>
      <c r="C10" s="25">
        <f t="shared" si="0"/>
        <v>0.68756944444444434</v>
      </c>
      <c r="D10" s="5" t="s">
        <v>30</v>
      </c>
      <c r="E10" s="6" t="s">
        <v>31</v>
      </c>
      <c r="F10" s="11" t="s">
        <v>58</v>
      </c>
      <c r="G10" s="7">
        <v>94</v>
      </c>
      <c r="H10" s="5">
        <v>30</v>
      </c>
      <c r="I10" s="8">
        <v>1200</v>
      </c>
      <c r="J10" s="5" t="s">
        <v>13</v>
      </c>
      <c r="K10" s="5" t="str">
        <f t="shared" si="1"/>
        <v>RS.200 OFF</v>
      </c>
      <c r="L10" s="8">
        <f t="shared" si="2"/>
        <v>1000</v>
      </c>
      <c r="M10" s="9">
        <v>0.94</v>
      </c>
    </row>
    <row r="11" spans="1:13" ht="15.6" x14ac:dyDescent="0.3">
      <c r="A11" s="3">
        <v>7</v>
      </c>
      <c r="B11" s="4">
        <v>44438</v>
      </c>
      <c r="C11" s="25">
        <f t="shared" si="0"/>
        <v>0.68756944444444434</v>
      </c>
      <c r="D11" s="5" t="s">
        <v>32</v>
      </c>
      <c r="E11" s="6" t="s">
        <v>33</v>
      </c>
      <c r="F11" s="11" t="s">
        <v>57</v>
      </c>
      <c r="G11" s="7">
        <v>67</v>
      </c>
      <c r="H11" s="5">
        <v>29</v>
      </c>
      <c r="I11" s="8">
        <v>1247</v>
      </c>
      <c r="J11" s="5" t="s">
        <v>14</v>
      </c>
      <c r="K11" s="5" t="str">
        <f t="shared" si="1"/>
        <v>RS.200 OFF</v>
      </c>
      <c r="L11" s="8">
        <f t="shared" si="2"/>
        <v>1047</v>
      </c>
      <c r="M11" s="9">
        <v>0.91</v>
      </c>
    </row>
    <row r="12" spans="1:13" ht="15.6" x14ac:dyDescent="0.3">
      <c r="A12" s="3">
        <v>8</v>
      </c>
      <c r="B12" s="4">
        <v>44438</v>
      </c>
      <c r="C12" s="25">
        <f t="shared" si="0"/>
        <v>0.68756944444444434</v>
      </c>
      <c r="D12" s="5" t="s">
        <v>44</v>
      </c>
      <c r="E12" s="6" t="s">
        <v>45</v>
      </c>
      <c r="F12" s="7" t="s">
        <v>79</v>
      </c>
      <c r="G12" s="7">
        <v>82</v>
      </c>
      <c r="H12" s="5">
        <v>28</v>
      </c>
      <c r="I12" s="8">
        <v>1260</v>
      </c>
      <c r="J12" s="5" t="s">
        <v>14</v>
      </c>
      <c r="K12" s="5" t="str">
        <f t="shared" si="1"/>
        <v>RS.200 OFF</v>
      </c>
      <c r="L12" s="8">
        <f t="shared" si="2"/>
        <v>1060</v>
      </c>
      <c r="M12" s="9">
        <v>0.8</v>
      </c>
    </row>
    <row r="13" spans="1:13" ht="16.2" customHeight="1" x14ac:dyDescent="0.3">
      <c r="A13" s="3">
        <v>9</v>
      </c>
      <c r="B13" s="4">
        <v>44440</v>
      </c>
      <c r="C13" s="25">
        <f t="shared" si="0"/>
        <v>0.68756944444444434</v>
      </c>
      <c r="D13" s="5" t="s">
        <v>48</v>
      </c>
      <c r="E13" s="6" t="s">
        <v>49</v>
      </c>
      <c r="F13" s="11" t="s">
        <v>56</v>
      </c>
      <c r="G13" s="7">
        <v>67</v>
      </c>
      <c r="H13" s="5">
        <v>36</v>
      </c>
      <c r="I13" s="8">
        <v>1000</v>
      </c>
      <c r="J13" s="5" t="s">
        <v>7</v>
      </c>
      <c r="K13" s="5" t="str">
        <f t="shared" si="1"/>
        <v>NO DISCOUNT</v>
      </c>
      <c r="L13" s="8">
        <f t="shared" si="2"/>
        <v>1000</v>
      </c>
      <c r="M13" s="9">
        <v>0.9</v>
      </c>
    </row>
    <row r="14" spans="1:13" ht="15.6" x14ac:dyDescent="0.3">
      <c r="A14" s="3">
        <v>10</v>
      </c>
      <c r="B14" s="4">
        <v>44440</v>
      </c>
      <c r="C14" s="25">
        <f t="shared" si="0"/>
        <v>0.68756944444444434</v>
      </c>
      <c r="D14" s="5" t="s">
        <v>40</v>
      </c>
      <c r="E14" s="6" t="s">
        <v>41</v>
      </c>
      <c r="F14" s="7" t="s">
        <v>79</v>
      </c>
      <c r="G14" s="7">
        <v>57</v>
      </c>
      <c r="H14" s="5">
        <v>36</v>
      </c>
      <c r="I14" s="8">
        <v>1404</v>
      </c>
      <c r="J14" s="5" t="s">
        <v>14</v>
      </c>
      <c r="K14" s="5" t="str">
        <f t="shared" si="1"/>
        <v>RS.200 OFF</v>
      </c>
      <c r="L14" s="8">
        <f t="shared" si="2"/>
        <v>1204</v>
      </c>
      <c r="M14" s="9">
        <v>0.8</v>
      </c>
    </row>
    <row r="15" spans="1:13" ht="15.6" x14ac:dyDescent="0.3">
      <c r="A15" s="3">
        <v>11</v>
      </c>
      <c r="B15" s="4">
        <v>44440</v>
      </c>
      <c r="C15" s="25">
        <f t="shared" si="0"/>
        <v>0.68756944444444434</v>
      </c>
      <c r="D15" s="5" t="s">
        <v>52</v>
      </c>
      <c r="E15" s="6" t="s">
        <v>53</v>
      </c>
      <c r="F15" s="11" t="s">
        <v>57</v>
      </c>
      <c r="G15" s="7">
        <v>94</v>
      </c>
      <c r="H15" s="5">
        <v>54</v>
      </c>
      <c r="I15" s="8">
        <v>1468</v>
      </c>
      <c r="J15" s="5" t="s">
        <v>13</v>
      </c>
      <c r="K15" s="5" t="str">
        <f t="shared" si="1"/>
        <v>RS.200 OFF</v>
      </c>
      <c r="L15" s="8">
        <f t="shared" si="2"/>
        <v>1268</v>
      </c>
      <c r="M15" s="9">
        <v>0.91</v>
      </c>
    </row>
    <row r="16" spans="1:13" ht="15.6" x14ac:dyDescent="0.3">
      <c r="A16" s="3">
        <v>12</v>
      </c>
      <c r="B16" s="4">
        <v>44440</v>
      </c>
      <c r="C16" s="25">
        <f t="shared" si="0"/>
        <v>0.68756944444444434</v>
      </c>
      <c r="D16" s="5" t="s">
        <v>20</v>
      </c>
      <c r="E16" s="6" t="s">
        <v>21</v>
      </c>
      <c r="F16" s="11" t="s">
        <v>58</v>
      </c>
      <c r="G16" s="7">
        <v>83</v>
      </c>
      <c r="H16" s="5">
        <v>38</v>
      </c>
      <c r="I16" s="8">
        <v>1482</v>
      </c>
      <c r="J16" s="5" t="s">
        <v>7</v>
      </c>
      <c r="K16" s="5" t="str">
        <f t="shared" si="1"/>
        <v>RS.200 OFF</v>
      </c>
      <c r="L16" s="8">
        <f t="shared" si="2"/>
        <v>1282</v>
      </c>
      <c r="M16" s="9">
        <v>0.94</v>
      </c>
    </row>
    <row r="17" spans="1:13" ht="15.6" x14ac:dyDescent="0.3">
      <c r="A17" s="3">
        <v>13</v>
      </c>
      <c r="B17" s="4">
        <v>44441</v>
      </c>
      <c r="C17" s="25">
        <f t="shared" si="0"/>
        <v>0.68756944444444434</v>
      </c>
      <c r="D17" s="5" t="s">
        <v>46</v>
      </c>
      <c r="E17" s="6" t="s">
        <v>47</v>
      </c>
      <c r="F17" s="11" t="s">
        <v>57</v>
      </c>
      <c r="G17" s="7">
        <v>64</v>
      </c>
      <c r="H17" s="5">
        <v>35</v>
      </c>
      <c r="I17" s="8">
        <v>1505</v>
      </c>
      <c r="J17" s="5" t="s">
        <v>13</v>
      </c>
      <c r="K17" s="5" t="str">
        <f t="shared" si="1"/>
        <v>RS.200 OFF</v>
      </c>
      <c r="L17" s="8">
        <f t="shared" si="2"/>
        <v>1305</v>
      </c>
      <c r="M17" s="9">
        <v>0.91</v>
      </c>
    </row>
    <row r="18" spans="1:13" ht="15.6" x14ac:dyDescent="0.3">
      <c r="A18" s="3">
        <v>14</v>
      </c>
      <c r="B18" s="4">
        <v>44435</v>
      </c>
      <c r="C18" s="25">
        <f t="shared" si="0"/>
        <v>0.68756944444444434</v>
      </c>
      <c r="D18" s="5" t="s">
        <v>28</v>
      </c>
      <c r="E18" s="6" t="s">
        <v>29</v>
      </c>
      <c r="F18" s="7" t="s">
        <v>79</v>
      </c>
      <c r="G18" s="7">
        <v>75</v>
      </c>
      <c r="H18" s="5">
        <v>40</v>
      </c>
      <c r="I18" s="8">
        <v>1560</v>
      </c>
      <c r="J18" s="5" t="s">
        <v>13</v>
      </c>
      <c r="K18" s="5" t="str">
        <f t="shared" si="1"/>
        <v>RS.200 OFF</v>
      </c>
      <c r="L18" s="8">
        <f t="shared" si="2"/>
        <v>1360</v>
      </c>
      <c r="M18" s="9">
        <v>0.8</v>
      </c>
    </row>
    <row r="19" spans="1:13" ht="15.6" x14ac:dyDescent="0.3">
      <c r="A19" s="3">
        <v>15</v>
      </c>
      <c r="B19" s="4">
        <v>44435</v>
      </c>
      <c r="C19" s="25">
        <f t="shared" si="0"/>
        <v>0.68756944444444434</v>
      </c>
      <c r="D19" s="5" t="s">
        <v>26</v>
      </c>
      <c r="E19" s="6" t="s">
        <v>27</v>
      </c>
      <c r="F19" s="11" t="s">
        <v>57</v>
      </c>
      <c r="G19" s="7">
        <v>62</v>
      </c>
      <c r="H19" s="5">
        <v>37</v>
      </c>
      <c r="I19" s="8">
        <v>1591</v>
      </c>
      <c r="J19" s="5" t="s">
        <v>7</v>
      </c>
      <c r="K19" s="5" t="str">
        <f t="shared" si="1"/>
        <v>RS.200 OFF</v>
      </c>
      <c r="L19" s="8">
        <f t="shared" si="2"/>
        <v>1391</v>
      </c>
      <c r="M19" s="9">
        <v>0.91</v>
      </c>
    </row>
    <row r="20" spans="1:13" ht="15.6" x14ac:dyDescent="0.3">
      <c r="A20" s="3">
        <v>16</v>
      </c>
      <c r="B20" s="4">
        <v>44439</v>
      </c>
      <c r="C20" s="25">
        <f t="shared" si="0"/>
        <v>0.68756944444444434</v>
      </c>
      <c r="D20" s="5" t="s">
        <v>38</v>
      </c>
      <c r="E20" s="6" t="s">
        <v>39</v>
      </c>
      <c r="F20" s="11" t="s">
        <v>57</v>
      </c>
      <c r="G20" s="7">
        <v>85</v>
      </c>
      <c r="H20" s="5">
        <v>45</v>
      </c>
      <c r="I20" s="8">
        <v>1755</v>
      </c>
      <c r="J20" s="5" t="s">
        <v>13</v>
      </c>
      <c r="K20" s="5" t="str">
        <f t="shared" si="1"/>
        <v>RS.200 OFF</v>
      </c>
      <c r="L20" s="8">
        <f t="shared" si="2"/>
        <v>1555</v>
      </c>
      <c r="M20" s="9">
        <v>0.91</v>
      </c>
    </row>
    <row r="21" spans="1:13" ht="15.6" x14ac:dyDescent="0.3">
      <c r="A21" s="3">
        <v>17</v>
      </c>
      <c r="B21" s="4">
        <v>44434</v>
      </c>
      <c r="C21" s="25">
        <f t="shared" si="0"/>
        <v>0.68756944444444434</v>
      </c>
      <c r="D21" s="5" t="s">
        <v>22</v>
      </c>
      <c r="E21" s="6" t="s">
        <v>23</v>
      </c>
      <c r="F21" s="11" t="s">
        <v>58</v>
      </c>
      <c r="G21" s="7">
        <v>46</v>
      </c>
      <c r="H21" s="5">
        <v>41</v>
      </c>
      <c r="I21" s="8">
        <v>1804</v>
      </c>
      <c r="J21" s="5" t="s">
        <v>14</v>
      </c>
      <c r="K21" s="5" t="str">
        <f t="shared" si="1"/>
        <v>RS.200 OFF</v>
      </c>
      <c r="L21" s="8">
        <f t="shared" si="2"/>
        <v>1604</v>
      </c>
      <c r="M21" s="9">
        <v>0.94</v>
      </c>
    </row>
    <row r="22" spans="1:13" ht="15.6" x14ac:dyDescent="0.3">
      <c r="A22" s="3">
        <v>18</v>
      </c>
      <c r="B22" s="4">
        <v>44439</v>
      </c>
      <c r="C22" s="25">
        <f t="shared" si="0"/>
        <v>0.68756944444444434</v>
      </c>
      <c r="D22" s="5" t="s">
        <v>34</v>
      </c>
      <c r="E22" s="6" t="s">
        <v>35</v>
      </c>
      <c r="F22" s="11" t="s">
        <v>58</v>
      </c>
      <c r="G22" s="7">
        <v>75</v>
      </c>
      <c r="H22" s="5">
        <v>42</v>
      </c>
      <c r="I22" s="8">
        <v>1890</v>
      </c>
      <c r="J22" s="5" t="s">
        <v>7</v>
      </c>
      <c r="K22" s="5" t="str">
        <f t="shared" si="1"/>
        <v>RS.200 OFF</v>
      </c>
      <c r="L22" s="8">
        <f t="shared" si="2"/>
        <v>1690</v>
      </c>
      <c r="M22" s="9">
        <v>0.94</v>
      </c>
    </row>
    <row r="23" spans="1:13" ht="20.399999999999999" customHeight="1" x14ac:dyDescent="0.3">
      <c r="A23" s="3">
        <v>19</v>
      </c>
      <c r="B23" s="4">
        <v>44439</v>
      </c>
      <c r="C23" s="25">
        <f t="shared" si="0"/>
        <v>0.68756944444444434</v>
      </c>
      <c r="D23" s="5" t="s">
        <v>36</v>
      </c>
      <c r="E23" s="6" t="s">
        <v>37</v>
      </c>
      <c r="F23" s="11" t="s">
        <v>56</v>
      </c>
      <c r="G23" s="7">
        <v>61</v>
      </c>
      <c r="H23" s="5">
        <v>50</v>
      </c>
      <c r="I23" s="12">
        <v>2000</v>
      </c>
      <c r="J23" s="13" t="s">
        <v>14</v>
      </c>
      <c r="K23" s="5" t="str">
        <f t="shared" si="1"/>
        <v>RS.200 OFF</v>
      </c>
      <c r="L23" s="8">
        <f t="shared" si="2"/>
        <v>1800</v>
      </c>
      <c r="M23" s="9">
        <v>0.9</v>
      </c>
    </row>
    <row r="24" spans="1:13" ht="18.600000000000001" customHeight="1" x14ac:dyDescent="0.3">
      <c r="A24" s="3">
        <v>20</v>
      </c>
      <c r="B24" s="4">
        <v>44435</v>
      </c>
      <c r="C24" s="25">
        <f t="shared" si="0"/>
        <v>0.68756944444444434</v>
      </c>
      <c r="D24" s="5" t="s">
        <v>24</v>
      </c>
      <c r="E24" s="6" t="s">
        <v>25</v>
      </c>
      <c r="F24" s="11" t="s">
        <v>58</v>
      </c>
      <c r="G24" s="7">
        <v>37</v>
      </c>
      <c r="H24" s="5">
        <v>54</v>
      </c>
      <c r="I24" s="12">
        <v>2160</v>
      </c>
      <c r="J24" s="13" t="s">
        <v>14</v>
      </c>
      <c r="K24" s="5" t="str">
        <f t="shared" si="1"/>
        <v>RS.100 OFF</v>
      </c>
      <c r="L24" s="8">
        <f t="shared" si="2"/>
        <v>2060</v>
      </c>
      <c r="M24" s="9">
        <v>0.94</v>
      </c>
    </row>
    <row r="25" spans="1:13" ht="15.6" x14ac:dyDescent="0.3">
      <c r="A25" s="3">
        <v>21</v>
      </c>
      <c r="B25" s="4">
        <v>44441</v>
      </c>
      <c r="C25" s="25">
        <f t="shared" si="0"/>
        <v>0.68756944444444434</v>
      </c>
      <c r="D25" s="5" t="s">
        <v>42</v>
      </c>
      <c r="E25" s="6" t="s">
        <v>43</v>
      </c>
      <c r="F25" s="7" t="s">
        <v>79</v>
      </c>
      <c r="G25" s="7">
        <v>60</v>
      </c>
      <c r="H25" s="5">
        <v>58</v>
      </c>
      <c r="I25" s="12">
        <v>2262</v>
      </c>
      <c r="J25" s="13" t="s">
        <v>14</v>
      </c>
      <c r="K25" s="5" t="str">
        <f t="shared" si="1"/>
        <v>RS.100 OFF</v>
      </c>
      <c r="L25" s="8">
        <f t="shared" si="2"/>
        <v>2162</v>
      </c>
      <c r="M25" s="9">
        <v>0.8</v>
      </c>
    </row>
    <row r="26" spans="1:13" ht="22.2" customHeight="1" x14ac:dyDescent="0.3">
      <c r="A26" s="14">
        <v>22</v>
      </c>
      <c r="B26" s="15">
        <v>44434</v>
      </c>
      <c r="C26" s="26">
        <f t="shared" si="0"/>
        <v>0.68756944444444434</v>
      </c>
      <c r="D26" s="16" t="s">
        <v>18</v>
      </c>
      <c r="E26" s="17" t="s">
        <v>19</v>
      </c>
      <c r="F26" s="18" t="s">
        <v>56</v>
      </c>
      <c r="G26" s="7">
        <v>67</v>
      </c>
      <c r="H26" s="16">
        <v>37</v>
      </c>
      <c r="I26" s="19">
        <v>2500</v>
      </c>
      <c r="J26" s="20" t="s">
        <v>14</v>
      </c>
      <c r="K26" s="16" t="str">
        <f t="shared" si="1"/>
        <v>RS.100 OFF</v>
      </c>
      <c r="L26" s="21">
        <f t="shared" si="2"/>
        <v>2400</v>
      </c>
      <c r="M26" s="22">
        <v>0.9</v>
      </c>
    </row>
    <row r="27" spans="1:13" ht="15.6" x14ac:dyDescent="0.3">
      <c r="A27" s="14">
        <v>23</v>
      </c>
      <c r="B27" s="15">
        <v>44442</v>
      </c>
      <c r="C27" s="26">
        <f t="shared" si="0"/>
        <v>0.68756944444444434</v>
      </c>
      <c r="D27" s="16" t="s">
        <v>63</v>
      </c>
      <c r="E27" s="23" t="s">
        <v>70</v>
      </c>
      <c r="F27" s="7" t="s">
        <v>79</v>
      </c>
      <c r="G27" s="7">
        <v>75</v>
      </c>
      <c r="H27" s="16">
        <v>59</v>
      </c>
      <c r="I27" s="21">
        <v>4575</v>
      </c>
      <c r="J27" s="16" t="s">
        <v>14</v>
      </c>
      <c r="K27" s="16" t="str">
        <f t="shared" si="1"/>
        <v>RS.100 OFF</v>
      </c>
      <c r="L27" s="21">
        <f t="shared" si="2"/>
        <v>4475</v>
      </c>
      <c r="M27" s="22">
        <v>0.94</v>
      </c>
    </row>
    <row r="28" spans="1:13" ht="15.6" x14ac:dyDescent="0.3">
      <c r="A28" s="14">
        <v>24</v>
      </c>
      <c r="B28" s="4">
        <v>44442</v>
      </c>
      <c r="C28" s="25">
        <f t="shared" si="0"/>
        <v>0.68756944444444434</v>
      </c>
      <c r="D28" s="5" t="s">
        <v>42</v>
      </c>
      <c r="E28" s="24" t="s">
        <v>71</v>
      </c>
      <c r="F28" s="11" t="s">
        <v>57</v>
      </c>
      <c r="G28" s="7">
        <v>64</v>
      </c>
      <c r="H28" s="5">
        <v>51</v>
      </c>
      <c r="I28" s="8">
        <v>1568</v>
      </c>
      <c r="J28" s="5" t="s">
        <v>14</v>
      </c>
      <c r="K28" s="5" t="str">
        <f t="shared" si="1"/>
        <v>RS.200 OFF</v>
      </c>
      <c r="L28" s="8">
        <f t="shared" si="2"/>
        <v>1368</v>
      </c>
      <c r="M28" s="9">
        <v>0.84</v>
      </c>
    </row>
    <row r="29" spans="1:13" ht="20.399999999999999" customHeight="1" x14ac:dyDescent="0.3">
      <c r="A29" s="14">
        <v>25</v>
      </c>
      <c r="B29" s="4">
        <v>44442</v>
      </c>
      <c r="C29" s="25">
        <f t="shared" si="0"/>
        <v>0.68756944444444434</v>
      </c>
      <c r="D29" s="5" t="s">
        <v>64</v>
      </c>
      <c r="E29" s="24" t="s">
        <v>72</v>
      </c>
      <c r="F29" s="11" t="s">
        <v>56</v>
      </c>
      <c r="G29" s="7">
        <v>84</v>
      </c>
      <c r="H29" s="5">
        <v>49</v>
      </c>
      <c r="I29" s="8">
        <v>945</v>
      </c>
      <c r="J29" s="5" t="s">
        <v>7</v>
      </c>
      <c r="K29" s="5" t="str">
        <f t="shared" si="1"/>
        <v>NO DISCOUNT</v>
      </c>
      <c r="L29" s="8">
        <f t="shared" si="2"/>
        <v>945</v>
      </c>
      <c r="M29" s="9">
        <v>0.89</v>
      </c>
    </row>
    <row r="30" spans="1:13" ht="15.6" x14ac:dyDescent="0.3">
      <c r="A30" s="14">
        <v>26</v>
      </c>
      <c r="B30" s="4">
        <v>44473</v>
      </c>
      <c r="C30" s="25">
        <f t="shared" si="0"/>
        <v>0.68756944444444434</v>
      </c>
      <c r="D30" s="5" t="s">
        <v>65</v>
      </c>
      <c r="E30" s="24" t="s">
        <v>73</v>
      </c>
      <c r="F30" s="11" t="s">
        <v>58</v>
      </c>
      <c r="G30" s="7">
        <v>100</v>
      </c>
      <c r="H30" s="5">
        <v>75</v>
      </c>
      <c r="I30" s="8">
        <v>7456</v>
      </c>
      <c r="J30" s="5" t="s">
        <v>7</v>
      </c>
      <c r="K30" s="5" t="str">
        <f t="shared" si="1"/>
        <v>RS.100 OFF</v>
      </c>
      <c r="L30" s="8">
        <f t="shared" si="2"/>
        <v>7356</v>
      </c>
      <c r="M30" s="9">
        <v>0.76</v>
      </c>
    </row>
    <row r="31" spans="1:13" ht="15.6" x14ac:dyDescent="0.3">
      <c r="A31" s="14">
        <v>27</v>
      </c>
      <c r="B31" s="4">
        <v>44473</v>
      </c>
      <c r="C31" s="25">
        <f t="shared" si="0"/>
        <v>0.68756944444444434</v>
      </c>
      <c r="D31" s="5" t="s">
        <v>66</v>
      </c>
      <c r="E31" s="24" t="s">
        <v>74</v>
      </c>
      <c r="F31" s="7" t="s">
        <v>79</v>
      </c>
      <c r="G31" s="7">
        <v>64</v>
      </c>
      <c r="H31" s="5">
        <v>82</v>
      </c>
      <c r="I31" s="8">
        <v>2145</v>
      </c>
      <c r="J31" s="5" t="s">
        <v>14</v>
      </c>
      <c r="K31" s="5" t="str">
        <f t="shared" si="1"/>
        <v>RS.100 OFF</v>
      </c>
      <c r="L31" s="8">
        <f t="shared" si="2"/>
        <v>2045</v>
      </c>
      <c r="M31" s="9">
        <v>0.91</v>
      </c>
    </row>
    <row r="32" spans="1:13" ht="18" customHeight="1" x14ac:dyDescent="0.3">
      <c r="A32" s="14">
        <v>28</v>
      </c>
      <c r="B32" s="4">
        <v>44473</v>
      </c>
      <c r="C32" s="25">
        <f t="shared" si="0"/>
        <v>0.68756944444444434</v>
      </c>
      <c r="D32" s="5" t="s">
        <v>67</v>
      </c>
      <c r="E32" s="24" t="s">
        <v>75</v>
      </c>
      <c r="F32" s="11" t="s">
        <v>56</v>
      </c>
      <c r="G32" s="7">
        <v>74</v>
      </c>
      <c r="H32" s="5">
        <v>37</v>
      </c>
      <c r="I32" s="8">
        <v>7524</v>
      </c>
      <c r="J32" s="5" t="s">
        <v>14</v>
      </c>
      <c r="K32" s="5" t="str">
        <f t="shared" si="1"/>
        <v>RS.100 OFF</v>
      </c>
      <c r="L32" s="8">
        <f t="shared" si="2"/>
        <v>7424</v>
      </c>
      <c r="M32" s="9">
        <v>0.86</v>
      </c>
    </row>
    <row r="33" spans="1:13" ht="15.6" x14ac:dyDescent="0.3">
      <c r="A33" s="14">
        <v>29</v>
      </c>
      <c r="B33" s="4">
        <v>44474</v>
      </c>
      <c r="C33" s="25">
        <f t="shared" si="0"/>
        <v>0.68756944444444434</v>
      </c>
      <c r="D33" s="5" t="s">
        <v>68</v>
      </c>
      <c r="E33" s="24" t="s">
        <v>76</v>
      </c>
      <c r="F33" s="11" t="s">
        <v>57</v>
      </c>
      <c r="G33" s="7">
        <v>54</v>
      </c>
      <c r="H33" s="5">
        <v>49</v>
      </c>
      <c r="I33" s="8">
        <v>1254</v>
      </c>
      <c r="J33" s="5" t="s">
        <v>7</v>
      </c>
      <c r="K33" s="5" t="str">
        <f t="shared" si="1"/>
        <v>RS.200 OFF</v>
      </c>
      <c r="L33" s="8">
        <f t="shared" si="2"/>
        <v>1054</v>
      </c>
      <c r="M33" s="9">
        <v>0.75</v>
      </c>
    </row>
    <row r="34" spans="1:13" ht="15.6" x14ac:dyDescent="0.3">
      <c r="A34" s="14">
        <v>30</v>
      </c>
      <c r="B34" s="4">
        <v>44475</v>
      </c>
      <c r="C34" s="25">
        <f t="shared" si="0"/>
        <v>0.68756944444444434</v>
      </c>
      <c r="D34" s="5" t="s">
        <v>69</v>
      </c>
      <c r="E34" s="24" t="s">
        <v>77</v>
      </c>
      <c r="F34" s="7" t="s">
        <v>79</v>
      </c>
      <c r="G34" s="7">
        <v>84</v>
      </c>
      <c r="H34" s="5">
        <v>42</v>
      </c>
      <c r="I34" s="8">
        <v>1687</v>
      </c>
      <c r="J34" s="5" t="s">
        <v>7</v>
      </c>
      <c r="K34" s="5" t="str">
        <f t="shared" si="1"/>
        <v>RS.200 OFF</v>
      </c>
      <c r="L34" s="8">
        <f t="shared" si="2"/>
        <v>1487</v>
      </c>
      <c r="M34" s="9">
        <v>0.89</v>
      </c>
    </row>
    <row r="41" spans="1:13" ht="15.6" x14ac:dyDescent="0.3">
      <c r="D41" s="28" t="s">
        <v>59</v>
      </c>
      <c r="E41" s="28" t="s">
        <v>60</v>
      </c>
      <c r="G41" s="28" t="s">
        <v>59</v>
      </c>
      <c r="H41" s="28" t="s">
        <v>88</v>
      </c>
    </row>
    <row r="42" spans="1:13" ht="15.6" x14ac:dyDescent="0.3">
      <c r="D42" s="30" t="s">
        <v>57</v>
      </c>
      <c r="E42" s="27">
        <f>VLOOKUP(D42,Table2[[CHOCOLATE TYPE]:[COCAINE]],8,0)</f>
        <v>0.91</v>
      </c>
      <c r="G42" s="30" t="s">
        <v>57</v>
      </c>
      <c r="H42" s="38">
        <v>85</v>
      </c>
    </row>
    <row r="43" spans="1:13" ht="15.6" x14ac:dyDescent="0.3">
      <c r="D43" s="28" t="s">
        <v>79</v>
      </c>
      <c r="E43" s="27">
        <f>VLOOKUP(D43,Table2[[CHOCOLATE TYPE]:[COCAINE]],8,0)</f>
        <v>0.8</v>
      </c>
      <c r="G43" s="28" t="s">
        <v>79</v>
      </c>
      <c r="H43" s="38">
        <v>97</v>
      </c>
    </row>
    <row r="44" spans="1:13" ht="19.2" customHeight="1" x14ac:dyDescent="0.3">
      <c r="D44" s="28" t="s">
        <v>56</v>
      </c>
      <c r="E44" s="27">
        <f>VLOOKUP(D44,Table2[[CHOCOLATE TYPE]:[COCAINE]],8,0)</f>
        <v>0.9</v>
      </c>
      <c r="G44" s="28" t="s">
        <v>56</v>
      </c>
      <c r="H44" s="38">
        <v>100</v>
      </c>
    </row>
    <row r="45" spans="1:13" ht="15.6" x14ac:dyDescent="0.3">
      <c r="D45" s="30" t="s">
        <v>58</v>
      </c>
      <c r="E45" s="27">
        <f>VLOOKUP(D45,Table2[[CHOCOLATE TYPE]:[COCAINE]],8,0)</f>
        <v>0.94</v>
      </c>
      <c r="G45" s="30" t="s">
        <v>58</v>
      </c>
      <c r="H45" s="38">
        <v>180</v>
      </c>
    </row>
    <row r="53" spans="7:8" ht="15.6" x14ac:dyDescent="0.3">
      <c r="G53" s="31" t="s">
        <v>89</v>
      </c>
      <c r="H53" s="31"/>
    </row>
    <row r="54" spans="7:8" ht="15.6" x14ac:dyDescent="0.3">
      <c r="G54" s="28" t="s">
        <v>15</v>
      </c>
      <c r="H54" s="13">
        <f>SUM(Table2[Boxes Sold])</f>
        <v>1303</v>
      </c>
    </row>
    <row r="55" spans="7:8" ht="15.6" x14ac:dyDescent="0.3">
      <c r="G55" s="28" t="s">
        <v>16</v>
      </c>
      <c r="H55" s="12">
        <f>SUM(Table2[Amount])</f>
        <v>59990</v>
      </c>
    </row>
    <row r="56" spans="7:8" ht="15.6" x14ac:dyDescent="0.3">
      <c r="G56" s="28" t="s">
        <v>87</v>
      </c>
      <c r="H56" s="12">
        <f>AVERAGE(Table2[Amount])</f>
        <v>1999.6666666666667</v>
      </c>
    </row>
  </sheetData>
  <mergeCells count="2">
    <mergeCell ref="A1:J1"/>
    <mergeCell ref="G53:H53"/>
  </mergeCells>
  <conditionalFormatting sqref="I63">
    <cfRule type="iconSet" priority="1">
      <iconSet iconSet="3Arrows">
        <cfvo type="percent" val="0"/>
        <cfvo type="percent" val="33"/>
        <cfvo type="percent" val="67"/>
      </iconSet>
    </cfRule>
  </conditionalFormatting>
  <dataValidations count="1">
    <dataValidation type="whole" allowBlank="1" showInputMessage="1" showErrorMessage="1" errorTitle="ALERT" error="NOT MORE THAN 1000 IN A BOX." promptTitle="ALERT" prompt="INPUT SHOULD NOT EXCEED MORE THAN 1000 !!" sqref="G5:G34" xr:uid="{83C86BD4-66C8-4E86-96B9-45C21F9BBDD9}">
      <formula1>20</formula1>
      <formula2>100</formula2>
    </dataValidation>
  </dataValidations>
  <hyperlinks>
    <hyperlink ref="E6" r:id="rId1" xr:uid="{F41E66A0-4001-431E-AC52-7618B7ABD1CE}"/>
    <hyperlink ref="E8" r:id="rId2" xr:uid="{D0A945C7-EDAC-4DDC-9120-13DD8D78A3C8}"/>
    <hyperlink ref="E7" r:id="rId3" xr:uid="{C2789FB7-6276-40CB-8CB2-E2D74F0F0C02}"/>
    <hyperlink ref="E26" r:id="rId4" xr:uid="{116A4BFD-9585-40B2-A533-7103208EB3D9}"/>
    <hyperlink ref="E16" r:id="rId5" xr:uid="{76AD259A-CA58-4064-8E1D-05C2F24BA313}"/>
    <hyperlink ref="E21" r:id="rId6" xr:uid="{1C3B926D-0B52-4656-B1E0-7FC93579DFFA}"/>
    <hyperlink ref="E24" r:id="rId7" xr:uid="{D3E41F9F-3586-49F6-9D83-E4C2048C2370}"/>
    <hyperlink ref="E19" r:id="rId8" xr:uid="{15B9C57B-6BCE-470B-B4CB-B4D0CF85857A}"/>
    <hyperlink ref="E18" r:id="rId9" xr:uid="{D157DA15-914E-47A6-8FF6-DFFBE8D242B4}"/>
    <hyperlink ref="E13" r:id="rId10" xr:uid="{7C4455C2-A983-499B-B268-42B9705969C8}"/>
    <hyperlink ref="E17" r:id="rId11" xr:uid="{818BF3B3-A779-4497-895E-96463F6BA564}"/>
    <hyperlink ref="E12" r:id="rId12" xr:uid="{36BF1D51-486F-42D3-A4C3-D103C7D14062}"/>
    <hyperlink ref="E25" r:id="rId13" xr:uid="{95F0F4F7-10FB-40A7-8F69-B7A836A523D2}"/>
    <hyperlink ref="E14" r:id="rId14" xr:uid="{AC3C2CEB-8AD0-481A-9C64-22A481F28C73}"/>
    <hyperlink ref="E20" r:id="rId15" xr:uid="{01B06DE1-C136-4C53-B655-A5E5A526786F}"/>
    <hyperlink ref="E23" r:id="rId16" xr:uid="{D8AFA60F-EAB6-40BA-806D-558C4596321E}"/>
    <hyperlink ref="E22" r:id="rId17" xr:uid="{FBDF3764-EA5A-472D-B10C-4C13733C4994}"/>
    <hyperlink ref="E5" r:id="rId18" xr:uid="{2E59C566-2D23-4892-913B-2A175EE6F87A}"/>
    <hyperlink ref="E11" r:id="rId19" xr:uid="{DF76F1E9-50B7-4FEE-839E-2F8FF719CA88}"/>
    <hyperlink ref="E10" r:id="rId20" xr:uid="{C61A8DDF-D90D-4D46-BDB9-BAB0833E17E0}"/>
    <hyperlink ref="E15" r:id="rId21" xr:uid="{B1F8627A-7C05-4E16-8711-4C0681F91A48}"/>
    <hyperlink ref="E9" r:id="rId22" xr:uid="{BDFC159B-F4BB-4642-BF19-88C98693ED37}"/>
    <hyperlink ref="E27" r:id="rId23" xr:uid="{2DDBEC25-BC9B-47C1-9390-67B3C8DC4FCD}"/>
    <hyperlink ref="E28" r:id="rId24" xr:uid="{F3A59721-CCB6-40EF-AFE0-04542EDF77FE}"/>
    <hyperlink ref="E29" r:id="rId25" xr:uid="{4D13F5F4-5B20-404F-BE14-4CBDFE78267F}"/>
    <hyperlink ref="E30" r:id="rId26" xr:uid="{3D862A7E-025C-4178-81DC-4FD4645E30CE}"/>
    <hyperlink ref="E31" r:id="rId27" xr:uid="{FBD03FB7-6657-455D-A91A-350DE1699A01}"/>
    <hyperlink ref="E32" r:id="rId28" xr:uid="{741B151E-C840-4F4E-93A7-02F0C220393F}"/>
    <hyperlink ref="E33" r:id="rId29" xr:uid="{BCF706F0-3A55-4427-B3CA-9ED05A7E5691}"/>
    <hyperlink ref="E34" r:id="rId30" xr:uid="{33242CB6-9470-47A7-96C3-65DB8EEAE858}"/>
  </hyperlinks>
  <pageMargins left="0.7" right="0.7" top="0.75" bottom="0.75" header="0.3" footer="0.3"/>
  <pageSetup orientation="portrait" r:id="rId31"/>
  <drawing r:id="rId32"/>
  <tableParts count="1">
    <tablePart r:id="rId3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CHOCOLATE CHART</vt:lpstr>
      <vt:lpstr>PAYMENT CHART</vt:lpstr>
      <vt:lpstr>Sales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Anasuya Paul</dc:creator>
  <cp:lastModifiedBy>Anasuya Paul</cp:lastModifiedBy>
  <dcterms:created xsi:type="dcterms:W3CDTF">2023-04-20T13:38:39Z</dcterms:created>
  <dcterms:modified xsi:type="dcterms:W3CDTF">2023-04-25T15:19:51Z</dcterms:modified>
</cp:coreProperties>
</file>