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2" i="1"/>
  <c r="B3" i="1"/>
  <c r="E3" i="1" l="1"/>
  <c r="E4" i="1"/>
  <c r="E5" i="1"/>
  <c r="E6" i="1"/>
  <c r="E7" i="1"/>
  <c r="E8" i="1"/>
  <c r="E9" i="1"/>
  <c r="E2" i="1"/>
  <c r="D3" i="1" l="1"/>
  <c r="D4" i="1"/>
  <c r="D5" i="1"/>
  <c r="D6" i="1"/>
  <c r="D7" i="1"/>
  <c r="D8" i="1"/>
  <c r="D9" i="1"/>
  <c r="D2" i="1"/>
  <c r="B4" i="1"/>
  <c r="B5" i="1"/>
  <c r="B6" i="1"/>
  <c r="B7" i="1"/>
  <c r="B8" i="1"/>
  <c r="B9" i="1"/>
  <c r="B2" i="1"/>
</calcChain>
</file>

<file path=xl/sharedStrings.xml><?xml version="1.0" encoding="utf-8"?>
<sst xmlns="http://schemas.openxmlformats.org/spreadsheetml/2006/main" count="5" uniqueCount="5">
  <si>
    <t>Error</t>
  </si>
  <si>
    <t>Recommended Counter Size</t>
  </si>
  <si>
    <t>Baud_Rate bits/s</t>
  </si>
  <si>
    <t>Counter_max //after Rounding</t>
  </si>
  <si>
    <t>Counter_max//Before Rounding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</si>
</sst>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E3" sqref="E3"/>
    </sheetView>
  </sheetViews>
  <sheetFormatPr defaultRowHeight="14.4" x14ac:dyDescent="0.3"/>
  <cols>
    <col min="1" max="1" width="18.44140625" customWidth="1"/>
    <col min="2" max="2" width="33.88671875" customWidth="1"/>
    <col min="3" max="3" width="30.5546875" customWidth="1"/>
    <col min="5" max="5" width="28.88671875" customWidth="1"/>
  </cols>
  <sheetData>
    <row r="1" spans="1:5" x14ac:dyDescent="0.25">
      <c r="A1" t="s">
        <v>2</v>
      </c>
      <c r="B1" t="s">
        <v>4</v>
      </c>
      <c r="C1" t="s">
        <v>3</v>
      </c>
      <c r="D1" t="s">
        <v>0</v>
      </c>
      <c r="E1" t="s">
        <v>1</v>
      </c>
    </row>
    <row r="2" spans="1:5" x14ac:dyDescent="0.25">
      <c r="A2">
        <v>300</v>
      </c>
      <c r="B2">
        <f t="shared" ref="B2:B9" si="0">(50000000/(16*A2))</f>
        <v>10416.666666666666</v>
      </c>
      <c r="C2">
        <f>ROUND(B2,0)</f>
        <v>10417</v>
      </c>
      <c r="D2">
        <f>ABS(B2-C2)/B2</f>
        <v>3.2000000000058207E-5</v>
      </c>
      <c r="E2">
        <f>ROUNDUP(LOG(B2+1,2),0)</f>
        <v>14</v>
      </c>
    </row>
    <row r="3" spans="1:5" x14ac:dyDescent="0.25">
      <c r="A3">
        <v>1200</v>
      </c>
      <c r="B3">
        <f>(50000000/(16*A3))</f>
        <v>2604.1666666666665</v>
      </c>
      <c r="C3">
        <f t="shared" ref="C3:C9" si="1">ROUND(B3,0)</f>
        <v>2604</v>
      </c>
      <c r="D3">
        <f t="shared" ref="D3:D9" si="2">ABS(B3-C3)/B3</f>
        <v>6.3999999999941803E-5</v>
      </c>
      <c r="E3">
        <f t="shared" ref="E3:E9" si="3">ROUNDUP(LOG(B3+1,2),0)</f>
        <v>12</v>
      </c>
    </row>
    <row r="4" spans="1:5" x14ac:dyDescent="0.25">
      <c r="A4">
        <v>4800</v>
      </c>
      <c r="B4">
        <f t="shared" si="0"/>
        <v>651.04166666666663</v>
      </c>
      <c r="C4">
        <f t="shared" si="1"/>
        <v>651</v>
      </c>
      <c r="D4">
        <f t="shared" si="2"/>
        <v>6.3999999999941803E-5</v>
      </c>
      <c r="E4">
        <f t="shared" si="3"/>
        <v>10</v>
      </c>
    </row>
    <row r="5" spans="1:5" x14ac:dyDescent="0.25">
      <c r="A5">
        <v>9600</v>
      </c>
      <c r="B5">
        <f t="shared" si="0"/>
        <v>325.52083333333331</v>
      </c>
      <c r="C5">
        <f t="shared" si="1"/>
        <v>326</v>
      </c>
      <c r="D5">
        <f t="shared" si="2"/>
        <v>1.4720000000000583E-3</v>
      </c>
      <c r="E5">
        <f t="shared" si="3"/>
        <v>9</v>
      </c>
    </row>
    <row r="6" spans="1:5" x14ac:dyDescent="0.25">
      <c r="A6">
        <v>19200</v>
      </c>
      <c r="B6">
        <f t="shared" si="0"/>
        <v>162.76041666666666</v>
      </c>
      <c r="C6">
        <f t="shared" si="1"/>
        <v>163</v>
      </c>
      <c r="D6">
        <f t="shared" si="2"/>
        <v>1.4720000000000583E-3</v>
      </c>
      <c r="E6">
        <f t="shared" si="3"/>
        <v>8</v>
      </c>
    </row>
    <row r="7" spans="1:5" x14ac:dyDescent="0.25">
      <c r="A7">
        <v>38400</v>
      </c>
      <c r="B7">
        <f t="shared" si="0"/>
        <v>81.380208333333329</v>
      </c>
      <c r="C7">
        <f t="shared" si="1"/>
        <v>81</v>
      </c>
      <c r="D7">
        <f t="shared" si="2"/>
        <v>4.6719999999999418E-3</v>
      </c>
      <c r="E7">
        <f t="shared" si="3"/>
        <v>7</v>
      </c>
    </row>
    <row r="8" spans="1:5" x14ac:dyDescent="0.25">
      <c r="A8">
        <v>57600</v>
      </c>
      <c r="B8">
        <f t="shared" si="0"/>
        <v>54.253472222222221</v>
      </c>
      <c r="C8">
        <f t="shared" si="1"/>
        <v>54</v>
      </c>
      <c r="D8">
        <f t="shared" si="2"/>
        <v>4.6719999999999852E-3</v>
      </c>
      <c r="E8">
        <f t="shared" si="3"/>
        <v>6</v>
      </c>
    </row>
    <row r="9" spans="1:5" x14ac:dyDescent="0.25">
      <c r="A9">
        <v>115200</v>
      </c>
      <c r="B9">
        <f t="shared" si="0"/>
        <v>27.126736111111111</v>
      </c>
      <c r="C9">
        <f t="shared" si="1"/>
        <v>27</v>
      </c>
      <c r="D9">
        <f t="shared" si="2"/>
        <v>4.6719999999999852E-3</v>
      </c>
      <c r="E9">
        <f t="shared" si="3"/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2019-11-03T07:20:02Z</dcterms:modified>
</cp:coreProperties>
</file>