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za\Downloads\"/>
    </mc:Choice>
  </mc:AlternateContent>
  <xr:revisionPtr revIDLastSave="0" documentId="13_ncr:1_{B456CC27-B02E-4F2B-86B3-16D436B22703}" xr6:coauthVersionLast="47" xr6:coauthVersionMax="47" xr10:uidLastSave="{00000000-0000-0000-0000-000000000000}"/>
  <bookViews>
    <workbookView xWindow="-60" yWindow="-60" windowWidth="21720" windowHeight="11550" xr2:uid="{BF622E04-65B2-4D39-B1AD-D77C5AE6649F}"/>
  </bookViews>
  <sheets>
    <sheet name="גיליון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" i="1"/>
  <c r="Q3" i="1"/>
  <c r="L3" i="1"/>
  <c r="P3" i="1"/>
  <c r="M3" i="1"/>
  <c r="B6" i="1" l="1"/>
  <c r="B5" i="1"/>
  <c r="B2" i="1"/>
  <c r="B16" i="1"/>
  <c r="B15" i="1"/>
  <c r="B14" i="1"/>
  <c r="B13" i="1"/>
  <c r="B12" i="1"/>
  <c r="B4" i="1"/>
  <c r="B9" i="1"/>
  <c r="B7" i="1"/>
  <c r="B8" i="1"/>
  <c r="B3" i="1"/>
  <c r="B10" i="1"/>
</calcChain>
</file>

<file path=xl/sharedStrings.xml><?xml version="1.0" encoding="utf-8"?>
<sst xmlns="http://schemas.openxmlformats.org/spreadsheetml/2006/main" count="11" uniqueCount="11">
  <si>
    <t>risk</t>
  </si>
  <si>
    <t>reward</t>
  </si>
  <si>
    <t>n</t>
  </si>
  <si>
    <t>liquidation</t>
  </si>
  <si>
    <t>LTV</t>
  </si>
  <si>
    <t>gb</t>
  </si>
  <si>
    <t>gl</t>
  </si>
  <si>
    <t>intrest lend</t>
  </si>
  <si>
    <t>intrest borrowed</t>
  </si>
  <si>
    <t>m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</si>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</sst>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reward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גיליון1!$B$2:$B$16</c:f>
              <c:numCache>
                <c:formatCode>General</c:formatCode>
                <c:ptCount val="15"/>
                <c:pt idx="0">
                  <c:v>0.1364576111111071</c:v>
                </c:pt>
                <c:pt idx="1">
                  <c:v>0.27272901542590988</c:v>
                </c:pt>
                <c:pt idx="2">
                  <c:v>0.4088144670377547</c:v>
                </c:pt>
                <c:pt idx="3">
                  <c:v>0.54471421969326528</c:v>
                </c:pt>
                <c:pt idx="4">
                  <c:v>0.68042852679279786</c:v>
                </c:pt>
                <c:pt idx="5">
                  <c:v>0.81595764139091864</c:v>
                </c:pt>
                <c:pt idx="6">
                  <c:v>0.95130181619690335</c:v>
                </c:pt>
                <c:pt idx="7">
                  <c:v>1.0864613035751702</c:v>
                </c:pt>
                <c:pt idx="8">
                  <c:v>1.2214363555457686</c:v>
                </c:pt>
                <c:pt idx="9">
                  <c:v>1.3562272237848561</c:v>
                </c:pt>
                <c:pt idx="10">
                  <c:v>1.4908341596251429</c:v>
                </c:pt>
                <c:pt idx="11">
                  <c:v>1.6252574140563913</c:v>
                </c:pt>
                <c:pt idx="12">
                  <c:v>1.7594972377258822</c:v>
                </c:pt>
                <c:pt idx="13">
                  <c:v>1.8935538809388142</c:v>
                </c:pt>
                <c:pt idx="14">
                  <c:v>2.0274275936588815</c:v>
                </c:pt>
              </c:numCache>
            </c:numRef>
          </c:xVal>
          <c:yVal>
            <c:numRef>
              <c:f>גיליון1!$C$2:$C$16</c:f>
              <c:numCache>
                <c:formatCode>General</c:formatCode>
                <c:ptCount val="15"/>
                <c:pt idx="0">
                  <c:v>577.31400000000008</c:v>
                </c:pt>
                <c:pt idx="1">
                  <c:v>836.5846140000001</c:v>
                </c:pt>
                <c:pt idx="2">
                  <c:v>952.41766091400007</c:v>
                </c:pt>
                <c:pt idx="3">
                  <c:v>1003.560365072214</c:v>
                </c:pt>
                <c:pt idx="4">
                  <c:v>1025.5277246475684</c:v>
                </c:pt>
                <c:pt idx="5">
                  <c:v>1034.3370038160533</c:v>
                </c:pt>
                <c:pt idx="6">
                  <c:v>1037.2119887210399</c:v>
                </c:pt>
                <c:pt idx="7">
                  <c:v>1037.410606913189</c:v>
                </c:pt>
                <c:pt idx="8">
                  <c:v>1036.4021837178482</c:v>
                </c:pt>
                <c:pt idx="9">
                  <c:v>1034.8493848567496</c:v>
                </c:pt>
                <c:pt idx="10">
                  <c:v>1033.0510725703941</c:v>
                </c:pt>
                <c:pt idx="11">
                  <c:v>1031.1420337292477</c:v>
                </c:pt>
                <c:pt idx="12">
                  <c:v>1029.1830572118906</c:v>
                </c:pt>
                <c:pt idx="13">
                  <c:v>1027.2015588025627</c:v>
                </c:pt>
                <c:pt idx="14">
                  <c:v>1025.2099030199556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7-4557-82BF-9C4221A5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92687"/>
        <c:axId val="809490287"/>
      </c:scatterChart>
      <c:valAx>
        <c:axId val="80949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lvl="1" algn="r" rtl="1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of liquidation along the chain%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1" algn="r" rtl="1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9490287"/>
        <c:crosses val="autoZero"/>
        <c:crossBetween val="midCat"/>
      </c:valAx>
      <c:valAx>
        <c:axId val="8094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(USD)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094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164306</xdr:rowOff>
    </xdr:from>
    <xdr:to>
      <xdr:col>13</xdr:col>
      <xdr:colOff>502443</xdr:colOff>
      <xdr:row>20</xdr:row>
      <xdr:rowOff>11906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5DE1282-0843-D25B-D1A5-0FC93674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BA83-D005-4A6C-90FD-F1C2056E1203}">
  <dimension ref="A1:Q16"/>
  <sheetViews>
    <sheetView tabSelected="1" workbookViewId="0">
      <selection activeCell="F14" sqref="F14"/>
    </sheetView>
  </sheetViews>
  <sheetFormatPr defaultRowHeight="15" x14ac:dyDescent="0.25"/>
  <cols>
    <col min="10" max="10" width="12" bestFit="1" customWidth="1"/>
    <col min="15" max="15" width="14" customWidth="1"/>
  </cols>
  <sheetData>
    <row r="1" spans="1:17" x14ac:dyDescent="0.25">
      <c r="A1" t="s">
        <v>2</v>
      </c>
      <c r="B1" t="s">
        <v>0</v>
      </c>
      <c r="C1" t="s">
        <v>1</v>
      </c>
    </row>
    <row r="2" spans="1:17" x14ac:dyDescent="0.25">
      <c r="A2">
        <v>1</v>
      </c>
      <c r="B2">
        <f>(1-(1-$J$3)^A2)*100</f>
        <v>0.1364576111111071</v>
      </c>
      <c r="C2">
        <f>$P$3*($K$3^(A2-1)*($M$3+$N$3+$K$3*($L$3-$O$3)))-$Q$3</f>
        <v>577.31400000000008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</row>
    <row r="3" spans="1:17" x14ac:dyDescent="0.25">
      <c r="A3">
        <v>2</v>
      </c>
      <c r="B3">
        <f>(1-(1-$J$3)^A3)*100</f>
        <v>0.27272901542590988</v>
      </c>
      <c r="C3">
        <f>$P$3*($K$3^(A3-1)*($M$3+$N$3+$K$3*($L$3-$O$3)))-$Q$3+C2</f>
        <v>836.5846140000001</v>
      </c>
      <c r="J3">
        <f>(5263365/900000000)*(7/30)</f>
        <v>1.3645761111111111E-3</v>
      </c>
      <c r="K3">
        <v>0.45100000000000001</v>
      </c>
      <c r="L3">
        <f>7*5.2*10^-5</f>
        <v>3.6400000000000001E-4</v>
      </c>
      <c r="M3">
        <f>7*2.62*10^-5</f>
        <v>1.8340000000000001E-4</v>
      </c>
      <c r="N3">
        <v>5.6999999999999998E-4</v>
      </c>
      <c r="O3">
        <v>7.5000000000000002E-4</v>
      </c>
      <c r="P3">
        <f>1*10^6</f>
        <v>1000000</v>
      </c>
      <c r="Q3">
        <f>2</f>
        <v>2</v>
      </c>
    </row>
    <row r="4" spans="1:17" x14ac:dyDescent="0.25">
      <c r="A4">
        <v>3</v>
      </c>
      <c r="B4">
        <f t="shared" ref="B4:B16" si="0">(1-(1-$J$3)^A4)*100</f>
        <v>0.4088144670377547</v>
      </c>
      <c r="C4">
        <f t="shared" ref="C4:C16" si="1">$P$3*($K$3^(A4-1)*($M$3+$N$3+$K$3*($L$3-$O$3)))-$Q$3+C3</f>
        <v>952.41766091400007</v>
      </c>
    </row>
    <row r="5" spans="1:17" x14ac:dyDescent="0.25">
      <c r="A5">
        <v>4</v>
      </c>
      <c r="B5">
        <f t="shared" si="0"/>
        <v>0.54471421969326528</v>
      </c>
      <c r="C5">
        <f t="shared" si="1"/>
        <v>1003.560365072214</v>
      </c>
    </row>
    <row r="6" spans="1:17" x14ac:dyDescent="0.25">
      <c r="A6">
        <v>5</v>
      </c>
      <c r="B6">
        <f t="shared" si="0"/>
        <v>0.68042852679279786</v>
      </c>
      <c r="C6">
        <f t="shared" si="1"/>
        <v>1025.5277246475684</v>
      </c>
    </row>
    <row r="7" spans="1:17" x14ac:dyDescent="0.25">
      <c r="A7">
        <v>6</v>
      </c>
      <c r="B7">
        <f t="shared" si="0"/>
        <v>0.81595764139091864</v>
      </c>
      <c r="C7">
        <f t="shared" si="1"/>
        <v>1034.3370038160533</v>
      </c>
    </row>
    <row r="8" spans="1:17" x14ac:dyDescent="0.25">
      <c r="A8">
        <v>7</v>
      </c>
      <c r="B8">
        <f t="shared" si="0"/>
        <v>0.95130181619690335</v>
      </c>
      <c r="C8">
        <f t="shared" si="1"/>
        <v>1037.2119887210399</v>
      </c>
    </row>
    <row r="9" spans="1:17" x14ac:dyDescent="0.25">
      <c r="A9">
        <v>8</v>
      </c>
      <c r="B9">
        <f t="shared" si="0"/>
        <v>1.0864613035751702</v>
      </c>
      <c r="C9">
        <f t="shared" si="1"/>
        <v>1037.410606913189</v>
      </c>
    </row>
    <row r="10" spans="1:17" x14ac:dyDescent="0.25">
      <c r="A10">
        <v>9</v>
      </c>
      <c r="B10">
        <f t="shared" si="0"/>
        <v>1.2214363555457686</v>
      </c>
      <c r="C10">
        <f t="shared" si="1"/>
        <v>1036.4021837178482</v>
      </c>
    </row>
    <row r="11" spans="1:17" x14ac:dyDescent="0.25">
      <c r="A11">
        <v>10</v>
      </c>
      <c r="B11">
        <f t="shared" si="0"/>
        <v>1.3562272237848561</v>
      </c>
      <c r="C11">
        <f t="shared" si="1"/>
        <v>1034.8493848567496</v>
      </c>
    </row>
    <row r="12" spans="1:17" x14ac:dyDescent="0.25">
      <c r="A12">
        <v>11</v>
      </c>
      <c r="B12">
        <f t="shared" si="0"/>
        <v>1.4908341596251429</v>
      </c>
      <c r="C12">
        <f t="shared" si="1"/>
        <v>1033.0510725703941</v>
      </c>
    </row>
    <row r="13" spans="1:17" x14ac:dyDescent="0.25">
      <c r="A13">
        <v>12</v>
      </c>
      <c r="B13">
        <f t="shared" si="0"/>
        <v>1.6252574140563913</v>
      </c>
      <c r="C13">
        <f t="shared" si="1"/>
        <v>1031.1420337292477</v>
      </c>
    </row>
    <row r="14" spans="1:17" x14ac:dyDescent="0.25">
      <c r="A14">
        <v>13</v>
      </c>
      <c r="B14">
        <f t="shared" si="0"/>
        <v>1.7594972377258822</v>
      </c>
      <c r="C14">
        <f t="shared" si="1"/>
        <v>1029.1830572118906</v>
      </c>
    </row>
    <row r="15" spans="1:17" x14ac:dyDescent="0.25">
      <c r="A15">
        <v>14</v>
      </c>
      <c r="B15">
        <f t="shared" si="0"/>
        <v>1.8935538809388142</v>
      </c>
      <c r="C15">
        <f t="shared" si="1"/>
        <v>1027.2015588025627</v>
      </c>
    </row>
    <row r="16" spans="1:17" x14ac:dyDescent="0.25">
      <c r="A16">
        <v>15</v>
      </c>
      <c r="B16">
        <f t="shared" si="0"/>
        <v>2.0274275936588815</v>
      </c>
      <c r="C16">
        <f t="shared" si="1"/>
        <v>1025.2099030199556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Zaitsev</dc:creator>
  <cp:lastModifiedBy>Tomer Zaitsev</cp:lastModifiedBy>
  <dcterms:created xsi:type="dcterms:W3CDTF">2025-04-02T12:38:19Z</dcterms:created>
  <dcterms:modified xsi:type="dcterms:W3CDTF">2025-04-07T11:07:50Z</dcterms:modified>
</cp:coreProperties>
</file>