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143" documentId="8_{6855B44E-A6C3-47A7-84C0-BBC74D02DF59}" xr6:coauthVersionLast="47" xr6:coauthVersionMax="47" xr10:uidLastSave="{327AEF34-D5B8-41DB-B9DF-967CAB052244}"/>
  <bookViews>
    <workbookView xWindow="1620" yWindow="3735" windowWidth="21600" windowHeight="11295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" i="1" l="1"/>
  <c r="AD34" i="1"/>
  <c r="AD35" i="1"/>
  <c r="AD36" i="1"/>
  <c r="AD37" i="1"/>
  <c r="AD38" i="1"/>
  <c r="AC34" i="1"/>
  <c r="AC35" i="1"/>
  <c r="AC36" i="1"/>
  <c r="AC37" i="1"/>
  <c r="AC38" i="1"/>
  <c r="AD27" i="1"/>
  <c r="AD28" i="1"/>
  <c r="AD29" i="1"/>
  <c r="AD30" i="1"/>
  <c r="AD31" i="1"/>
  <c r="AD32" i="1"/>
  <c r="AC28" i="1"/>
  <c r="AC29" i="1"/>
  <c r="AC30" i="1"/>
  <c r="AC31" i="1"/>
  <c r="AC32" i="1"/>
  <c r="AD21" i="1"/>
  <c r="AD22" i="1"/>
  <c r="AD23" i="1"/>
  <c r="AD24" i="1"/>
  <c r="AD25" i="1"/>
  <c r="AD26" i="1"/>
  <c r="AC22" i="1"/>
  <c r="AC23" i="1"/>
  <c r="AC24" i="1"/>
  <c r="AC25" i="1"/>
  <c r="AC26" i="1"/>
  <c r="AD15" i="1"/>
  <c r="AD16" i="1"/>
  <c r="AD17" i="1"/>
  <c r="AD18" i="1"/>
  <c r="AD19" i="1"/>
  <c r="AD20" i="1"/>
  <c r="AC16" i="1"/>
  <c r="AC17" i="1"/>
  <c r="AC18" i="1"/>
  <c r="AC19" i="1"/>
  <c r="AC20" i="1"/>
  <c r="AC33" i="1"/>
  <c r="AC27" i="1"/>
  <c r="AC21" i="1"/>
  <c r="AC15" i="1"/>
  <c r="AD9" i="1"/>
  <c r="AD10" i="1"/>
  <c r="AD11" i="1"/>
  <c r="AD12" i="1"/>
  <c r="AD13" i="1"/>
  <c r="AD14" i="1"/>
  <c r="AC10" i="1"/>
  <c r="AC11" i="1"/>
  <c r="AC12" i="1"/>
  <c r="AC13" i="1"/>
  <c r="AC14" i="1"/>
  <c r="AC9" i="1"/>
  <c r="AC4" i="1"/>
  <c r="AC5" i="1"/>
  <c r="AC6" i="1"/>
  <c r="AC7" i="1"/>
  <c r="AC8" i="1"/>
  <c r="AC3" i="1"/>
  <c r="AD8" i="1"/>
  <c r="AD7" i="1"/>
  <c r="AD6" i="1"/>
  <c r="AD5" i="1"/>
  <c r="AD4" i="1"/>
  <c r="AD3" i="1"/>
  <c r="Q54" i="1"/>
  <c r="Q60" i="1" s="1"/>
  <c r="P54" i="1"/>
  <c r="Q5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P60" i="1" l="1"/>
  <c r="P56" i="1"/>
  <c r="Q57" i="1"/>
  <c r="P57" i="1"/>
  <c r="P59" i="1"/>
  <c r="Q59" i="1"/>
  <c r="L43" i="1"/>
  <c r="S4" i="1"/>
  <c r="S5" i="1" s="1"/>
  <c r="S6" i="1" s="1"/>
  <c r="L3" i="1"/>
  <c r="D20" i="1" s="1"/>
  <c r="D24" i="1" s="1"/>
  <c r="L63" i="1"/>
  <c r="L23" i="1"/>
  <c r="D21" i="1" s="1"/>
  <c r="L103" i="1"/>
  <c r="K23" i="1"/>
  <c r="C21" i="1" s="1"/>
  <c r="K43" i="1"/>
  <c r="K103" i="1"/>
  <c r="K83" i="1"/>
  <c r="K63" i="1"/>
  <c r="K3" i="1"/>
  <c r="C20" i="1" s="1"/>
  <c r="C24" i="1" s="1"/>
  <c r="I4" i="1"/>
  <c r="T4" i="1" l="1"/>
  <c r="L44" i="1" s="1"/>
  <c r="S7" i="1"/>
  <c r="K24" i="1"/>
  <c r="C23" i="1" s="1"/>
  <c r="K44" i="1"/>
  <c r="K64" i="1"/>
  <c r="K84" i="1"/>
  <c r="K104" i="1"/>
  <c r="I5" i="1"/>
  <c r="K4" i="1"/>
  <c r="C22" i="1" s="1"/>
  <c r="T5" i="1" l="1"/>
  <c r="L64" i="1"/>
  <c r="L24" i="1"/>
  <c r="D23" i="1" s="1"/>
  <c r="L4" i="1"/>
  <c r="D22" i="1" s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<sst xmlns="http://schemas.openxmlformats.org/spreadsheetml/2006/main" count="42" uniqueCount="24">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</sst>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B95692-EFA1-42EA-A348-72A042100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909FB5-AFE7-4BEB-87BE-CD0B693F2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2A5FE2-A5F2-4244-805D-61F028080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B6963B-8FB3-4BAE-A40F-82C17D8E7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A59A58-1E90-43B0-A454-50A6CCC46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BF3901-3413-477E-BBF4-54758267B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B60F4F-C3C9-4A54-A885-7A92184F9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422B5D-5D34-4BA8-9CFE-CE6383846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37E25A-8AD9-4405-9E12-91716F09E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65BB16-D3BC-4B47-B9CC-DE0EF816C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26658E-63B7-42CA-B227-6807B0838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62FEB8-2AFA-4468-A401-4A2627668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5B3066-D296-4CF8-8906-EE1FBC1A0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6A9625-FE75-4D2E-8907-4C2AEB495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54B3B9-27FA-4492-8DE9-F2F0B9A44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F27E76-113F-45B7-8818-08164A3F6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7B85C36-7AA7-4341-831C-E89262707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F488D86-D09D-4B88-8618-C94ED4C6E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2FD8B37-1DBE-4ECD-8278-362F9B81E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7213B7-2A21-4F61-96B4-1934FE0C6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8218B2-130C-455C-BF18-0B3157EC7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34D0F7-BA2F-4CEC-B3F3-FD33A25EA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D6CBFF-7352-4268-9F1B-CEBD3AD43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521059-EBD3-4093-8180-371159508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716EE7-0C16-4BCB-91B7-5AC1211C6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E5F073-F14C-4A69-8CD9-4E854FE1C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626437-607C-463F-9139-ABA495DC9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0933DA-09BC-4E3B-A491-35E36019C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E5A7A1-E36F-4AD3-9142-A4E65BB05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B5046A-7BEA-41ED-8E99-344EDD9CC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4848EE-EC4C-4BEB-B297-1E0BB4638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6E8205-4F36-4045-B90A-D6DCC0BCB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25E331-5833-4857-9989-CED8D73E2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01B933-A1FD-41FE-A68C-C936AD1E7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8159BDE-66BE-42A8-B78D-E3C348DC3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7A6C280-20F0-4909-A3A0-586F8C74E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74A1F0D-E628-47A3-81F8-ACF454E17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7393DD-69F3-42F6-B902-D35FBA358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E49888-B1E2-45CE-9D31-F94B3AE3E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6F1A0F0-DCC2-4AAF-A7F7-54B871F52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6567DE-76C9-4CDB-AE5D-BEF83C227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5D4873-F5EF-48D2-89AD-F306EF5D0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405E86-749D-4004-B866-05B11BE8C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F91F66-D94B-4D18-9BBD-CB5710888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34115C-9F36-41F3-A8AD-4FF1AB605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0182EC-663C-4DB9-91A9-6A623CF9C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4689DC-6DE5-4C3A-B286-EEFACD534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9B6484-1537-4DB8-B12B-1D12C01E1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55C0D3-F8D3-4F1D-8FED-A59E13E94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03EDEF-0054-4DDD-9761-6A5A5A356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4C5034-1DAF-444F-B5C5-9D9831683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0EA3E1-0761-4ADF-B6A5-D9AEE93DC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A45794-19E2-430A-AE28-D3109EC90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618315-7CDA-4B4B-A0C9-54E65E8CE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82335F-B8AA-4FED-9B7A-B79572356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3D3A0A-9C6D-467C-B0DF-1D2180167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00143A-EF45-40C2-8D17-BD44ECA61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CD2E9F-16C7-43D0-BCE9-A05FC6C9C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ABB8C9A-3937-408E-A6F1-93FB96B4A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B34D106-0707-4A4C-BD29-CEAB80A48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41</c:v>
                  </c:pt>
                  <c:pt idx="1">
                    <c:v>42</c:v>
                  </c:pt>
                  <c:pt idx="2">
                    <c:v>43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A5AD27-EF4E-4FC7-9B0E-9E98C4AA6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73BCAE-6369-45AF-937F-C38CF9E1B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9F8EBE-44B6-4A99-BCEE-B39BC2C62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2EAEA2-3C78-4955-A182-69C229D83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2E19E0-1912-48E4-B70D-916C80D28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17807E-9EE5-4529-A2A7-0CFB0F5D9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6BC687-BD9C-4F89-80E9-7E291C4C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CFC9EA-95B9-4F60-8E52-7BA30C469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F5B6E8-CEC7-4DED-A8A0-03876258F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2E41BC-21B8-4E0A-9E44-5CC1AFD3C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F64660-A6EC-4BFF-A946-1A622A375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A9B0B9-A4AE-4790-B354-F49705349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3EE6B6-AF91-45C5-9748-55F1188D4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72BAB7-DDCE-491F-9BC7-726B413E9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47528C-9565-4928-86D7-85607C466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A0F7458-FEA5-4280-9305-2991A9323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191C1F0-F25B-40AA-B556-5A6B50999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33C77FE-D96A-454D-B44D-A32A83C1F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7984AB-9F8F-421E-9576-289071D3F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9D0B603-8629-445B-82A4-F80E26B88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Sheet1!$J$63:$J$82</c15:f>
                <c15:dlblRangeCache>
                  <c:ptCount val="20"/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79</c:v>
                  </c:pt>
                  <c:pt idx="19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118DD5-A958-4A03-A916-0399892CB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FAF811-5A9A-40B8-822D-0E02EEE7B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97AF36-1BF5-475F-B5AC-859E31E4F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5D696C-02FD-4F1E-8DC8-136997DFF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15CCAD-0CDB-4307-91BA-49E14419D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14FDA4-F0AB-4F45-9832-5C3DFEB2E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D3940E-6B48-4D1E-8BC1-9225A0E7E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D357B5-C224-4227-857B-68D70AC48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BFF4C5-56EA-4BFE-A7C0-6F5529C9D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E841E4-0EE9-4B96-82F7-6A267D6B3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6B5D2C-8EC5-4478-B28C-C9EFB3593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94C4B0-CAB2-4429-9489-5C72E82A4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730E873-75B1-4FA5-BBB4-12BCDFE48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63941F9-FA61-44E8-A51A-2E41812CC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86C080A-3C58-4A44-AA06-29B67AE1E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8249B98-08B1-4FE2-8438-40B68A60B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BB88BC-D3F6-40A3-A1C9-7133AAF4C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EC3DE8-4770-4FD6-97DA-EF4032237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A24BC26-8E10-4F43-B062-F582900B8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F01B857-F959-45B5-BEF8-640FE5EAC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Sheet1!$J$83:$J$102</c15:f>
                <c15:dlblRangeCache>
                  <c:ptCount val="20"/>
                  <c:pt idx="0">
                    <c:v>81</c:v>
                  </c:pt>
                  <c:pt idx="1">
                    <c:v>82</c:v>
                  </c:pt>
                  <c:pt idx="2">
                    <c:v>83</c:v>
                  </c:pt>
                  <c:pt idx="3">
                    <c:v>84</c:v>
                  </c:pt>
                  <c:pt idx="4">
                    <c:v>85</c:v>
                  </c:pt>
                  <c:pt idx="5">
                    <c:v>86</c:v>
                  </c:pt>
                  <c:pt idx="6">
                    <c:v>87</c:v>
                  </c:pt>
                  <c:pt idx="7">
                    <c:v>88</c:v>
                  </c:pt>
                  <c:pt idx="8">
                    <c:v>89</c:v>
                  </c:pt>
                  <c:pt idx="9">
                    <c:v>90</c:v>
                  </c:pt>
                  <c:pt idx="10">
                    <c:v>91</c:v>
                  </c:pt>
                  <c:pt idx="11">
                    <c:v>92</c:v>
                  </c:pt>
                  <c:pt idx="12">
                    <c:v>93</c:v>
                  </c:pt>
                  <c:pt idx="13">
                    <c:v>94</c:v>
                  </c:pt>
                  <c:pt idx="14">
                    <c:v>95</c:v>
                  </c:pt>
                  <c:pt idx="15">
                    <c:v>96</c:v>
                  </c:pt>
                  <c:pt idx="16">
                    <c:v>97</c:v>
                  </c:pt>
                  <c:pt idx="17">
                    <c:v>98</c:v>
                  </c:pt>
                  <c:pt idx="18">
                    <c:v>99</c:v>
                  </c:pt>
                  <c:pt idx="1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7503E7-5452-49A8-8FBD-3DEC88688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BA68F0-BF7E-4BA2-A849-C47521BE9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78FB43-96A0-4EA2-AF5F-8F7DCBAB8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D97CCB-D345-42BE-85BE-156E02C94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6537D4-14F0-470D-8C6E-2CDFF81DC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76BC27-D3C0-4AFD-8534-55EE52631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2AA2FB-0993-4E43-A35A-11AE9F606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AE964D-310F-4AA2-A4C3-676599C72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5329BF-7E88-44AA-94CB-B99F82CB8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BDDF36-78BB-4EA4-B512-051FFB216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D0B3AE-F431-42DE-9E4F-D1BD8C188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7A974B-BB4D-4AD4-AC51-720B2EF9C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D5A8F5A-7000-462F-9DD9-A0F283690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507B7E-379C-4A7C-A1FC-1BA895649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DF50C8-2A15-42EC-B94B-88A426268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386088-BCF7-4692-ACA4-4D19C1DFA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12913E5-F0A6-4785-817F-771BDFBDD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778B3DE-71B8-4024-9EFD-488892587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58BA1FD-9431-4653-A96E-B91519D48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9BD435-C88E-43FC-9C48-AC657C313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Sheet1!$J$103:$J$122</c15:f>
                <c15:dlblRangeCache>
                  <c:ptCount val="2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5</c:v>
                </c:pt>
                <c:pt idx="1">
                  <c:v>4.4000000000000004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1.545084971874737</c:v>
                </c:pt>
                <c:pt idx="3">
                  <c:v>1.3596747752497687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2.296100594190539</c:v>
                </c:pt>
                <c:pt idx="1">
                  <c:v>-2.296100594190539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5.54327719506772</c:v>
                </c:pt>
                <c:pt idx="1">
                  <c:v>-5.54327719506772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75B-8CB7-9BD4253DA8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-2.2961005941905386</c:v>
                </c:pt>
                <c:pt idx="1">
                  <c:v>2.2961005941905386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5.54327719506772</c:v>
                </c:pt>
                <c:pt idx="1">
                  <c:v>-5.54327719506772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4-475B-8CB7-9BD4253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059921-8334-4B16-99D8-33B86420A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777D47-C7B5-4E1E-A721-39361537B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4F82FF-D2F0-4007-AB6E-0A421FEE9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29A69B-D45E-4648-8CDB-AF780F4D3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41D33-243B-4311-B94C-BFCFF7B45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C20F78-06C7-45EE-91E5-7BBE1A1C8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Sheet1!$AC$3:$AC$8</c:f>
              <c:numCache>
                <c:formatCode>General</c:formatCode>
                <c:ptCount val="6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</c:numCache>
            </c:numRef>
          </c:xVal>
          <c:yVal>
            <c:numRef>
              <c:f>Sheet1!$AD$3:$AD$8</c:f>
              <c:numCache>
                <c:formatCode>General</c:formatCode>
                <c:ptCount val="6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EF3-400C-A4D0-0E9DF2A5F9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866C99-6796-4FE0-9862-3F5B8955A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F30A9F-B773-4E7A-BE92-2472DF336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E8275A-7DA1-4854-A16A-53C4B2EF4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1BD76D-9178-4882-A3FE-B53671F1D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02504B-7672-466E-910E-B8DFC1CC1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C77BA3-F500-47AA-8530-9A911893D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Sheet1!$AC$9:$AC$14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</c:numCache>
            </c:numRef>
          </c:xVal>
          <c:yVal>
            <c:numRef>
              <c:f>Sheet1!$AD$9:$AD$14</c:f>
              <c:numCache>
                <c:formatCode>General</c:formatCode>
                <c:ptCount val="6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Sheet1!$AB$9:$AB$14</c15:f>
                <c15:dlblRangeCache>
                  <c:ptCount val="6"/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EF3-400C-A4D0-0E9DF2A5F9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98AFF7-3A58-4729-8F40-3E31FA92A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9FD413-DA66-4E46-AFEC-AE8923D30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17F6F6-4F8C-4C0A-AC87-ABA70F24B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7DAC6B-003B-4803-BDC0-3EE0F6A1C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90D72D-A14B-4ACE-9F36-8980A8F84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5BDC01-2D07-48E0-BCC4-D6850DC5E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Sheet1!$AC$15:$AC$20</c:f>
              <c:numCache>
                <c:formatCode>General</c:formatCode>
                <c:ptCount val="6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</c:numCache>
            </c:numRef>
          </c:xVal>
          <c:yVal>
            <c:numRef>
              <c:f>Sheet1!$AD$15:$AD$20</c:f>
              <c:numCache>
                <c:formatCode>General</c:formatCode>
                <c:ptCount val="6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Sheet1!$AB$15:$AB$20</c15:f>
                <c15:dlblRangeCache>
                  <c:ptCount val="6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5EF3-400C-A4D0-0E9DF2A5F9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FFBC28-37E9-4757-9905-697DDBCBE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D10070-C752-4267-A9BF-C8230E495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69DD3C-5240-4237-9C89-9FC82615B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D31B45-33C6-4C17-9428-39EA976B9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B6359B-D54B-4E7C-99F0-D2FC94EF5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D9D701-3E8E-4BC5-B203-4C45BD7BD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Sheet1!$AC$21:$AC$26</c:f>
              <c:numCache>
                <c:formatCode>General</c:formatCode>
                <c:ptCount val="6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</c:numCache>
            </c:numRef>
          </c:xVal>
          <c:yVal>
            <c:numRef>
              <c:f>Sheet1!$AD$21:$AD$26</c:f>
              <c:numCache>
                <c:formatCode>General</c:formatCode>
                <c:ptCount val="6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Sheet1!$AB$21:$AB$26</c15:f>
                <c15:dlblRangeCache>
                  <c:ptCount val="6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5EF3-400C-A4D0-0E9DF2A5F9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63A46F-77C8-4A8E-8221-74815CF76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EDD1B8-A2F1-4DB5-B4D5-DB16416BD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FD5085-20DF-4D28-A7E0-7C6DAE3A1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0257C5-8C76-488D-B8B2-C06C936DA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E578E9-328C-4E70-B479-CA36ADD72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08A291-ED1C-488D-8FFF-E78D78694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Sheet1!$AC$27:$AC$32</c:f>
              <c:numCache>
                <c:formatCode>General</c:formatCode>
                <c:ptCount val="6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</c:numCache>
            </c:numRef>
          </c:xVal>
          <c:yVal>
            <c:numRef>
              <c:f>Sheet1!$AD$27:$AD$32</c:f>
              <c:numCache>
                <c:formatCode>General</c:formatCode>
                <c:ptCount val="6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Sheet1!$AB$27:$AB$32</c15:f>
                <c15:dlblRangeCache>
                  <c:ptCount val="6"/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  <c:pt idx="3">
                    <c:v>28</c:v>
                  </c:pt>
                  <c:pt idx="4">
                    <c:v>29</c:v>
                  </c:pt>
                  <c:pt idx="5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5EF3-400C-A4D0-0E9DF2A5F9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A7E84C-AA88-4F89-99DD-8ED9E67FC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C70894-DFEB-4A96-9DD8-73B50F164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B96F06-1248-4484-80AE-767310020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E702B5-7DAD-48EB-A4D4-E53755FD1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9282E1-1A07-411D-A5EB-0113EF8C1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91C4D6-BF96-4730-874A-C4D76515D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Sheet1!$AC$33:$AC$38</c:f>
              <c:numCache>
                <c:formatCode>General</c:formatCode>
                <c:ptCount val="6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</c:numCache>
            </c:numRef>
          </c:xVal>
          <c:yVal>
            <c:numRef>
              <c:f>Sheet1!$AD$33:$AD$38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Sheet1!$AB$33:$AB$38</c15:f>
                <c15:dlblRangeCache>
                  <c:ptCount val="6"/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34</c:v>
                  </c:pt>
                  <c:pt idx="4">
                    <c:v>35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D-5EF3-400C-A4D0-0E9DF2A5F9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5</c:v>
                </c:pt>
                <c:pt idx="1">
                  <c:v>4.4000000000000004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5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1.545084971874737</c:v>
                </c:pt>
                <c:pt idx="3">
                  <c:v>1.3596747752497687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5EF3-400C-A4D0-0E9DF2A5F90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2.296100594190539</c:v>
                </c:pt>
                <c:pt idx="1">
                  <c:v>-2.296100594190539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5.54327719506772</c:v>
                </c:pt>
                <c:pt idx="1">
                  <c:v>-5.54327719506772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5EF3-400C-A4D0-0E9DF2A5F90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-2.2961005941905386</c:v>
                </c:pt>
                <c:pt idx="1">
                  <c:v>2.2961005941905386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5.54327719506772</c:v>
                </c:pt>
                <c:pt idx="1">
                  <c:v>-5.54327719506772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5EF3-400C-A4D0-0E9DF2A5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25</xdr:row>
      <xdr:rowOff>202746</xdr:rowOff>
    </xdr:from>
    <xdr:to>
      <xdr:col>22</xdr:col>
      <xdr:colOff>504824</xdr:colOff>
      <xdr:row>49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367393</xdr:colOff>
      <xdr:row>22</xdr:row>
      <xdr:rowOff>95250</xdr:rowOff>
    </xdr:from>
    <xdr:to>
      <xdr:col>41</xdr:col>
      <xdr:colOff>258535</xdr:colOff>
      <xdr:row>49</xdr:row>
      <xdr:rowOff>80283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6A3A0-6AE1-4CB2-980B-585AA728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AE122"/>
  <sheetViews>
    <sheetView tabSelected="1" topLeftCell="AB7" zoomScale="70" zoomScaleNormal="70" workbookViewId="0">
      <selection activeCell="AL16" sqref="AL16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31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C1" s="1" t="s">
        <v>15</v>
      </c>
      <c r="AD1" s="1" t="s">
        <v>18</v>
      </c>
    </row>
    <row r="2" spans="1:31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C2" s="1">
        <v>0</v>
      </c>
      <c r="AD2" s="1">
        <v>1</v>
      </c>
    </row>
    <row r="3" spans="1:31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R3" s="1">
        <v>1</v>
      </c>
      <c r="S3" s="1">
        <v>0</v>
      </c>
      <c r="T3" s="1">
        <v>5</v>
      </c>
      <c r="AB3" s="1">
        <v>1</v>
      </c>
      <c r="AC3" s="4">
        <f>K3</f>
        <v>5</v>
      </c>
      <c r="AD3" s="4">
        <f t="shared" ref="AD3:AD8" si="2">($T3-AC$2*$D$15)*SIN($S3)</f>
        <v>0</v>
      </c>
      <c r="AE3" s="8"/>
    </row>
    <row r="4" spans="1:31" x14ac:dyDescent="0.25">
      <c r="B4" s="1" t="s">
        <v>1</v>
      </c>
      <c r="C4" s="1" t="s">
        <v>3</v>
      </c>
      <c r="D4" s="1">
        <v>5</v>
      </c>
      <c r="G4" s="1">
        <f t="shared" ref="G4:G22" si="3">G3+1</f>
        <v>2</v>
      </c>
      <c r="H4" s="1">
        <f>IF(H3+$D$12&gt;2*PI(),"",H3+$D$12)</f>
        <v>0.31415926535897931</v>
      </c>
      <c r="I4" s="1">
        <f t="shared" ref="I4:I22" si="4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R4" s="1">
        <f t="shared" ref="R4:R22" si="5">R3+1</f>
        <v>2</v>
      </c>
      <c r="S4" s="1">
        <f>IF(S3+$D$12&gt;2*PI(),"",S3+$D$12)</f>
        <v>0.31415926535897931</v>
      </c>
      <c r="T4" s="1">
        <f t="shared" ref="T4:T22" si="6">IF(S4="","",T3)</f>
        <v>5</v>
      </c>
      <c r="AB4" s="1">
        <v>2</v>
      </c>
      <c r="AC4" s="4">
        <f t="shared" ref="AC4:AC8" si="7">K4</f>
        <v>4.7552825814757673</v>
      </c>
      <c r="AD4" s="4">
        <f t="shared" si="2"/>
        <v>1.545084971874737</v>
      </c>
      <c r="AE4" s="9"/>
    </row>
    <row r="5" spans="1:31" x14ac:dyDescent="0.25">
      <c r="B5" s="1" t="s">
        <v>2</v>
      </c>
      <c r="C5" s="1" t="s">
        <v>3</v>
      </c>
      <c r="D5" s="1">
        <v>2</v>
      </c>
      <c r="G5" s="1">
        <f t="shared" si="3"/>
        <v>3</v>
      </c>
      <c r="H5" s="1">
        <f t="shared" ref="H5:H22" si="8">IFERROR(IF(H4+$D$12&gt;2*PI()-$D$12,"",H4+$D$12),"")</f>
        <v>0.62831853071795862</v>
      </c>
      <c r="I5" s="1">
        <f t="shared" si="4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R5" s="1">
        <f t="shared" si="5"/>
        <v>3</v>
      </c>
      <c r="S5" s="1">
        <f t="shared" ref="S5:S22" si="9">IFERROR(IF(S4+$D$12&gt;2*PI()-$D$12,"",S4+$D$12),"")</f>
        <v>0.62831853071795862</v>
      </c>
      <c r="T5" s="1">
        <f t="shared" si="6"/>
        <v>5</v>
      </c>
      <c r="AB5" s="1">
        <v>3</v>
      </c>
      <c r="AC5" s="4">
        <f t="shared" si="7"/>
        <v>4.0450849718747373</v>
      </c>
      <c r="AD5" s="1">
        <f t="shared" si="2"/>
        <v>2.9389262614623659</v>
      </c>
      <c r="AE5" s="9"/>
    </row>
    <row r="6" spans="1:31" x14ac:dyDescent="0.25">
      <c r="B6" s="1" t="s">
        <v>11</v>
      </c>
      <c r="C6" s="1" t="s">
        <v>3</v>
      </c>
      <c r="D6" s="1">
        <v>20</v>
      </c>
      <c r="G6" s="1">
        <f t="shared" si="3"/>
        <v>4</v>
      </c>
      <c r="H6" s="1">
        <f t="shared" si="8"/>
        <v>0.94247779607693793</v>
      </c>
      <c r="I6" s="1">
        <f t="shared" si="4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R6" s="1">
        <f t="shared" si="5"/>
        <v>4</v>
      </c>
      <c r="S6" s="1">
        <f t="shared" si="9"/>
        <v>0.94247779607693793</v>
      </c>
      <c r="T6" s="1">
        <f t="shared" si="6"/>
        <v>5</v>
      </c>
      <c r="AB6" s="1">
        <v>4</v>
      </c>
      <c r="AC6" s="4">
        <f t="shared" si="7"/>
        <v>2.9389262614623659</v>
      </c>
      <c r="AD6" s="1">
        <f t="shared" si="2"/>
        <v>4.0450849718747373</v>
      </c>
      <c r="AE6" s="9"/>
    </row>
    <row r="7" spans="1:31" x14ac:dyDescent="0.25">
      <c r="G7" s="1">
        <f t="shared" si="3"/>
        <v>5</v>
      </c>
      <c r="H7" s="1">
        <f t="shared" si="8"/>
        <v>1.2566370614359172</v>
      </c>
      <c r="I7" s="1">
        <f t="shared" si="4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R7" s="1">
        <f t="shared" si="5"/>
        <v>5</v>
      </c>
      <c r="S7" s="1">
        <f t="shared" si="9"/>
        <v>1.2566370614359172</v>
      </c>
      <c r="T7" s="1">
        <f t="shared" si="6"/>
        <v>5</v>
      </c>
      <c r="AB7" s="1">
        <v>5</v>
      </c>
      <c r="AC7" s="4">
        <f t="shared" si="7"/>
        <v>1.5450849718747373</v>
      </c>
      <c r="AD7" s="1">
        <f t="shared" si="2"/>
        <v>4.7552825814757673</v>
      </c>
      <c r="AE7" s="9"/>
    </row>
    <row r="8" spans="1:31" ht="15.75" thickBot="1" x14ac:dyDescent="0.3">
      <c r="B8" s="1" t="s">
        <v>6</v>
      </c>
      <c r="G8" s="1">
        <f t="shared" si="3"/>
        <v>6</v>
      </c>
      <c r="H8" s="1">
        <f t="shared" si="8"/>
        <v>1.5707963267948966</v>
      </c>
      <c r="I8" s="1">
        <f t="shared" si="4"/>
        <v>5</v>
      </c>
      <c r="J8" s="1">
        <v>6</v>
      </c>
      <c r="K8" s="1">
        <f t="shared" si="0"/>
        <v>3.06287113727155E-16</v>
      </c>
      <c r="L8" s="1">
        <f t="shared" si="1"/>
        <v>5</v>
      </c>
      <c r="R8" s="1">
        <f t="shared" si="5"/>
        <v>6</v>
      </c>
      <c r="S8" s="1">
        <f t="shared" si="9"/>
        <v>1.5707963267948966</v>
      </c>
      <c r="T8" s="1">
        <f t="shared" si="6"/>
        <v>5</v>
      </c>
      <c r="AB8" s="1">
        <v>6</v>
      </c>
      <c r="AC8" s="4">
        <f t="shared" si="7"/>
        <v>3.06287113727155E-16</v>
      </c>
      <c r="AD8" s="1">
        <f t="shared" si="2"/>
        <v>5</v>
      </c>
      <c r="AE8" s="10"/>
    </row>
    <row r="9" spans="1:31" ht="15.75" thickTop="1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3"/>
        <v>7</v>
      </c>
      <c r="H9" s="1">
        <f t="shared" si="8"/>
        <v>1.8849555921538759</v>
      </c>
      <c r="I9" s="1">
        <f t="shared" si="4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R9" s="1">
        <f t="shared" si="5"/>
        <v>7</v>
      </c>
      <c r="S9" s="1">
        <f t="shared" si="9"/>
        <v>1.8849555921538759</v>
      </c>
      <c r="T9" s="1">
        <f t="shared" si="6"/>
        <v>5</v>
      </c>
      <c r="AB9" s="1">
        <v>7</v>
      </c>
      <c r="AC9" s="1">
        <f>K23</f>
        <v>4.4000000000000004</v>
      </c>
      <c r="AD9" s="1">
        <f>L23</f>
        <v>0</v>
      </c>
      <c r="AE9" s="8"/>
    </row>
    <row r="10" spans="1:31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3"/>
        <v>8</v>
      </c>
      <c r="H10" s="1">
        <f t="shared" si="8"/>
        <v>2.1991148575128552</v>
      </c>
      <c r="I10" s="1">
        <f t="shared" si="4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R10" s="1">
        <f t="shared" si="5"/>
        <v>8</v>
      </c>
      <c r="S10" s="1">
        <f t="shared" si="9"/>
        <v>2.1991148575128552</v>
      </c>
      <c r="T10" s="1">
        <f t="shared" si="6"/>
        <v>5</v>
      </c>
      <c r="AB10" s="1">
        <v>8</v>
      </c>
      <c r="AC10" s="1">
        <f t="shared" ref="AC10:AD15" si="10">K24</f>
        <v>4.1846486716986755</v>
      </c>
      <c r="AD10" s="1">
        <f t="shared" si="10"/>
        <v>1.3596747752497687</v>
      </c>
      <c r="AE10" s="9"/>
    </row>
    <row r="11" spans="1:31" x14ac:dyDescent="0.25">
      <c r="G11" s="1">
        <f t="shared" si="3"/>
        <v>9</v>
      </c>
      <c r="H11" s="1">
        <f t="shared" si="8"/>
        <v>2.5132741228718345</v>
      </c>
      <c r="I11" s="1">
        <f t="shared" si="4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R11" s="1">
        <f t="shared" si="5"/>
        <v>9</v>
      </c>
      <c r="S11" s="1">
        <f t="shared" si="9"/>
        <v>2.5132741228718345</v>
      </c>
      <c r="T11" s="1">
        <f t="shared" si="6"/>
        <v>5</v>
      </c>
      <c r="AB11" s="1">
        <v>9</v>
      </c>
      <c r="AC11" s="1">
        <f t="shared" si="10"/>
        <v>3.5596747752497691</v>
      </c>
      <c r="AD11" s="1">
        <f t="shared" si="10"/>
        <v>2.5862551100868818</v>
      </c>
      <c r="AE11" s="9"/>
    </row>
    <row r="12" spans="1:31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3"/>
        <v>10</v>
      </c>
      <c r="H12" s="1">
        <f t="shared" si="8"/>
        <v>2.8274333882308138</v>
      </c>
      <c r="I12" s="1">
        <f t="shared" si="4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R12" s="1">
        <f t="shared" si="5"/>
        <v>10</v>
      </c>
      <c r="S12" s="1">
        <f t="shared" si="9"/>
        <v>2.8274333882308138</v>
      </c>
      <c r="T12" s="1">
        <f t="shared" si="6"/>
        <v>5</v>
      </c>
      <c r="AB12" s="1">
        <v>10</v>
      </c>
      <c r="AC12" s="1">
        <f t="shared" si="10"/>
        <v>2.5862551100868818</v>
      </c>
      <c r="AD12" s="1">
        <f t="shared" si="10"/>
        <v>3.5596747752497691</v>
      </c>
      <c r="AE12" s="9"/>
    </row>
    <row r="13" spans="1:31" x14ac:dyDescent="0.25">
      <c r="G13" s="1">
        <f t="shared" si="3"/>
        <v>11</v>
      </c>
      <c r="H13" s="1">
        <f t="shared" si="8"/>
        <v>3.1415926535897931</v>
      </c>
      <c r="I13" s="1">
        <f t="shared" si="4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R13" s="1">
        <f t="shared" si="5"/>
        <v>11</v>
      </c>
      <c r="S13" s="1">
        <f t="shared" si="9"/>
        <v>3.1415926535897931</v>
      </c>
      <c r="T13" s="1">
        <f t="shared" si="6"/>
        <v>5</v>
      </c>
      <c r="AB13" s="1">
        <v>11</v>
      </c>
      <c r="AC13" s="1">
        <f t="shared" si="10"/>
        <v>1.3596747752497689</v>
      </c>
      <c r="AD13" s="1">
        <f t="shared" si="10"/>
        <v>4.1846486716986755</v>
      </c>
      <c r="AE13" s="9"/>
    </row>
    <row r="14" spans="1:31" ht="15.75" thickBot="1" x14ac:dyDescent="0.3">
      <c r="B14" s="1" t="s">
        <v>13</v>
      </c>
      <c r="C14" s="1" t="s">
        <v>3</v>
      </c>
      <c r="D14" s="1">
        <f>D4-D5</f>
        <v>3</v>
      </c>
      <c r="G14" s="1">
        <f t="shared" si="3"/>
        <v>12</v>
      </c>
      <c r="H14" s="1">
        <f t="shared" si="8"/>
        <v>3.4557519189487724</v>
      </c>
      <c r="I14" s="1">
        <f t="shared" si="4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R14" s="1">
        <f t="shared" si="5"/>
        <v>12</v>
      </c>
      <c r="S14" s="1">
        <f t="shared" si="9"/>
        <v>3.4557519189487724</v>
      </c>
      <c r="T14" s="1">
        <f t="shared" si="6"/>
        <v>5</v>
      </c>
      <c r="AB14" s="1">
        <v>12</v>
      </c>
      <c r="AC14" s="1">
        <f t="shared" si="10"/>
        <v>2.695326600798964E-16</v>
      </c>
      <c r="AD14" s="1">
        <f t="shared" si="10"/>
        <v>4.4000000000000004</v>
      </c>
      <c r="AE14" s="10"/>
    </row>
    <row r="15" spans="1:31" ht="15.75" thickTop="1" x14ac:dyDescent="0.25">
      <c r="B15" s="1" t="s">
        <v>17</v>
      </c>
      <c r="C15" s="1" t="s">
        <v>3</v>
      </c>
      <c r="D15" s="1">
        <f>D14/D9</f>
        <v>0.6</v>
      </c>
      <c r="G15" s="1">
        <f t="shared" si="3"/>
        <v>13</v>
      </c>
      <c r="H15" s="1">
        <f t="shared" si="8"/>
        <v>3.7699111843077517</v>
      </c>
      <c r="I15" s="1">
        <f t="shared" si="4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R15" s="1">
        <f t="shared" si="5"/>
        <v>13</v>
      </c>
      <c r="S15" s="1">
        <f t="shared" si="9"/>
        <v>3.7699111843077517</v>
      </c>
      <c r="T15" s="1">
        <f t="shared" si="6"/>
        <v>5</v>
      </c>
      <c r="AB15" s="1">
        <v>13</v>
      </c>
      <c r="AC15" s="1">
        <f>K43</f>
        <v>3.8</v>
      </c>
      <c r="AD15" s="1">
        <f>L43</f>
        <v>0</v>
      </c>
      <c r="AE15" s="8"/>
    </row>
    <row r="16" spans="1:31" x14ac:dyDescent="0.25">
      <c r="G16" s="1">
        <f t="shared" si="3"/>
        <v>14</v>
      </c>
      <c r="H16" s="1">
        <f t="shared" si="8"/>
        <v>4.0840704496667311</v>
      </c>
      <c r="I16" s="1">
        <f t="shared" si="4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R16" s="1">
        <f t="shared" si="5"/>
        <v>14</v>
      </c>
      <c r="S16" s="1">
        <f t="shared" si="9"/>
        <v>4.0840704496667311</v>
      </c>
      <c r="T16" s="1">
        <f t="shared" si="6"/>
        <v>5</v>
      </c>
      <c r="AB16" s="1">
        <v>14</v>
      </c>
      <c r="AC16" s="1">
        <f t="shared" ref="AC16:AD20" si="11">K44</f>
        <v>3.6140147619215832</v>
      </c>
      <c r="AD16" s="1">
        <f t="shared" si="11"/>
        <v>1.1742645786248</v>
      </c>
      <c r="AE16" s="9"/>
    </row>
    <row r="17" spans="2:31" x14ac:dyDescent="0.25">
      <c r="B17" s="3" t="s">
        <v>14</v>
      </c>
      <c r="C17" s="1" t="s">
        <v>3</v>
      </c>
      <c r="D17" s="1">
        <f>D9+1</f>
        <v>6</v>
      </c>
      <c r="G17" s="1">
        <f t="shared" si="3"/>
        <v>15</v>
      </c>
      <c r="H17" s="1">
        <f t="shared" si="8"/>
        <v>4.3982297150257104</v>
      </c>
      <c r="I17" s="1">
        <f t="shared" si="4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R17" s="1">
        <f t="shared" si="5"/>
        <v>15</v>
      </c>
      <c r="S17" s="1">
        <f t="shared" si="9"/>
        <v>4.3982297150257104</v>
      </c>
      <c r="T17" s="1">
        <f t="shared" si="6"/>
        <v>5</v>
      </c>
      <c r="AB17" s="1">
        <v>15</v>
      </c>
      <c r="AC17" s="1">
        <f t="shared" si="11"/>
        <v>3.0742645786248</v>
      </c>
      <c r="AD17" s="1">
        <f t="shared" si="11"/>
        <v>2.2335839587113977</v>
      </c>
      <c r="AE17" s="9"/>
    </row>
    <row r="18" spans="2:31" x14ac:dyDescent="0.25">
      <c r="D18" s="1">
        <f>D17*D10</f>
        <v>120</v>
      </c>
      <c r="G18" s="1">
        <f t="shared" si="3"/>
        <v>16</v>
      </c>
      <c r="H18" s="1">
        <f t="shared" si="8"/>
        <v>4.7123889803846897</v>
      </c>
      <c r="I18" s="1">
        <f t="shared" si="4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R18" s="1">
        <f t="shared" si="5"/>
        <v>16</v>
      </c>
      <c r="S18" s="1">
        <f t="shared" si="9"/>
        <v>4.7123889803846897</v>
      </c>
      <c r="T18" s="1">
        <f t="shared" si="6"/>
        <v>5</v>
      </c>
      <c r="AB18" s="1">
        <v>16</v>
      </c>
      <c r="AC18" s="1">
        <f t="shared" si="11"/>
        <v>2.2335839587113977</v>
      </c>
      <c r="AD18" s="1">
        <f t="shared" si="11"/>
        <v>3.0742645786248</v>
      </c>
      <c r="AE18" s="9"/>
    </row>
    <row r="19" spans="2:31" x14ac:dyDescent="0.25">
      <c r="G19" s="1">
        <f t="shared" si="3"/>
        <v>17</v>
      </c>
      <c r="H19" s="1">
        <f t="shared" si="8"/>
        <v>5.026548245743669</v>
      </c>
      <c r="I19" s="1">
        <f t="shared" si="4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R19" s="1">
        <f t="shared" si="5"/>
        <v>17</v>
      </c>
      <c r="S19" s="1">
        <f t="shared" si="9"/>
        <v>5.026548245743669</v>
      </c>
      <c r="T19" s="1">
        <f t="shared" si="6"/>
        <v>5</v>
      </c>
      <c r="AB19" s="1">
        <v>17</v>
      </c>
      <c r="AC19" s="1">
        <f t="shared" si="11"/>
        <v>1.1742645786248003</v>
      </c>
      <c r="AD19" s="1">
        <f t="shared" si="11"/>
        <v>3.6140147619215832</v>
      </c>
      <c r="AE19" s="9"/>
    </row>
    <row r="20" spans="2:31" ht="15.75" thickBot="1" x14ac:dyDescent="0.3">
      <c r="C20" s="1">
        <f>K3</f>
        <v>5</v>
      </c>
      <c r="D20" s="1">
        <f>L3</f>
        <v>0</v>
      </c>
      <c r="G20" s="1">
        <f t="shared" si="3"/>
        <v>18</v>
      </c>
      <c r="H20" s="1">
        <f t="shared" si="8"/>
        <v>5.3407075111026483</v>
      </c>
      <c r="I20" s="1">
        <f t="shared" si="4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R20" s="1">
        <f t="shared" si="5"/>
        <v>18</v>
      </c>
      <c r="S20" s="1">
        <f t="shared" si="9"/>
        <v>5.3407075111026483</v>
      </c>
      <c r="T20" s="1">
        <f t="shared" si="6"/>
        <v>5</v>
      </c>
      <c r="AB20" s="1">
        <v>18</v>
      </c>
      <c r="AC20" s="1">
        <f t="shared" si="11"/>
        <v>2.327782064326378E-16</v>
      </c>
      <c r="AD20" s="1">
        <f t="shared" si="11"/>
        <v>3.8</v>
      </c>
      <c r="AE20" s="10"/>
    </row>
    <row r="21" spans="2:31" ht="15.75" thickTop="1" x14ac:dyDescent="0.25">
      <c r="C21" s="1">
        <f>K23</f>
        <v>4.4000000000000004</v>
      </c>
      <c r="D21" s="1">
        <f>L23</f>
        <v>0</v>
      </c>
      <c r="G21" s="1">
        <f t="shared" si="3"/>
        <v>19</v>
      </c>
      <c r="H21" s="1">
        <f t="shared" si="8"/>
        <v>5.6548667764616276</v>
      </c>
      <c r="I21" s="1">
        <f t="shared" si="4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R21" s="1">
        <f t="shared" si="5"/>
        <v>19</v>
      </c>
      <c r="S21" s="1">
        <f t="shared" si="9"/>
        <v>5.6548667764616276</v>
      </c>
      <c r="T21" s="1">
        <f t="shared" si="6"/>
        <v>5</v>
      </c>
      <c r="AB21" s="1">
        <v>19</v>
      </c>
      <c r="AC21" s="1">
        <f>K63</f>
        <v>3.2</v>
      </c>
      <c r="AD21" s="1">
        <f>L63</f>
        <v>0</v>
      </c>
      <c r="AE21" s="8"/>
    </row>
    <row r="22" spans="2:31" x14ac:dyDescent="0.25">
      <c r="C22" s="1">
        <f>K4</f>
        <v>4.7552825814757673</v>
      </c>
      <c r="D22" s="1">
        <f>L4</f>
        <v>1.545084971874737</v>
      </c>
      <c r="G22" s="1">
        <f t="shared" si="3"/>
        <v>20</v>
      </c>
      <c r="H22" s="1">
        <f t="shared" si="8"/>
        <v>5.9690260418206069</v>
      </c>
      <c r="I22" s="1">
        <f t="shared" si="4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R22" s="1">
        <f t="shared" si="5"/>
        <v>20</v>
      </c>
      <c r="S22" s="1">
        <f t="shared" si="9"/>
        <v>5.9690260418206069</v>
      </c>
      <c r="T22" s="1">
        <f t="shared" si="6"/>
        <v>5</v>
      </c>
      <c r="AB22" s="1">
        <v>20</v>
      </c>
      <c r="AC22" s="1">
        <f t="shared" ref="AC22:AD26" si="12">K64</f>
        <v>3.0433808521444914</v>
      </c>
      <c r="AD22" s="1">
        <f t="shared" si="12"/>
        <v>0.98885438199983167</v>
      </c>
      <c r="AE22" s="9"/>
    </row>
    <row r="23" spans="2:31" x14ac:dyDescent="0.25">
      <c r="C23" s="1">
        <f>K24</f>
        <v>4.1846486716986755</v>
      </c>
      <c r="D23" s="1">
        <f>L24</f>
        <v>1.3596747752497687</v>
      </c>
      <c r="J23" s="1">
        <v>21</v>
      </c>
      <c r="K23" s="5">
        <f t="shared" ref="K23:K42" si="13">($I3-L$2*$D$15)*COS($H3)</f>
        <v>4.4000000000000004</v>
      </c>
      <c r="L23" s="5">
        <f t="shared" ref="L23:L42" si="14">($T3-L$2*$D$15)*SIN($S3)</f>
        <v>0</v>
      </c>
      <c r="AB23" s="1">
        <v>21</v>
      </c>
      <c r="AC23" s="1">
        <f t="shared" si="12"/>
        <v>2.5888543819998322</v>
      </c>
      <c r="AD23" s="1">
        <f t="shared" si="12"/>
        <v>1.880912807335914</v>
      </c>
      <c r="AE23" s="9"/>
    </row>
    <row r="24" spans="2:31" x14ac:dyDescent="0.25">
      <c r="C24" s="1">
        <f>C20</f>
        <v>5</v>
      </c>
      <c r="D24" s="1">
        <f>D20</f>
        <v>0</v>
      </c>
      <c r="J24" s="1">
        <v>22</v>
      </c>
      <c r="K24" s="5">
        <f t="shared" si="13"/>
        <v>4.1846486716986755</v>
      </c>
      <c r="L24" s="5">
        <f t="shared" si="14"/>
        <v>1.3596747752497687</v>
      </c>
      <c r="AB24" s="1">
        <v>22</v>
      </c>
      <c r="AC24" s="1">
        <f t="shared" si="12"/>
        <v>1.880912807335914</v>
      </c>
      <c r="AD24" s="1">
        <f t="shared" si="12"/>
        <v>2.5888543819998322</v>
      </c>
      <c r="AE24" s="9"/>
    </row>
    <row r="25" spans="2:31" x14ac:dyDescent="0.25">
      <c r="J25" s="1">
        <v>23</v>
      </c>
      <c r="K25" s="1">
        <f t="shared" si="13"/>
        <v>3.5596747752497691</v>
      </c>
      <c r="L25" s="1">
        <f t="shared" si="14"/>
        <v>2.5862551100868818</v>
      </c>
      <c r="AB25" s="1">
        <v>23</v>
      </c>
      <c r="AC25" s="1">
        <f t="shared" si="12"/>
        <v>0.98885438199983189</v>
      </c>
      <c r="AD25" s="1">
        <f t="shared" si="12"/>
        <v>3.0433808521444914</v>
      </c>
      <c r="AE25" s="9"/>
    </row>
    <row r="26" spans="2:31" ht="15.75" thickBot="1" x14ac:dyDescent="0.3">
      <c r="J26" s="1">
        <v>24</v>
      </c>
      <c r="K26" s="1">
        <f t="shared" si="13"/>
        <v>2.5862551100868818</v>
      </c>
      <c r="L26" s="1">
        <f t="shared" si="14"/>
        <v>3.5596747752497691</v>
      </c>
      <c r="AB26" s="1">
        <v>24</v>
      </c>
      <c r="AC26" s="1">
        <f t="shared" si="12"/>
        <v>1.960237527853792E-16</v>
      </c>
      <c r="AD26" s="1">
        <f t="shared" si="12"/>
        <v>3.2</v>
      </c>
      <c r="AE26" s="10"/>
    </row>
    <row r="27" spans="2:31" ht="15.75" thickTop="1" x14ac:dyDescent="0.25">
      <c r="J27" s="1">
        <v>25</v>
      </c>
      <c r="K27" s="1">
        <f t="shared" si="13"/>
        <v>1.3596747752497689</v>
      </c>
      <c r="L27" s="1">
        <f t="shared" si="14"/>
        <v>4.1846486716986755</v>
      </c>
      <c r="AB27" s="1">
        <v>25</v>
      </c>
      <c r="AC27" s="1">
        <f>K83</f>
        <v>2.6</v>
      </c>
      <c r="AD27" s="1">
        <f>L83</f>
        <v>0</v>
      </c>
      <c r="AE27" s="8"/>
    </row>
    <row r="28" spans="2:31" x14ac:dyDescent="0.25">
      <c r="J28" s="1">
        <v>26</v>
      </c>
      <c r="K28" s="1">
        <f t="shared" si="13"/>
        <v>2.695326600798964E-16</v>
      </c>
      <c r="L28" s="1">
        <f t="shared" si="14"/>
        <v>4.4000000000000004</v>
      </c>
      <c r="AB28" s="1">
        <v>26</v>
      </c>
      <c r="AC28" s="1">
        <f t="shared" ref="AC28:AD32" si="15">K84</f>
        <v>2.4727469423673991</v>
      </c>
      <c r="AD28" s="1">
        <f t="shared" si="15"/>
        <v>0.80344418537486328</v>
      </c>
      <c r="AE28" s="9"/>
    </row>
    <row r="29" spans="2:31" x14ac:dyDescent="0.25">
      <c r="J29" s="1">
        <v>27</v>
      </c>
      <c r="K29" s="1">
        <f t="shared" si="13"/>
        <v>-1.3596747752497684</v>
      </c>
      <c r="L29" s="1">
        <f t="shared" si="14"/>
        <v>4.1846486716986764</v>
      </c>
      <c r="AB29" s="1">
        <v>27</v>
      </c>
      <c r="AC29" s="1">
        <f t="shared" si="15"/>
        <v>2.1034441853748636</v>
      </c>
      <c r="AD29" s="1">
        <f t="shared" si="15"/>
        <v>1.5282416559604302</v>
      </c>
      <c r="AE29" s="9"/>
    </row>
    <row r="30" spans="2:31" x14ac:dyDescent="0.25">
      <c r="J30" s="1">
        <v>28</v>
      </c>
      <c r="K30" s="1">
        <f t="shared" si="13"/>
        <v>-2.5862551100868814</v>
      </c>
      <c r="L30" s="1">
        <f t="shared" si="14"/>
        <v>3.5596747752497691</v>
      </c>
      <c r="AB30" s="1">
        <v>28</v>
      </c>
      <c r="AC30" s="1">
        <f t="shared" si="15"/>
        <v>1.5282416559604302</v>
      </c>
      <c r="AD30" s="1">
        <f t="shared" si="15"/>
        <v>2.1034441853748636</v>
      </c>
      <c r="AE30" s="9"/>
    </row>
    <row r="31" spans="2:31" x14ac:dyDescent="0.25">
      <c r="J31" s="1">
        <v>29</v>
      </c>
      <c r="K31" s="1">
        <f t="shared" si="13"/>
        <v>-3.5596747752497686</v>
      </c>
      <c r="L31" s="1">
        <f t="shared" si="14"/>
        <v>2.5862551100868827</v>
      </c>
      <c r="AB31" s="1">
        <v>29</v>
      </c>
      <c r="AC31" s="1">
        <f t="shared" si="15"/>
        <v>0.8034441853748634</v>
      </c>
      <c r="AD31" s="1">
        <f t="shared" si="15"/>
        <v>2.4727469423673991</v>
      </c>
      <c r="AE31" s="9"/>
    </row>
    <row r="32" spans="2:31" ht="15.75" thickBot="1" x14ac:dyDescent="0.3">
      <c r="J32" s="1">
        <v>30</v>
      </c>
      <c r="K32" s="1">
        <f t="shared" si="13"/>
        <v>-4.1846486716986755</v>
      </c>
      <c r="L32" s="1">
        <f t="shared" si="14"/>
        <v>1.3596747752497691</v>
      </c>
      <c r="AB32" s="1">
        <v>30</v>
      </c>
      <c r="AC32" s="1">
        <f t="shared" si="15"/>
        <v>1.592692991381206E-16</v>
      </c>
      <c r="AD32" s="1">
        <f t="shared" si="15"/>
        <v>2.6</v>
      </c>
      <c r="AE32" s="10"/>
    </row>
    <row r="33" spans="10:31" ht="15.75" thickTop="1" x14ac:dyDescent="0.25">
      <c r="J33" s="1">
        <v>31</v>
      </c>
      <c r="K33" s="1">
        <f t="shared" si="13"/>
        <v>-4.4000000000000004</v>
      </c>
      <c r="L33" s="1">
        <f t="shared" si="14"/>
        <v>5.390653201597928E-16</v>
      </c>
      <c r="AB33" s="1">
        <v>31</v>
      </c>
      <c r="AC33" s="1">
        <f>K103</f>
        <v>2</v>
      </c>
      <c r="AD33" s="1">
        <f>L103</f>
        <v>0</v>
      </c>
      <c r="AE33" s="8"/>
    </row>
    <row r="34" spans="10:31" x14ac:dyDescent="0.25">
      <c r="J34" s="1">
        <v>32</v>
      </c>
      <c r="K34" s="1">
        <f t="shared" si="13"/>
        <v>-4.1846486716986764</v>
      </c>
      <c r="L34" s="1">
        <f t="shared" si="14"/>
        <v>-1.3596747752497682</v>
      </c>
      <c r="AB34" s="1">
        <v>32</v>
      </c>
      <c r="AC34" s="1">
        <f t="shared" ref="AC34:AD38" si="16">K104</f>
        <v>1.9021130325903071</v>
      </c>
      <c r="AD34" s="1">
        <f t="shared" si="16"/>
        <v>0.61803398874989479</v>
      </c>
      <c r="AE34" s="9"/>
    </row>
    <row r="35" spans="10:31" x14ac:dyDescent="0.25">
      <c r="J35" s="1">
        <v>33</v>
      </c>
      <c r="K35" s="1">
        <f t="shared" si="13"/>
        <v>-3.5596747752497695</v>
      </c>
      <c r="L35" s="1">
        <f t="shared" si="14"/>
        <v>-2.5862551100868814</v>
      </c>
      <c r="AB35" s="1">
        <v>33</v>
      </c>
      <c r="AC35" s="1">
        <f t="shared" si="16"/>
        <v>1.6180339887498949</v>
      </c>
      <c r="AD35" s="1">
        <f t="shared" si="16"/>
        <v>1.1755705045849463</v>
      </c>
      <c r="AE35" s="9"/>
    </row>
    <row r="36" spans="10:31" x14ac:dyDescent="0.25">
      <c r="J36" s="1">
        <v>34</v>
      </c>
      <c r="K36" s="1">
        <f t="shared" si="13"/>
        <v>-2.5862551100868827</v>
      </c>
      <c r="L36" s="1">
        <f t="shared" si="14"/>
        <v>-3.5596747752497686</v>
      </c>
      <c r="AB36" s="1">
        <v>34</v>
      </c>
      <c r="AC36" s="1">
        <f t="shared" si="16"/>
        <v>1.1755705045849463</v>
      </c>
      <c r="AD36" s="1">
        <f t="shared" si="16"/>
        <v>1.6180339887498949</v>
      </c>
      <c r="AE36" s="9"/>
    </row>
    <row r="37" spans="10:31" x14ac:dyDescent="0.25">
      <c r="J37" s="1">
        <v>35</v>
      </c>
      <c r="K37" s="1">
        <f t="shared" si="13"/>
        <v>-1.3596747752497693</v>
      </c>
      <c r="L37" s="1">
        <f t="shared" si="14"/>
        <v>-4.1846486716986755</v>
      </c>
      <c r="AB37" s="1">
        <v>35</v>
      </c>
      <c r="AC37" s="1">
        <f t="shared" si="16"/>
        <v>0.6180339887498949</v>
      </c>
      <c r="AD37" s="1">
        <f t="shared" si="16"/>
        <v>1.9021130325903071</v>
      </c>
      <c r="AE37" s="9"/>
    </row>
    <row r="38" spans="10:31" ht="15.75" thickBot="1" x14ac:dyDescent="0.3">
      <c r="J38" s="1">
        <v>36</v>
      </c>
      <c r="K38" s="1">
        <f t="shared" si="13"/>
        <v>-8.0859798023968931E-16</v>
      </c>
      <c r="L38" s="1">
        <f t="shared" si="14"/>
        <v>-4.4000000000000004</v>
      </c>
      <c r="AB38" s="1">
        <v>36</v>
      </c>
      <c r="AC38" s="1">
        <f t="shared" si="16"/>
        <v>1.22514845490862E-16</v>
      </c>
      <c r="AD38" s="1">
        <f t="shared" si="16"/>
        <v>2</v>
      </c>
      <c r="AE38" s="10"/>
    </row>
    <row r="39" spans="10:31" ht="15.75" thickTop="1" x14ac:dyDescent="0.25">
      <c r="J39" s="1">
        <v>37</v>
      </c>
      <c r="K39" s="1">
        <f t="shared" si="13"/>
        <v>1.359674775249768</v>
      </c>
      <c r="L39" s="1">
        <f t="shared" si="14"/>
        <v>-4.1846486716986764</v>
      </c>
      <c r="AE39" s="8"/>
    </row>
    <row r="40" spans="10:31" x14ac:dyDescent="0.25">
      <c r="J40" s="1">
        <v>38</v>
      </c>
      <c r="K40" s="1">
        <f t="shared" si="13"/>
        <v>2.5862551100868809</v>
      </c>
      <c r="L40" s="1">
        <f t="shared" si="14"/>
        <v>-3.5596747752497695</v>
      </c>
      <c r="AE40" s="9"/>
    </row>
    <row r="41" spans="10:31" x14ac:dyDescent="0.25">
      <c r="J41" s="1">
        <v>39</v>
      </c>
      <c r="K41" s="1">
        <f t="shared" si="13"/>
        <v>3.5596747752497686</v>
      </c>
      <c r="L41" s="1">
        <f t="shared" si="14"/>
        <v>-2.5862551100868831</v>
      </c>
      <c r="AE41" s="9"/>
    </row>
    <row r="42" spans="10:31" x14ac:dyDescent="0.25">
      <c r="J42" s="1">
        <v>40</v>
      </c>
      <c r="K42" s="1">
        <f t="shared" si="13"/>
        <v>4.1846486716986755</v>
      </c>
      <c r="L42" s="1">
        <f t="shared" si="14"/>
        <v>-1.3596747752497695</v>
      </c>
      <c r="AE42" s="9"/>
    </row>
    <row r="43" spans="10:31" x14ac:dyDescent="0.25">
      <c r="J43" s="1">
        <v>41</v>
      </c>
      <c r="K43" s="6">
        <f t="shared" ref="K43:K62" si="17">($I3-M$2*$D$15)*COS($H3)</f>
        <v>3.8</v>
      </c>
      <c r="L43" s="6">
        <f t="shared" ref="L43:L62" si="18">($T3-M$2*$D$15)*SIN($S3)</f>
        <v>0</v>
      </c>
      <c r="AE43" s="9"/>
    </row>
    <row r="44" spans="10:31" ht="15.75" thickBot="1" x14ac:dyDescent="0.3">
      <c r="J44" s="1">
        <v>42</v>
      </c>
      <c r="K44" s="6">
        <f t="shared" si="17"/>
        <v>3.6140147619215832</v>
      </c>
      <c r="L44" s="6">
        <f t="shared" si="18"/>
        <v>1.1742645786248</v>
      </c>
      <c r="AE44" s="10"/>
    </row>
    <row r="45" spans="10:31" ht="15.75" thickTop="1" x14ac:dyDescent="0.25">
      <c r="J45" s="1">
        <v>43</v>
      </c>
      <c r="K45" s="1">
        <f t="shared" si="17"/>
        <v>3.0742645786248</v>
      </c>
      <c r="L45" s="1">
        <f t="shared" si="18"/>
        <v>2.2335839587113977</v>
      </c>
    </row>
    <row r="46" spans="10:31" x14ac:dyDescent="0.25">
      <c r="J46" s="1">
        <v>44</v>
      </c>
      <c r="K46" s="1">
        <f t="shared" si="17"/>
        <v>2.2335839587113977</v>
      </c>
      <c r="L46" s="1">
        <f t="shared" si="18"/>
        <v>3.0742645786248</v>
      </c>
    </row>
    <row r="47" spans="10:31" x14ac:dyDescent="0.25">
      <c r="J47" s="1">
        <v>45</v>
      </c>
      <c r="K47" s="1">
        <f t="shared" si="17"/>
        <v>1.1742645786248003</v>
      </c>
      <c r="L47" s="1">
        <f t="shared" si="18"/>
        <v>3.6140147619215832</v>
      </c>
    </row>
    <row r="48" spans="10:31" x14ac:dyDescent="0.25">
      <c r="J48" s="1">
        <v>46</v>
      </c>
      <c r="K48" s="1">
        <f t="shared" si="17"/>
        <v>2.327782064326378E-16</v>
      </c>
      <c r="L48" s="1">
        <f t="shared" si="18"/>
        <v>3.8</v>
      </c>
    </row>
    <row r="49" spans="10:17" x14ac:dyDescent="0.25">
      <c r="J49" s="1">
        <v>47</v>
      </c>
      <c r="K49" s="1">
        <f t="shared" si="17"/>
        <v>-1.1742645786247998</v>
      </c>
      <c r="L49" s="1">
        <f t="shared" si="18"/>
        <v>3.6140147619215837</v>
      </c>
    </row>
    <row r="50" spans="10:17" x14ac:dyDescent="0.25">
      <c r="J50" s="1">
        <v>48</v>
      </c>
      <c r="K50" s="1">
        <f t="shared" si="17"/>
        <v>-2.2335839587113973</v>
      </c>
      <c r="L50" s="1">
        <f t="shared" si="18"/>
        <v>3.0742645786248</v>
      </c>
    </row>
    <row r="51" spans="10:17" x14ac:dyDescent="0.25">
      <c r="J51" s="1">
        <v>49</v>
      </c>
      <c r="K51" s="1">
        <f t="shared" si="17"/>
        <v>-3.0742645786248</v>
      </c>
      <c r="L51" s="1">
        <f t="shared" si="18"/>
        <v>2.2335839587113981</v>
      </c>
    </row>
    <row r="52" spans="10:17" x14ac:dyDescent="0.25">
      <c r="J52" s="1">
        <v>50</v>
      </c>
      <c r="K52" s="1">
        <f t="shared" si="17"/>
        <v>-3.6140147619215832</v>
      </c>
      <c r="L52" s="1">
        <f t="shared" si="18"/>
        <v>1.1742645786248005</v>
      </c>
    </row>
    <row r="53" spans="10:17" x14ac:dyDescent="0.25">
      <c r="J53" s="1">
        <v>51</v>
      </c>
      <c r="K53" s="1">
        <f t="shared" si="17"/>
        <v>-3.8</v>
      </c>
      <c r="L53" s="1">
        <f t="shared" si="18"/>
        <v>4.655564128652756E-16</v>
      </c>
    </row>
    <row r="54" spans="10:17" x14ac:dyDescent="0.25">
      <c r="J54" s="1">
        <v>52</v>
      </c>
      <c r="K54" s="1">
        <f t="shared" si="17"/>
        <v>-3.6140147619215837</v>
      </c>
      <c r="L54" s="1">
        <f t="shared" si="18"/>
        <v>-1.1742645786247996</v>
      </c>
      <c r="N54" s="1" t="s">
        <v>23</v>
      </c>
      <c r="O54" s="1">
        <v>45</v>
      </c>
      <c r="P54" s="1">
        <f>PI()/2 - RADIANS(O54)/2</f>
        <v>1.1780972450961724</v>
      </c>
      <c r="Q54" s="1">
        <f>PI()/2 + RADIANS(O54)/2</f>
        <v>1.9634954084936207</v>
      </c>
    </row>
    <row r="55" spans="10:17" x14ac:dyDescent="0.25">
      <c r="J55" s="1">
        <v>53</v>
      </c>
      <c r="K55" s="1">
        <f t="shared" si="17"/>
        <v>-3.0742645786248004</v>
      </c>
      <c r="L55" s="1">
        <f t="shared" si="18"/>
        <v>-2.2335839587113973</v>
      </c>
    </row>
    <row r="56" spans="10:17" x14ac:dyDescent="0.25">
      <c r="J56" s="1">
        <v>54</v>
      </c>
      <c r="K56" s="1">
        <f t="shared" si="17"/>
        <v>-2.2335839587113981</v>
      </c>
      <c r="L56" s="1">
        <f t="shared" si="18"/>
        <v>-3.0742645786248</v>
      </c>
      <c r="O56" s="1">
        <v>6</v>
      </c>
      <c r="P56" s="1">
        <f>O56*COS($P$54)</f>
        <v>2.296100594190539</v>
      </c>
      <c r="Q56" s="1">
        <f>O56*SIN($P$54)</f>
        <v>5.54327719506772</v>
      </c>
    </row>
    <row r="57" spans="10:17" x14ac:dyDescent="0.25">
      <c r="J57" s="1">
        <v>55</v>
      </c>
      <c r="K57" s="1">
        <f t="shared" si="17"/>
        <v>-1.1742645786248007</v>
      </c>
      <c r="L57" s="1">
        <f t="shared" si="18"/>
        <v>-3.6140147619215832</v>
      </c>
      <c r="O57" s="1">
        <v>-6</v>
      </c>
      <c r="P57" s="1">
        <f>O57*COS($P$54)</f>
        <v>-2.296100594190539</v>
      </c>
      <c r="Q57" s="1">
        <f>O57*SIN($P$54)</f>
        <v>-5.54327719506772</v>
      </c>
    </row>
    <row r="58" spans="10:17" x14ac:dyDescent="0.25">
      <c r="J58" s="1">
        <v>56</v>
      </c>
      <c r="K58" s="1">
        <f t="shared" si="17"/>
        <v>-6.9833461929791341E-16</v>
      </c>
      <c r="L58" s="1">
        <f t="shared" si="18"/>
        <v>-3.8</v>
      </c>
    </row>
    <row r="59" spans="10:17" x14ac:dyDescent="0.25">
      <c r="J59" s="1">
        <v>57</v>
      </c>
      <c r="K59" s="1">
        <f t="shared" si="17"/>
        <v>1.1742645786247994</v>
      </c>
      <c r="L59" s="1">
        <f t="shared" si="18"/>
        <v>-3.6140147619215837</v>
      </c>
      <c r="O59" s="1">
        <v>6</v>
      </c>
      <c r="P59" s="1">
        <f>O59*COS($Q$54)</f>
        <v>-2.2961005941905386</v>
      </c>
      <c r="Q59" s="1">
        <f>O59*SIN($Q$54)</f>
        <v>5.54327719506772</v>
      </c>
    </row>
    <row r="60" spans="10:17" x14ac:dyDescent="0.25">
      <c r="J60" s="1">
        <v>58</v>
      </c>
      <c r="K60" s="1">
        <f t="shared" si="17"/>
        <v>2.2335839587113968</v>
      </c>
      <c r="L60" s="1">
        <f t="shared" si="18"/>
        <v>-3.0742645786248004</v>
      </c>
      <c r="O60" s="1">
        <v>-6</v>
      </c>
      <c r="P60" s="1">
        <f>O60*COS($Q$54)</f>
        <v>2.2961005941905386</v>
      </c>
      <c r="Q60" s="1">
        <f>O60*SIN($Q$54)</f>
        <v>-5.54327719506772</v>
      </c>
    </row>
    <row r="61" spans="10:17" x14ac:dyDescent="0.25">
      <c r="J61" s="1">
        <v>59</v>
      </c>
      <c r="K61" s="1">
        <f t="shared" si="17"/>
        <v>3.0742645786248</v>
      </c>
      <c r="L61" s="1">
        <f t="shared" si="18"/>
        <v>-2.2335839587113986</v>
      </c>
    </row>
    <row r="62" spans="10:17" x14ac:dyDescent="0.25">
      <c r="J62" s="1">
        <v>60</v>
      </c>
      <c r="K62" s="1">
        <f t="shared" si="17"/>
        <v>3.6140147619215832</v>
      </c>
      <c r="L62" s="1">
        <f t="shared" si="18"/>
        <v>-1.1742645786248009</v>
      </c>
    </row>
    <row r="63" spans="10:17" x14ac:dyDescent="0.25">
      <c r="J63" s="1">
        <v>61</v>
      </c>
      <c r="K63" s="7">
        <f t="shared" ref="K63:K82" si="19">($I3-N$2*$D$15)*COS($H3)</f>
        <v>3.2</v>
      </c>
      <c r="L63" s="7">
        <f t="shared" ref="L63:L82" si="20">($T3-N$2*$D$15)*SIN($S3)</f>
        <v>0</v>
      </c>
    </row>
    <row r="64" spans="10:17" x14ac:dyDescent="0.25">
      <c r="J64" s="1">
        <v>62</v>
      </c>
      <c r="K64" s="7">
        <f t="shared" si="19"/>
        <v>3.0433808521444914</v>
      </c>
      <c r="L64" s="7">
        <f t="shared" si="20"/>
        <v>0.98885438199983167</v>
      </c>
    </row>
    <row r="65" spans="10:12" x14ac:dyDescent="0.25">
      <c r="J65" s="1">
        <v>63</v>
      </c>
      <c r="K65" s="1">
        <f t="shared" si="19"/>
        <v>2.5888543819998322</v>
      </c>
      <c r="L65" s="1">
        <f t="shared" si="20"/>
        <v>1.880912807335914</v>
      </c>
    </row>
    <row r="66" spans="10:12" x14ac:dyDescent="0.25">
      <c r="J66" s="1">
        <v>64</v>
      </c>
      <c r="K66" s="1">
        <f t="shared" si="19"/>
        <v>1.880912807335914</v>
      </c>
      <c r="L66" s="1">
        <f t="shared" si="20"/>
        <v>2.5888543819998322</v>
      </c>
    </row>
    <row r="67" spans="10:12" x14ac:dyDescent="0.25">
      <c r="J67" s="1">
        <v>65</v>
      </c>
      <c r="K67" s="1">
        <f t="shared" si="19"/>
        <v>0.98885438199983189</v>
      </c>
      <c r="L67" s="1">
        <f t="shared" si="20"/>
        <v>3.0433808521444914</v>
      </c>
    </row>
    <row r="68" spans="10:12" x14ac:dyDescent="0.25">
      <c r="J68" s="1">
        <v>66</v>
      </c>
      <c r="K68" s="1">
        <f t="shared" si="19"/>
        <v>1.960237527853792E-16</v>
      </c>
      <c r="L68" s="1">
        <f t="shared" si="20"/>
        <v>3.2</v>
      </c>
    </row>
    <row r="69" spans="10:12" x14ac:dyDescent="0.25">
      <c r="J69" s="1">
        <v>67</v>
      </c>
      <c r="K69" s="1">
        <f t="shared" si="19"/>
        <v>-0.98885438199983156</v>
      </c>
      <c r="L69" s="1">
        <f t="shared" si="20"/>
        <v>3.0433808521444918</v>
      </c>
    </row>
    <row r="70" spans="10:12" x14ac:dyDescent="0.25">
      <c r="J70" s="1">
        <v>68</v>
      </c>
      <c r="K70" s="1">
        <f t="shared" si="19"/>
        <v>-1.8809128073359138</v>
      </c>
      <c r="L70" s="1">
        <f t="shared" si="20"/>
        <v>2.5888543819998322</v>
      </c>
    </row>
    <row r="71" spans="10:12" x14ac:dyDescent="0.25">
      <c r="J71" s="1">
        <v>69</v>
      </c>
      <c r="K71" s="1">
        <f t="shared" si="19"/>
        <v>-2.5888543819998318</v>
      </c>
      <c r="L71" s="1">
        <f t="shared" si="20"/>
        <v>1.8809128073359145</v>
      </c>
    </row>
    <row r="72" spans="10:12" x14ac:dyDescent="0.25">
      <c r="J72" s="1">
        <v>70</v>
      </c>
      <c r="K72" s="1">
        <f t="shared" si="19"/>
        <v>-3.0433808521444914</v>
      </c>
      <c r="L72" s="1">
        <f t="shared" si="20"/>
        <v>0.98885438199983211</v>
      </c>
    </row>
    <row r="73" spans="10:12" x14ac:dyDescent="0.25">
      <c r="J73" s="1">
        <v>71</v>
      </c>
      <c r="K73" s="1">
        <f t="shared" si="19"/>
        <v>-3.2</v>
      </c>
      <c r="L73" s="1">
        <f t="shared" si="20"/>
        <v>3.920475055707584E-16</v>
      </c>
    </row>
    <row r="74" spans="10:12" x14ac:dyDescent="0.25">
      <c r="J74" s="1">
        <v>72</v>
      </c>
      <c r="K74" s="1">
        <f t="shared" si="19"/>
        <v>-3.0433808521444918</v>
      </c>
      <c r="L74" s="1">
        <f t="shared" si="20"/>
        <v>-0.98885438199983133</v>
      </c>
    </row>
    <row r="75" spans="10:12" x14ac:dyDescent="0.25">
      <c r="J75" s="1">
        <v>73</v>
      </c>
      <c r="K75" s="1">
        <f t="shared" si="19"/>
        <v>-2.5888543819998322</v>
      </c>
      <c r="L75" s="1">
        <f t="shared" si="20"/>
        <v>-1.8809128073359138</v>
      </c>
    </row>
    <row r="76" spans="10:12" x14ac:dyDescent="0.25">
      <c r="J76" s="1">
        <v>74</v>
      </c>
      <c r="K76" s="1">
        <f t="shared" si="19"/>
        <v>-1.8809128073359145</v>
      </c>
      <c r="L76" s="1">
        <f t="shared" si="20"/>
        <v>-2.5888543819998318</v>
      </c>
    </row>
    <row r="77" spans="10:12" x14ac:dyDescent="0.25">
      <c r="J77" s="1">
        <v>75</v>
      </c>
      <c r="K77" s="1">
        <f t="shared" si="19"/>
        <v>-0.98885438199983222</v>
      </c>
      <c r="L77" s="1">
        <f t="shared" si="20"/>
        <v>-3.0433808521444914</v>
      </c>
    </row>
    <row r="78" spans="10:12" x14ac:dyDescent="0.25">
      <c r="J78" s="1">
        <v>76</v>
      </c>
      <c r="K78" s="1">
        <f t="shared" si="19"/>
        <v>-5.8807125835613761E-16</v>
      </c>
      <c r="L78" s="1">
        <f t="shared" si="20"/>
        <v>-3.2</v>
      </c>
    </row>
    <row r="79" spans="10:12" x14ac:dyDescent="0.25">
      <c r="J79" s="1">
        <v>77</v>
      </c>
      <c r="K79" s="1">
        <f t="shared" si="19"/>
        <v>0.98885438199983122</v>
      </c>
      <c r="L79" s="1">
        <f t="shared" si="20"/>
        <v>-3.0433808521444918</v>
      </c>
    </row>
    <row r="80" spans="10:12" x14ac:dyDescent="0.25">
      <c r="J80" s="1">
        <v>78</v>
      </c>
      <c r="K80" s="1">
        <f t="shared" si="19"/>
        <v>1.8809128073359134</v>
      </c>
      <c r="L80" s="1">
        <f t="shared" si="20"/>
        <v>-2.5888543819998322</v>
      </c>
    </row>
    <row r="81" spans="10:12" x14ac:dyDescent="0.25">
      <c r="J81" s="1">
        <v>79</v>
      </c>
      <c r="K81" s="1">
        <f t="shared" si="19"/>
        <v>2.5888543819998318</v>
      </c>
      <c r="L81" s="1">
        <f t="shared" si="20"/>
        <v>-1.8809128073359149</v>
      </c>
    </row>
    <row r="82" spans="10:12" x14ac:dyDescent="0.25">
      <c r="J82" s="1">
        <v>80</v>
      </c>
      <c r="K82" s="1">
        <f t="shared" si="19"/>
        <v>3.0433808521444914</v>
      </c>
      <c r="L82" s="1">
        <f t="shared" si="20"/>
        <v>-0.98885438199983244</v>
      </c>
    </row>
    <row r="83" spans="10:12" x14ac:dyDescent="0.25">
      <c r="J83" s="1">
        <v>81</v>
      </c>
      <c r="K83" s="1">
        <f t="shared" ref="K83:K102" si="21">($I3-O$2*$D$15)*COS($H3)</f>
        <v>2.6</v>
      </c>
      <c r="L83" s="1">
        <f t="shared" ref="L83:L102" si="22">($T3-O$2*$D$15)*SIN($S3)</f>
        <v>0</v>
      </c>
    </row>
    <row r="84" spans="10:12" x14ac:dyDescent="0.25">
      <c r="J84" s="1">
        <v>82</v>
      </c>
      <c r="K84" s="1">
        <f t="shared" si="21"/>
        <v>2.4727469423673991</v>
      </c>
      <c r="L84" s="1">
        <f t="shared" si="22"/>
        <v>0.80344418537486328</v>
      </c>
    </row>
    <row r="85" spans="10:12" x14ac:dyDescent="0.25">
      <c r="J85" s="1">
        <v>83</v>
      </c>
      <c r="K85" s="1">
        <f t="shared" si="21"/>
        <v>2.1034441853748636</v>
      </c>
      <c r="L85" s="1">
        <f t="shared" si="22"/>
        <v>1.5282416559604302</v>
      </c>
    </row>
    <row r="86" spans="10:12" x14ac:dyDescent="0.25">
      <c r="J86" s="1">
        <v>84</v>
      </c>
      <c r="K86" s="1">
        <f t="shared" si="21"/>
        <v>1.5282416559604302</v>
      </c>
      <c r="L86" s="1">
        <f t="shared" si="22"/>
        <v>2.1034441853748636</v>
      </c>
    </row>
    <row r="87" spans="10:12" x14ac:dyDescent="0.25">
      <c r="J87" s="1">
        <v>85</v>
      </c>
      <c r="K87" s="1">
        <f t="shared" si="21"/>
        <v>0.8034441853748634</v>
      </c>
      <c r="L87" s="1">
        <f t="shared" si="22"/>
        <v>2.4727469423673991</v>
      </c>
    </row>
    <row r="88" spans="10:12" x14ac:dyDescent="0.25">
      <c r="J88" s="1">
        <v>86</v>
      </c>
      <c r="K88" s="1">
        <f t="shared" si="21"/>
        <v>1.592692991381206E-16</v>
      </c>
      <c r="L88" s="1">
        <f t="shared" si="22"/>
        <v>2.6</v>
      </c>
    </row>
    <row r="89" spans="10:12" x14ac:dyDescent="0.25">
      <c r="J89" s="1">
        <v>87</v>
      </c>
      <c r="K89" s="1">
        <f t="shared" si="21"/>
        <v>-0.80344418537486306</v>
      </c>
      <c r="L89" s="1">
        <f t="shared" si="22"/>
        <v>2.4727469423673996</v>
      </c>
    </row>
    <row r="90" spans="10:12" x14ac:dyDescent="0.25">
      <c r="J90" s="1">
        <v>88</v>
      </c>
      <c r="K90" s="1">
        <f t="shared" si="21"/>
        <v>-1.5282416559604299</v>
      </c>
      <c r="L90" s="1">
        <f t="shared" si="22"/>
        <v>2.1034441853748636</v>
      </c>
    </row>
    <row r="91" spans="10:12" x14ac:dyDescent="0.25">
      <c r="J91" s="1">
        <v>89</v>
      </c>
      <c r="K91" s="1">
        <f t="shared" si="21"/>
        <v>-2.1034441853748631</v>
      </c>
      <c r="L91" s="1">
        <f t="shared" si="22"/>
        <v>1.5282416559604306</v>
      </c>
    </row>
    <row r="92" spans="10:12" x14ac:dyDescent="0.25">
      <c r="J92" s="1">
        <v>90</v>
      </c>
      <c r="K92" s="1">
        <f t="shared" si="21"/>
        <v>-2.4727469423673991</v>
      </c>
      <c r="L92" s="1">
        <f t="shared" si="22"/>
        <v>0.80344418537486351</v>
      </c>
    </row>
    <row r="93" spans="10:12" x14ac:dyDescent="0.25">
      <c r="J93" s="1">
        <v>91</v>
      </c>
      <c r="K93" s="1">
        <f t="shared" si="21"/>
        <v>-2.6</v>
      </c>
      <c r="L93" s="1">
        <f t="shared" si="22"/>
        <v>3.185385982762412E-16</v>
      </c>
    </row>
    <row r="94" spans="10:12" x14ac:dyDescent="0.25">
      <c r="J94" s="1">
        <v>92</v>
      </c>
      <c r="K94" s="1">
        <f t="shared" si="21"/>
        <v>-2.4727469423673996</v>
      </c>
      <c r="L94" s="1">
        <f t="shared" si="22"/>
        <v>-0.80344418537486295</v>
      </c>
    </row>
    <row r="95" spans="10:12" x14ac:dyDescent="0.25">
      <c r="J95" s="1">
        <v>93</v>
      </c>
      <c r="K95" s="1">
        <f t="shared" si="21"/>
        <v>-2.1034441853748636</v>
      </c>
      <c r="L95" s="1">
        <f t="shared" si="22"/>
        <v>-1.5282416559604299</v>
      </c>
    </row>
    <row r="96" spans="10:12" x14ac:dyDescent="0.25">
      <c r="J96" s="1">
        <v>94</v>
      </c>
      <c r="K96" s="1">
        <f t="shared" si="21"/>
        <v>-1.5282416559604306</v>
      </c>
      <c r="L96" s="1">
        <f t="shared" si="22"/>
        <v>-2.1034441853748631</v>
      </c>
    </row>
    <row r="97" spans="10:12" x14ac:dyDescent="0.25">
      <c r="J97" s="1">
        <v>95</v>
      </c>
      <c r="K97" s="1">
        <f t="shared" si="21"/>
        <v>-0.80344418537486373</v>
      </c>
      <c r="L97" s="1">
        <f t="shared" si="22"/>
        <v>-2.4727469423673991</v>
      </c>
    </row>
    <row r="98" spans="10:12" x14ac:dyDescent="0.25">
      <c r="J98" s="1">
        <v>96</v>
      </c>
      <c r="K98" s="1">
        <f t="shared" si="21"/>
        <v>-4.778078974143618E-16</v>
      </c>
      <c r="L98" s="1">
        <f t="shared" si="22"/>
        <v>-2.6</v>
      </c>
    </row>
    <row r="99" spans="10:12" x14ac:dyDescent="0.25">
      <c r="J99" s="1">
        <v>97</v>
      </c>
      <c r="K99" s="1">
        <f t="shared" si="21"/>
        <v>0.80344418537486284</v>
      </c>
      <c r="L99" s="1">
        <f t="shared" si="22"/>
        <v>-2.4727469423673996</v>
      </c>
    </row>
    <row r="100" spans="10:12" x14ac:dyDescent="0.25">
      <c r="J100" s="1">
        <v>98</v>
      </c>
      <c r="K100" s="1">
        <f t="shared" si="21"/>
        <v>1.5282416559604297</v>
      </c>
      <c r="L100" s="1">
        <f t="shared" si="22"/>
        <v>-2.1034441853748636</v>
      </c>
    </row>
    <row r="101" spans="10:12" x14ac:dyDescent="0.25">
      <c r="J101" s="1">
        <v>99</v>
      </c>
      <c r="K101" s="1">
        <f t="shared" si="21"/>
        <v>2.1034441853748631</v>
      </c>
      <c r="L101" s="1">
        <f t="shared" si="22"/>
        <v>-1.5282416559604308</v>
      </c>
    </row>
    <row r="102" spans="10:12" x14ac:dyDescent="0.25">
      <c r="J102" s="1">
        <v>100</v>
      </c>
      <c r="K102" s="1">
        <f t="shared" si="21"/>
        <v>2.4727469423673991</v>
      </c>
      <c r="L102" s="1">
        <f t="shared" si="22"/>
        <v>-0.80344418537486384</v>
      </c>
    </row>
    <row r="103" spans="10:12" x14ac:dyDescent="0.25">
      <c r="J103" s="1">
        <v>101</v>
      </c>
      <c r="K103" s="1">
        <f t="shared" ref="K103:K122" si="23">($I3-P$2*$D$15)*COS($H3)</f>
        <v>2</v>
      </c>
      <c r="L103" s="1">
        <f t="shared" ref="L103:L122" si="24">($T3-P$2*$D$15)*SIN($S3)</f>
        <v>0</v>
      </c>
    </row>
    <row r="104" spans="10:12" x14ac:dyDescent="0.25">
      <c r="J104" s="1">
        <v>102</v>
      </c>
      <c r="K104" s="1">
        <f t="shared" si="23"/>
        <v>1.9021130325903071</v>
      </c>
      <c r="L104" s="1">
        <f t="shared" si="24"/>
        <v>0.61803398874989479</v>
      </c>
    </row>
    <row r="105" spans="10:12" x14ac:dyDescent="0.25">
      <c r="J105" s="1">
        <v>103</v>
      </c>
      <c r="K105" s="1">
        <f t="shared" si="23"/>
        <v>1.6180339887498949</v>
      </c>
      <c r="L105" s="1">
        <f t="shared" si="24"/>
        <v>1.1755705045849463</v>
      </c>
    </row>
    <row r="106" spans="10:12" x14ac:dyDescent="0.25">
      <c r="J106" s="1">
        <v>104</v>
      </c>
      <c r="K106" s="1">
        <f t="shared" si="23"/>
        <v>1.1755705045849463</v>
      </c>
      <c r="L106" s="1">
        <f t="shared" si="24"/>
        <v>1.6180339887498949</v>
      </c>
    </row>
    <row r="107" spans="10:12" x14ac:dyDescent="0.25">
      <c r="J107" s="1">
        <v>105</v>
      </c>
      <c r="K107" s="1">
        <f t="shared" si="23"/>
        <v>0.6180339887498949</v>
      </c>
      <c r="L107" s="1">
        <f t="shared" si="24"/>
        <v>1.9021130325903071</v>
      </c>
    </row>
    <row r="108" spans="10:12" x14ac:dyDescent="0.25">
      <c r="J108" s="1">
        <v>106</v>
      </c>
      <c r="K108" s="1">
        <f t="shared" si="23"/>
        <v>1.22514845490862E-16</v>
      </c>
      <c r="L108" s="1">
        <f t="shared" si="24"/>
        <v>2</v>
      </c>
    </row>
    <row r="109" spans="10:12" x14ac:dyDescent="0.25">
      <c r="J109" s="1">
        <v>107</v>
      </c>
      <c r="K109" s="1">
        <f t="shared" si="23"/>
        <v>-0.61803398874989468</v>
      </c>
      <c r="L109" s="1">
        <f t="shared" si="24"/>
        <v>1.9021130325903073</v>
      </c>
    </row>
    <row r="110" spans="10:12" x14ac:dyDescent="0.25">
      <c r="J110" s="1">
        <v>108</v>
      </c>
      <c r="K110" s="1">
        <f t="shared" si="23"/>
        <v>-1.1755705045849461</v>
      </c>
      <c r="L110" s="1">
        <f t="shared" si="24"/>
        <v>1.6180339887498949</v>
      </c>
    </row>
    <row r="111" spans="10:12" x14ac:dyDescent="0.25">
      <c r="J111" s="1">
        <v>109</v>
      </c>
      <c r="K111" s="1">
        <f t="shared" si="23"/>
        <v>-1.6180339887498947</v>
      </c>
      <c r="L111" s="1">
        <f t="shared" si="24"/>
        <v>1.1755705045849465</v>
      </c>
    </row>
    <row r="112" spans="10:12" x14ac:dyDescent="0.25">
      <c r="J112" s="1">
        <v>110</v>
      </c>
      <c r="K112" s="1">
        <f t="shared" si="23"/>
        <v>-1.9021130325903071</v>
      </c>
      <c r="L112" s="1">
        <f t="shared" si="24"/>
        <v>0.61803398874989501</v>
      </c>
    </row>
    <row r="113" spans="10:12" x14ac:dyDescent="0.25">
      <c r="J113" s="1">
        <v>111</v>
      </c>
      <c r="K113" s="1">
        <f t="shared" si="23"/>
        <v>-2</v>
      </c>
      <c r="L113" s="1">
        <f t="shared" si="24"/>
        <v>2.45029690981724E-16</v>
      </c>
    </row>
    <row r="114" spans="10:12" x14ac:dyDescent="0.25">
      <c r="J114" s="1">
        <v>112</v>
      </c>
      <c r="K114" s="1">
        <f t="shared" si="23"/>
        <v>-1.9021130325903073</v>
      </c>
      <c r="L114" s="1">
        <f t="shared" si="24"/>
        <v>-0.61803398874989457</v>
      </c>
    </row>
    <row r="115" spans="10:12" x14ac:dyDescent="0.25">
      <c r="J115" s="1">
        <v>113</v>
      </c>
      <c r="K115" s="1">
        <f t="shared" si="23"/>
        <v>-1.6180339887498951</v>
      </c>
      <c r="L115" s="1">
        <f t="shared" si="24"/>
        <v>-1.1755705045849461</v>
      </c>
    </row>
    <row r="116" spans="10:12" x14ac:dyDescent="0.25">
      <c r="J116" s="1">
        <v>114</v>
      </c>
      <c r="K116" s="1">
        <f t="shared" si="23"/>
        <v>-1.1755705045849465</v>
      </c>
      <c r="L116" s="1">
        <f t="shared" si="24"/>
        <v>-1.6180339887498947</v>
      </c>
    </row>
    <row r="117" spans="10:12" x14ac:dyDescent="0.25">
      <c r="J117" s="1">
        <v>115</v>
      </c>
      <c r="K117" s="1">
        <f t="shared" si="23"/>
        <v>-0.61803398874989512</v>
      </c>
      <c r="L117" s="1">
        <f t="shared" si="24"/>
        <v>-1.9021130325903071</v>
      </c>
    </row>
    <row r="118" spans="10:12" x14ac:dyDescent="0.25">
      <c r="J118" s="1">
        <v>116</v>
      </c>
      <c r="K118" s="1">
        <f t="shared" si="23"/>
        <v>-3.67544536472586E-16</v>
      </c>
      <c r="L118" s="1">
        <f t="shared" si="24"/>
        <v>-2</v>
      </c>
    </row>
    <row r="119" spans="10:12" x14ac:dyDescent="0.25">
      <c r="J119" s="1">
        <v>117</v>
      </c>
      <c r="K119" s="1">
        <f t="shared" si="23"/>
        <v>0.61803398874989446</v>
      </c>
      <c r="L119" s="1">
        <f t="shared" si="24"/>
        <v>-1.9021130325903073</v>
      </c>
    </row>
    <row r="120" spans="10:12" x14ac:dyDescent="0.25">
      <c r="J120" s="1">
        <v>118</v>
      </c>
      <c r="K120" s="1">
        <f t="shared" si="23"/>
        <v>1.1755705045849458</v>
      </c>
      <c r="L120" s="1">
        <f t="shared" si="24"/>
        <v>-1.6180339887498951</v>
      </c>
    </row>
    <row r="121" spans="10:12" x14ac:dyDescent="0.25">
      <c r="J121" s="1">
        <v>119</v>
      </c>
      <c r="K121" s="1">
        <f t="shared" si="23"/>
        <v>1.6180339887498947</v>
      </c>
      <c r="L121" s="1">
        <f t="shared" si="24"/>
        <v>-1.1755705045849467</v>
      </c>
    </row>
    <row r="122" spans="10:12" x14ac:dyDescent="0.25">
      <c r="J122" s="1">
        <v>120</v>
      </c>
      <c r="K122" s="1">
        <f t="shared" si="23"/>
        <v>1.9021130325903071</v>
      </c>
      <c r="L122" s="1">
        <f t="shared" si="24"/>
        <v>-0.61803398874989524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2021-12-04T21:33:36Z</dcterms:modified>
</cp:coreProperties>
</file>