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PycharmProjects\user_study\resources\reports\"/>
    </mc:Choice>
  </mc:AlternateContent>
  <bookViews>
    <workbookView xWindow="0" yWindow="0" windowWidth="29070" windowHeight="15870" activeTab="1"/>
  </bookViews>
  <sheets>
    <sheet name="feedback_all_prefix_1_limit_5" sheetId="1" r:id="rId1"/>
    <sheet name="confusion matrix" sheetId="2" r:id="rId2"/>
    <sheet name="CHI" sheetId="11" r:id="rId3"/>
    <sheet name="CTR" sheetId="3" r:id="rId4"/>
    <sheet name="num_links_anova" sheetId="4" r:id="rId5"/>
    <sheet name="Sheet8" sheetId="14" r:id="rId6"/>
    <sheet name="Sheet7" sheetId="13" r:id="rId7"/>
    <sheet name="Sheet3" sheetId="7" r:id="rId8"/>
    <sheet name="Sheet5" sheetId="9" r:id="rId9"/>
    <sheet name="Sheet6" sheetId="10" r:id="rId10"/>
    <sheet name="Sheet2" sheetId="12" r:id="rId11"/>
    <sheet name="Sheet4" sheetId="8" r:id="rId12"/>
  </sheets>
  <calcPr calcId="162913"/>
</workbook>
</file>

<file path=xl/calcChain.xml><?xml version="1.0" encoding="utf-8"?>
<calcChain xmlns="http://schemas.openxmlformats.org/spreadsheetml/2006/main">
  <c r="T32" i="11" l="1"/>
  <c r="X34" i="11"/>
  <c r="T33" i="11"/>
  <c r="V33" i="11"/>
  <c r="U33" i="11"/>
  <c r="V32" i="11"/>
  <c r="U32" i="11"/>
  <c r="U27" i="11"/>
  <c r="V27" i="11"/>
  <c r="W27" i="11"/>
  <c r="T27" i="11"/>
  <c r="W26" i="11"/>
  <c r="W25" i="11"/>
  <c r="V14" i="11"/>
  <c r="AA3" i="11"/>
  <c r="AA4" i="11"/>
  <c r="AA5" i="11"/>
  <c r="AA6" i="11"/>
  <c r="AA7" i="11"/>
  <c r="AA8" i="11"/>
  <c r="AA9" i="11"/>
  <c r="AA10" i="11"/>
  <c r="AA11" i="11"/>
  <c r="AA2" i="11"/>
  <c r="Z3" i="11"/>
  <c r="Z4" i="11"/>
  <c r="Z6" i="11"/>
  <c r="Z7" i="11"/>
  <c r="Z9" i="11"/>
  <c r="Z10" i="11"/>
  <c r="Z2" i="11"/>
  <c r="X2" i="11"/>
  <c r="U7" i="2"/>
  <c r="U6" i="2"/>
  <c r="X2" i="2"/>
  <c r="W10" i="2"/>
  <c r="U10" i="2"/>
  <c r="W9" i="2"/>
  <c r="X9" i="2" s="1"/>
  <c r="V9" i="2"/>
  <c r="U9" i="2"/>
  <c r="W7" i="2"/>
  <c r="X7" i="2" s="1"/>
  <c r="W6" i="2"/>
  <c r="V6" i="2"/>
  <c r="W4" i="2"/>
  <c r="U4" i="2"/>
  <c r="W3" i="2"/>
  <c r="X3" i="2" s="1"/>
  <c r="V3" i="2"/>
  <c r="U3" i="2"/>
  <c r="W2" i="2"/>
  <c r="V2" i="2"/>
  <c r="Y3" i="2"/>
  <c r="Y4" i="2"/>
  <c r="Y6" i="2"/>
  <c r="Y7" i="2"/>
  <c r="Y8" i="2"/>
  <c r="Y9" i="2"/>
  <c r="Y10" i="2"/>
  <c r="Y2" i="2"/>
  <c r="K22" i="11"/>
  <c r="L22" i="11"/>
  <c r="J22" i="11"/>
  <c r="K16" i="11"/>
  <c r="J17" i="11"/>
  <c r="D13" i="11"/>
  <c r="B13" i="11"/>
  <c r="X4" i="2"/>
  <c r="X6" i="2"/>
  <c r="R7" i="11"/>
  <c r="S7" i="11"/>
  <c r="Q7" i="11"/>
  <c r="T6" i="11"/>
  <c r="T5" i="11"/>
  <c r="J16" i="11"/>
  <c r="K11" i="11"/>
  <c r="K17" i="11" s="1"/>
  <c r="L11" i="11"/>
  <c r="L17" i="11" s="1"/>
  <c r="J11" i="11"/>
  <c r="M10" i="11"/>
  <c r="M9" i="11"/>
  <c r="M11" i="11" s="1"/>
  <c r="C25" i="11"/>
  <c r="D25" i="11"/>
  <c r="D26" i="11"/>
  <c r="C26" i="11"/>
  <c r="B26" i="11"/>
  <c r="B25" i="11"/>
  <c r="H24" i="11" s="1"/>
  <c r="X10" i="2" l="1"/>
  <c r="R13" i="11"/>
  <c r="T7" i="11"/>
  <c r="Q13" i="11" s="1"/>
  <c r="S13" i="11"/>
  <c r="N19" i="11"/>
  <c r="L16" i="11"/>
  <c r="Q12" i="11"/>
  <c r="S12" i="11" l="1"/>
  <c r="R12" i="11"/>
  <c r="T15" i="11" s="1"/>
  <c r="B6" i="13" l="1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4" i="13"/>
  <c r="B5" i="13"/>
  <c r="B3" i="13"/>
  <c r="B2" i="13"/>
  <c r="E27" i="11" l="1"/>
  <c r="C20" i="11"/>
  <c r="D20" i="11"/>
  <c r="E20" i="11"/>
  <c r="B20" i="11"/>
  <c r="F20" i="11" s="1"/>
  <c r="F19" i="11"/>
  <c r="F18" i="11"/>
  <c r="C13" i="11" l="1"/>
  <c r="G323" i="4"/>
  <c r="M35" i="4"/>
  <c r="L34" i="4"/>
  <c r="R10" i="2"/>
  <c r="R35" i="4"/>
  <c r="P51" i="4"/>
  <c r="O54" i="4"/>
  <c r="N52" i="4"/>
  <c r="K54" i="4"/>
  <c r="J55" i="4"/>
  <c r="F68" i="4"/>
  <c r="F67" i="4"/>
  <c r="E107" i="4"/>
  <c r="D153" i="4"/>
  <c r="B323" i="4"/>
  <c r="R12" i="3"/>
  <c r="R11" i="3"/>
  <c r="R3" i="3"/>
  <c r="R4" i="3"/>
  <c r="R2" i="3"/>
  <c r="R17" i="3"/>
  <c r="R16" i="3"/>
  <c r="Q18" i="3"/>
  <c r="Q13" i="3"/>
  <c r="Q5" i="3"/>
  <c r="T18" i="3" l="1"/>
  <c r="S18" i="3"/>
  <c r="S13" i="3"/>
  <c r="T13" i="3" s="1"/>
  <c r="T5" i="3"/>
  <c r="S5" i="3"/>
  <c r="T11" i="3"/>
  <c r="T12" i="3"/>
  <c r="T16" i="3"/>
  <c r="T17" i="3"/>
  <c r="T3" i="3"/>
  <c r="T4" i="3"/>
  <c r="T2" i="3"/>
  <c r="S4" i="3"/>
  <c r="S11" i="3"/>
  <c r="S12" i="3"/>
  <c r="S16" i="3"/>
  <c r="S17" i="3"/>
  <c r="S3" i="3"/>
  <c r="S2" i="3"/>
  <c r="R7" i="2" l="1"/>
  <c r="R9" i="2"/>
  <c r="R8" i="2"/>
  <c r="I29" i="3" l="1"/>
  <c r="P41" i="3"/>
  <c r="O41" i="3"/>
  <c r="N41" i="3"/>
  <c r="M41" i="3"/>
  <c r="L41" i="3"/>
  <c r="K41" i="3"/>
  <c r="J41" i="3"/>
  <c r="I41" i="3"/>
  <c r="H41" i="3"/>
  <c r="G41" i="3"/>
  <c r="P40" i="3"/>
  <c r="O40" i="3"/>
  <c r="N40" i="3"/>
  <c r="M40" i="3"/>
  <c r="L40" i="3"/>
  <c r="K40" i="3"/>
  <c r="J40" i="3"/>
  <c r="I40" i="3"/>
  <c r="H40" i="3"/>
  <c r="G40" i="3"/>
  <c r="P34" i="3"/>
  <c r="O34" i="3"/>
  <c r="N34" i="3"/>
  <c r="M34" i="3"/>
  <c r="L34" i="3"/>
  <c r="K34" i="3"/>
  <c r="J34" i="3"/>
  <c r="I34" i="3"/>
  <c r="H34" i="3"/>
  <c r="G34" i="3"/>
  <c r="P33" i="3"/>
  <c r="O33" i="3"/>
  <c r="N33" i="3"/>
  <c r="M33" i="3"/>
  <c r="L33" i="3"/>
  <c r="K33" i="3"/>
  <c r="J33" i="3"/>
  <c r="I33" i="3"/>
  <c r="H33" i="3"/>
  <c r="G33" i="3"/>
  <c r="G18" i="3"/>
  <c r="G30" i="3" s="1"/>
  <c r="H18" i="3"/>
  <c r="H30" i="3" s="1"/>
  <c r="I18" i="3"/>
  <c r="I30" i="3" s="1"/>
  <c r="J18" i="3"/>
  <c r="J30" i="3" s="1"/>
  <c r="K18" i="3"/>
  <c r="K30" i="3" s="1"/>
  <c r="L18" i="3"/>
  <c r="L30" i="3" s="1"/>
  <c r="M18" i="3"/>
  <c r="M30" i="3" s="1"/>
  <c r="N18" i="3"/>
  <c r="N30" i="3" s="1"/>
  <c r="O18" i="3"/>
  <c r="O30" i="3" s="1"/>
  <c r="P18" i="3"/>
  <c r="P30" i="3" s="1"/>
  <c r="F18" i="3"/>
  <c r="G13" i="3"/>
  <c r="G29" i="3" s="1"/>
  <c r="H13" i="3"/>
  <c r="H29" i="3" s="1"/>
  <c r="I13" i="3"/>
  <c r="J13" i="3"/>
  <c r="J29" i="3" s="1"/>
  <c r="K13" i="3"/>
  <c r="K29" i="3" s="1"/>
  <c r="L13" i="3"/>
  <c r="L29" i="3" s="1"/>
  <c r="M13" i="3"/>
  <c r="M29" i="3" s="1"/>
  <c r="N13" i="3"/>
  <c r="N29" i="3" s="1"/>
  <c r="O13" i="3"/>
  <c r="O29" i="3" s="1"/>
  <c r="P13" i="3"/>
  <c r="P29" i="3" s="1"/>
  <c r="F13" i="3"/>
  <c r="G5" i="3"/>
  <c r="G28" i="3" s="1"/>
  <c r="H5" i="3"/>
  <c r="H28" i="3" s="1"/>
  <c r="I5" i="3"/>
  <c r="I28" i="3" s="1"/>
  <c r="J5" i="3"/>
  <c r="J28" i="3" s="1"/>
  <c r="K5" i="3"/>
  <c r="K28" i="3" s="1"/>
  <c r="L5" i="3"/>
  <c r="L28" i="3" s="1"/>
  <c r="M5" i="3"/>
  <c r="M28" i="3" s="1"/>
  <c r="N5" i="3"/>
  <c r="N28" i="3" s="1"/>
  <c r="O5" i="3"/>
  <c r="O28" i="3" s="1"/>
  <c r="P5" i="3"/>
  <c r="F5" i="3"/>
</calcChain>
</file>

<file path=xl/sharedStrings.xml><?xml version="1.0" encoding="utf-8"?>
<sst xmlns="http://schemas.openxmlformats.org/spreadsheetml/2006/main" count="769" uniqueCount="151">
  <si>
    <t>sequence</t>
  </si>
  <si>
    <t>Y</t>
  </si>
  <si>
    <t>M</t>
  </si>
  <si>
    <t>N</t>
  </si>
  <si>
    <t>NS</t>
  </si>
  <si>
    <t>sum_answers</t>
  </si>
  <si>
    <t>link1</t>
  </si>
  <si>
    <t>link2</t>
  </si>
  <si>
    <t>link3</t>
  </si>
  <si>
    <t>link4</t>
  </si>
  <si>
    <t>link5</t>
  </si>
  <si>
    <t>link6</t>
  </si>
  <si>
    <t>link7</t>
  </si>
  <si>
    <t>link8</t>
  </si>
  <si>
    <t>link9</t>
  </si>
  <si>
    <t>link10</t>
  </si>
  <si>
    <t>sum_links</t>
  </si>
  <si>
    <t>SM</t>
  </si>
  <si>
    <t>SM_NORM</t>
  </si>
  <si>
    <t>SN</t>
  </si>
  <si>
    <t>SN_NORM</t>
  </si>
  <si>
    <t>M_NORM</t>
  </si>
  <si>
    <t>AM</t>
  </si>
  <si>
    <t>AM_NORM</t>
  </si>
  <si>
    <t>N_NORM</t>
  </si>
  <si>
    <t>Y_NORM</t>
  </si>
  <si>
    <t>AN</t>
  </si>
  <si>
    <t>AN_NORM</t>
  </si>
  <si>
    <t>link_visibility</t>
  </si>
  <si>
    <t>link_visibility_no_ads</t>
  </si>
  <si>
    <t>link_visibility_A</t>
  </si>
  <si>
    <t>link_visibility_AM</t>
  </si>
  <si>
    <t>link_visibility_AN</t>
  </si>
  <si>
    <t>link_visibility_S</t>
  </si>
  <si>
    <t>link_visibility_SM</t>
  </si>
  <si>
    <t>link_visibility_SN</t>
  </si>
  <si>
    <t>No ads</t>
  </si>
  <si>
    <t>Marketing Ads</t>
  </si>
  <si>
    <t>Sponsored Content</t>
  </si>
  <si>
    <t>SM-M</t>
  </si>
  <si>
    <t>AN-N</t>
  </si>
  <si>
    <t>SN-N</t>
  </si>
  <si>
    <t>AM-M</t>
  </si>
  <si>
    <t>link1 + link2</t>
  </si>
  <si>
    <t>total_num_links</t>
  </si>
  <si>
    <t>num_links_per_answer</t>
  </si>
  <si>
    <t>SMMNNYY</t>
  </si>
  <si>
    <t>SNNYYMM</t>
  </si>
  <si>
    <t>MMYYNN</t>
  </si>
  <si>
    <t>MYNMYN</t>
  </si>
  <si>
    <t>AMMYYNN</t>
  </si>
  <si>
    <t>AMYNMYN</t>
  </si>
  <si>
    <t>NNYYMM</t>
  </si>
  <si>
    <t>NYMNYM</t>
  </si>
  <si>
    <t>NNMMYY</t>
  </si>
  <si>
    <t>SNNMMYY</t>
  </si>
  <si>
    <t>AMNYMNY</t>
  </si>
  <si>
    <t>SMMYYNN</t>
  </si>
  <si>
    <t>SNMYNMY</t>
  </si>
  <si>
    <t>SMNYMNY</t>
  </si>
  <si>
    <t>SMYNMYN</t>
  </si>
  <si>
    <t>YMNYMN</t>
  </si>
  <si>
    <t>ANYMNYM</t>
  </si>
  <si>
    <t>NMYNMY</t>
  </si>
  <si>
    <t>YNMYNM</t>
  </si>
  <si>
    <t>YYNNMM</t>
  </si>
  <si>
    <t>MMNNYY</t>
  </si>
  <si>
    <t>MNYMNY</t>
  </si>
  <si>
    <t>ANNYYMM</t>
  </si>
  <si>
    <t>SNYMNYM</t>
  </si>
  <si>
    <t>ANNMMYY</t>
  </si>
  <si>
    <t>ANMYNMY</t>
  </si>
  <si>
    <t>YYMMNN</t>
  </si>
  <si>
    <t>AMMNNYY</t>
  </si>
  <si>
    <t>MMMYYYNNN</t>
  </si>
  <si>
    <t>NNNYYYMMM</t>
  </si>
  <si>
    <t>MYNMYNMYN</t>
  </si>
  <si>
    <t>MNYMNYMNY</t>
  </si>
  <si>
    <t>AMNYMNYMNY</t>
  </si>
  <si>
    <t>SNMYNMYNMY</t>
  </si>
  <si>
    <t>YYYNNNMMM</t>
  </si>
  <si>
    <t>MMMNNNYYY</t>
  </si>
  <si>
    <t>NNNMMMYYY</t>
  </si>
  <si>
    <t>SMNYMNYMNY</t>
  </si>
  <si>
    <t>YNMYNMYNM</t>
  </si>
  <si>
    <t>SMMMYYYNNN</t>
  </si>
  <si>
    <t>ANYMNYMNYM</t>
  </si>
  <si>
    <t>SMYNMYNMYN</t>
  </si>
  <si>
    <t>YMNYMNYMN</t>
  </si>
  <si>
    <t>SNNNMMMYYY</t>
  </si>
  <si>
    <t>SNNNYYYMMM</t>
  </si>
  <si>
    <t>AMMMNNNYYY</t>
  </si>
  <si>
    <t>YYYMMMNNN</t>
  </si>
  <si>
    <t>AMMMYYYNNN</t>
  </si>
  <si>
    <t>NMYNMYNMY</t>
  </si>
  <si>
    <t>ANMYNMYNMY</t>
  </si>
  <si>
    <t>ANNNYYYMMM</t>
  </si>
  <si>
    <t>SMMMNNNYYY</t>
  </si>
  <si>
    <t>ANNNMMMYYY</t>
  </si>
  <si>
    <t>SNYMNYMNYM</t>
  </si>
  <si>
    <t>AMYNMYNMYN</t>
  </si>
  <si>
    <t>NYMNYMNYM</t>
  </si>
  <si>
    <t>num_links_pressed</t>
  </si>
  <si>
    <t>MARKETING ADS</t>
  </si>
  <si>
    <t>s</t>
  </si>
  <si>
    <t>SPONSORED CONTENT</t>
  </si>
  <si>
    <t>NO ADS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</si>
  <si>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</si>
  <si>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</si>
  <si>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</si>
  <si>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</si>
  <si>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</si>
  <si>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</si>
  <si>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</si>
  <si>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</si>
  <si>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</si>
  <si>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</si>
  <si>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</si>
  <si>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</si>
  <si>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</si>
  <si>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</si>
  <si>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</si>
  <si>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</si>
  <si>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</si>
  <si>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</si>
  <si>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</si>
  <si>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</si>
  <si>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</si>
  <si>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Column 4</t>
  </si>
  <si>
    <t>t-Test: Two-Sample Assuming Unequal Variances</t>
  </si>
  <si>
    <t>Mean</t>
  </si>
  <si>
    <t>Observations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</si>
  <si>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</si>
  <si>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</si>
  <si>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</si>
  <si>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</si>
  <si>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</si>
  <si>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</si>
  <si>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</si>
  <si>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Pooled Variance</t>
  </si>
  <si>
    <t>feedback</t>
  </si>
  <si>
    <t>answe_class</t>
  </si>
  <si>
    <t>over_es</t>
  </si>
  <si>
    <t>under_es</t>
  </si>
  <si>
    <t>acc</t>
  </si>
  <si>
    <t>over</t>
  </si>
  <si>
    <t>under</t>
  </si>
  <si>
    <t>none</t>
  </si>
  <si>
    <t>no bias</t>
  </si>
  <si>
    <t>positive bias</t>
  </si>
  <si>
    <t>negative 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</si>
</sst>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i/>
      <sz val="11"/>
      <color theme="1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6" fillId="2" borderId="0" xfId="6"/>
    <xf numFmtId="0" fontId="8" fillId="4" borderId="0" xfId="8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SM-SN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CTR!$F$33</c:f>
              <c:strCache>
                <c:ptCount val="1"/>
                <c:pt idx="0">
                  <c:v>SM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CTR!$G$32:$P$32</c:f>
              <c:strCache>
                <c:ptCount val="10"/>
                <c:pt idx="0">
                  <c:v>link1</c:v>
                </c:pt>
                <c:pt idx="1">
                  <c:v>link2</c:v>
                </c:pt>
                <c:pt idx="2">
                  <c:v>link3</c:v>
                </c:pt>
                <c:pt idx="3">
                  <c:v>link4</c:v>
                </c:pt>
                <c:pt idx="4">
                  <c:v>link5</c:v>
                </c:pt>
                <c:pt idx="5">
                  <c:v>link6</c:v>
                </c:pt>
                <c:pt idx="6">
                  <c:v>link7</c:v>
                </c:pt>
                <c:pt idx="7">
                  <c:v>link8</c:v>
                </c:pt>
                <c:pt idx="8">
                  <c:v>link9</c:v>
                </c:pt>
                <c:pt idx="9">
                  <c:v>link10</c:v>
                </c:pt>
              </c:strCache>
            </c:strRef>
          </c:xVal>
          <c:yVal>
            <c:numRef>
              <c:f>CTR!$G$33:$P$33</c:f>
              <c:numCache>
                <c:formatCode>General</c:formatCode>
                <c:ptCount val="10"/>
                <c:pt idx="0">
                  <c:v>0.5625</c:v>
                </c:pt>
                <c:pt idx="1">
                  <c:v>0.65625</c:v>
                </c:pt>
                <c:pt idx="2">
                  <c:v>0.4375</c:v>
                </c:pt>
                <c:pt idx="3">
                  <c:v>0.25</c:v>
                </c:pt>
                <c:pt idx="4">
                  <c:v>0.3125</c:v>
                </c:pt>
                <c:pt idx="5">
                  <c:v>0.375</c:v>
                </c:pt>
                <c:pt idx="6">
                  <c:v>0.25</c:v>
                </c:pt>
                <c:pt idx="7">
                  <c:v>0.125</c:v>
                </c:pt>
                <c:pt idx="8">
                  <c:v>6.25E-2</c:v>
                </c:pt>
                <c:pt idx="9">
                  <c:v>6.25E-2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27-4DA8-B046-04C729B0F4C9}"/>
            </c:ext>
          </c:extLst>
        </c:ser>
        <c:ser>
          <c:idx val="1"/>
          <c:order val="1"/>
          <c:tx>
            <c:strRef>
              <c:f>CTR!$F$34</c:f>
              <c:strCache>
                <c:ptCount val="1"/>
                <c:pt idx="0">
                  <c:v>SN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CTR!$G$32:$P$32</c:f>
              <c:strCache>
                <c:ptCount val="10"/>
                <c:pt idx="0">
                  <c:v>link1</c:v>
                </c:pt>
                <c:pt idx="1">
                  <c:v>link2</c:v>
                </c:pt>
                <c:pt idx="2">
                  <c:v>link3</c:v>
                </c:pt>
                <c:pt idx="3">
                  <c:v>link4</c:v>
                </c:pt>
                <c:pt idx="4">
                  <c:v>link5</c:v>
                </c:pt>
                <c:pt idx="5">
                  <c:v>link6</c:v>
                </c:pt>
                <c:pt idx="6">
                  <c:v>link7</c:v>
                </c:pt>
                <c:pt idx="7">
                  <c:v>link8</c:v>
                </c:pt>
                <c:pt idx="8">
                  <c:v>link9</c:v>
                </c:pt>
                <c:pt idx="9">
                  <c:v>link10</c:v>
                </c:pt>
              </c:strCache>
            </c:strRef>
          </c:xVal>
          <c:yVal>
            <c:numRef>
              <c:f>CTR!$G$34:$P$34</c:f>
              <c:numCache>
                <c:formatCode>General</c:formatCode>
                <c:ptCount val="10"/>
                <c:pt idx="0">
                  <c:v>0.18181818181818182</c:v>
                </c:pt>
                <c:pt idx="1">
                  <c:v>0.69696969696969702</c:v>
                </c:pt>
                <c:pt idx="2">
                  <c:v>0.36363636363636365</c:v>
                </c:pt>
                <c:pt idx="3">
                  <c:v>0.24242424242424243</c:v>
                </c:pt>
                <c:pt idx="4">
                  <c:v>0.27272727272727271</c:v>
                </c:pt>
                <c:pt idx="5">
                  <c:v>0.12121212121212122</c:v>
                </c:pt>
                <c:pt idx="6">
                  <c:v>9.0909090909090912E-2</c:v>
                </c:pt>
                <c:pt idx="7">
                  <c:v>6.25E-2</c:v>
                </c:pt>
                <c:pt idx="8">
                  <c:v>0</c:v>
                </c:pt>
                <c:pt idx="9">
                  <c:v>6.25E-2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27-4DA8-B046-04C729B0F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243887"/>
        <c:axId val="1563242223"/>
      </c:scatterChart>
      <c:valAx>
        <c:axId val="1563243887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rank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242223"/>
        <c:crosses val="autoZero"/>
        <c:crossBetween val="midCat"/>
        <c:majorUnit val="1"/>
      </c:valAx>
      <c:valAx>
        <c:axId val="15632422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CTR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243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AM-AN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CTR!$F$40</c:f>
              <c:strCache>
                <c:ptCount val="1"/>
                <c:pt idx="0">
                  <c:v>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CTR!$G$39:$P$39</c:f>
              <c:strCache>
                <c:ptCount val="10"/>
                <c:pt idx="0">
                  <c:v>link1</c:v>
                </c:pt>
                <c:pt idx="1">
                  <c:v>link2</c:v>
                </c:pt>
                <c:pt idx="2">
                  <c:v>link3</c:v>
                </c:pt>
                <c:pt idx="3">
                  <c:v>link4</c:v>
                </c:pt>
                <c:pt idx="4">
                  <c:v>link5</c:v>
                </c:pt>
                <c:pt idx="5">
                  <c:v>link6</c:v>
                </c:pt>
                <c:pt idx="6">
                  <c:v>link7</c:v>
                </c:pt>
                <c:pt idx="7">
                  <c:v>link8</c:v>
                </c:pt>
                <c:pt idx="8">
                  <c:v>link9</c:v>
                </c:pt>
                <c:pt idx="9">
                  <c:v>link10</c:v>
                </c:pt>
              </c:strCache>
            </c:strRef>
          </c:xVal>
          <c:yVal>
            <c:numRef>
              <c:f>CTR!$G$40:$P$40</c:f>
              <c:numCache>
                <c:formatCode>General</c:formatCode>
                <c:ptCount val="10"/>
                <c:pt idx="0">
                  <c:v>0.11320754716981132</c:v>
                </c:pt>
                <c:pt idx="1">
                  <c:v>0.52830188679245282</c:v>
                </c:pt>
                <c:pt idx="2">
                  <c:v>0.41509433962264153</c:v>
                </c:pt>
                <c:pt idx="3">
                  <c:v>0.24528301886792453</c:v>
                </c:pt>
                <c:pt idx="4">
                  <c:v>0.15094339622641509</c:v>
                </c:pt>
                <c:pt idx="5">
                  <c:v>0.15094339622641509</c:v>
                </c:pt>
                <c:pt idx="6">
                  <c:v>0.20754716981132076</c:v>
                </c:pt>
                <c:pt idx="7">
                  <c:v>0.10526315789473684</c:v>
                </c:pt>
                <c:pt idx="8">
                  <c:v>0.13157894736842105</c:v>
                </c:pt>
                <c:pt idx="9">
                  <c:v>0.10526315789473684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71-469A-BBA0-8DC7DAB01DB0}"/>
            </c:ext>
          </c:extLst>
        </c:ser>
        <c:ser>
          <c:idx val="1"/>
          <c:order val="1"/>
          <c:tx>
            <c:strRef>
              <c:f>CTR!$F$41</c:f>
              <c:strCache>
                <c:ptCount val="1"/>
                <c:pt idx="0">
                  <c:v>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CTR!$G$39:$P$39</c:f>
              <c:strCache>
                <c:ptCount val="10"/>
                <c:pt idx="0">
                  <c:v>link1</c:v>
                </c:pt>
                <c:pt idx="1">
                  <c:v>link2</c:v>
                </c:pt>
                <c:pt idx="2">
                  <c:v>link3</c:v>
                </c:pt>
                <c:pt idx="3">
                  <c:v>link4</c:v>
                </c:pt>
                <c:pt idx="4">
                  <c:v>link5</c:v>
                </c:pt>
                <c:pt idx="5">
                  <c:v>link6</c:v>
                </c:pt>
                <c:pt idx="6">
                  <c:v>link7</c:v>
                </c:pt>
                <c:pt idx="7">
                  <c:v>link8</c:v>
                </c:pt>
                <c:pt idx="8">
                  <c:v>link9</c:v>
                </c:pt>
                <c:pt idx="9">
                  <c:v>link10</c:v>
                </c:pt>
              </c:strCache>
            </c:strRef>
          </c:xVal>
          <c:yVal>
            <c:numRef>
              <c:f>CTR!$G$41:$P$41</c:f>
              <c:numCache>
                <c:formatCode>General</c:formatCode>
                <c:ptCount val="10"/>
                <c:pt idx="0">
                  <c:v>9.6153846153846159E-2</c:v>
                </c:pt>
                <c:pt idx="1">
                  <c:v>0.57692307692307687</c:v>
                </c:pt>
                <c:pt idx="2">
                  <c:v>0.48076923076923078</c:v>
                </c:pt>
                <c:pt idx="3">
                  <c:v>0.30769230769230771</c:v>
                </c:pt>
                <c:pt idx="4">
                  <c:v>0.21153846153846154</c:v>
                </c:pt>
                <c:pt idx="5">
                  <c:v>0.13461538461538461</c:v>
                </c:pt>
                <c:pt idx="6">
                  <c:v>0.23076923076923078</c:v>
                </c:pt>
                <c:pt idx="7">
                  <c:v>0.14705882352941177</c:v>
                </c:pt>
                <c:pt idx="8">
                  <c:v>0.17647058823529413</c:v>
                </c:pt>
                <c:pt idx="9">
                  <c:v>0.11764705882352941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71-469A-BBA0-8DC7DAB01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472479"/>
        <c:axId val="1858994079"/>
      </c:scatterChart>
      <c:valAx>
        <c:axId val="1750472479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baseline="0">
                    <a:effectLst/>
                  </a:rPr>
                  <a:t>rank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94079"/>
        <c:crosses val="autoZero"/>
        <c:crossBetween val="midCat"/>
        <c:majorUnit val="1"/>
      </c:valAx>
      <c:valAx>
        <c:axId val="1858994079"/>
        <c:scaling>
          <c:orientation val="minMax"/>
          <c:max val="0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baseline="0">
                    <a:effectLst/>
                  </a:rPr>
                  <a:t>CTR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47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CTR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CTR!$F$28</c:f>
              <c:strCache>
                <c:ptCount val="1"/>
                <c:pt idx="0">
                  <c:v>No 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CTR!$G$27:$P$27</c:f>
              <c:strCache>
                <c:ptCount val="10"/>
                <c:pt idx="0">
                  <c:v>link1</c:v>
                </c:pt>
                <c:pt idx="1">
                  <c:v>link2</c:v>
                </c:pt>
                <c:pt idx="2">
                  <c:v>link3</c:v>
                </c:pt>
                <c:pt idx="3">
                  <c:v>link4</c:v>
                </c:pt>
                <c:pt idx="4">
                  <c:v>link5</c:v>
                </c:pt>
                <c:pt idx="5">
                  <c:v>link6</c:v>
                </c:pt>
                <c:pt idx="6">
                  <c:v>link7</c:v>
                </c:pt>
                <c:pt idx="7">
                  <c:v>link8</c:v>
                </c:pt>
                <c:pt idx="8">
                  <c:v>link9</c:v>
                </c:pt>
                <c:pt idx="9">
                  <c:v>link10</c:v>
                </c:pt>
              </c:strCache>
            </c:strRef>
          </c:xVal>
          <c:yVal>
            <c:numRef>
              <c:f>CTR!$G$28:$P$28</c:f>
              <c:numCache>
                <c:formatCode>General</c:formatCode>
                <c:ptCount val="10"/>
                <c:pt idx="0">
                  <c:v>0.60264900662251653</c:v>
                </c:pt>
                <c:pt idx="1">
                  <c:v>0.40397350993377484</c:v>
                </c:pt>
                <c:pt idx="2">
                  <c:v>0.23178807947019867</c:v>
                </c:pt>
                <c:pt idx="3">
                  <c:v>0.25165562913907286</c:v>
                </c:pt>
                <c:pt idx="4">
                  <c:v>0.15894039735099338</c:v>
                </c:pt>
                <c:pt idx="5">
                  <c:v>0.18543046357615894</c:v>
                </c:pt>
                <c:pt idx="6">
                  <c:v>0.13084112149532709</c:v>
                </c:pt>
                <c:pt idx="7">
                  <c:v>0.21495327102803738</c:v>
                </c:pt>
                <c:pt idx="8">
                  <c:v>9.3457943925233641E-2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4-42DC-89D4-8EEEC56DB41C}"/>
            </c:ext>
          </c:extLst>
        </c:ser>
        <c:ser>
          <c:idx val="1"/>
          <c:order val="1"/>
          <c:tx>
            <c:strRef>
              <c:f>CTR!$F$29</c:f>
              <c:strCache>
                <c:ptCount val="1"/>
                <c:pt idx="0">
                  <c:v>Marketing Ads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CTR!$G$27:$P$27</c:f>
              <c:strCache>
                <c:ptCount val="10"/>
                <c:pt idx="0">
                  <c:v>link1</c:v>
                </c:pt>
                <c:pt idx="1">
                  <c:v>link2</c:v>
                </c:pt>
                <c:pt idx="2">
                  <c:v>link3</c:v>
                </c:pt>
                <c:pt idx="3">
                  <c:v>link4</c:v>
                </c:pt>
                <c:pt idx="4">
                  <c:v>link5</c:v>
                </c:pt>
                <c:pt idx="5">
                  <c:v>link6</c:v>
                </c:pt>
                <c:pt idx="6">
                  <c:v>link7</c:v>
                </c:pt>
                <c:pt idx="7">
                  <c:v>link8</c:v>
                </c:pt>
                <c:pt idx="8">
                  <c:v>link9</c:v>
                </c:pt>
                <c:pt idx="9">
                  <c:v>link10</c:v>
                </c:pt>
              </c:strCache>
            </c:strRef>
          </c:xVal>
          <c:yVal>
            <c:numRef>
              <c:f>CTR!$G$29:$P$29</c:f>
              <c:numCache>
                <c:formatCode>General</c:formatCode>
                <c:ptCount val="10"/>
                <c:pt idx="0">
                  <c:v>0.10476190476190476</c:v>
                </c:pt>
                <c:pt idx="1">
                  <c:v>0.55238095238095242</c:v>
                </c:pt>
                <c:pt idx="2">
                  <c:v>0.44761904761904764</c:v>
                </c:pt>
                <c:pt idx="3">
                  <c:v>0.27619047619047621</c:v>
                </c:pt>
                <c:pt idx="4">
                  <c:v>0.18095238095238095</c:v>
                </c:pt>
                <c:pt idx="5">
                  <c:v>0.14285714285714285</c:v>
                </c:pt>
                <c:pt idx="6">
                  <c:v>0.21904761904761905</c:v>
                </c:pt>
                <c:pt idx="7">
                  <c:v>0.125</c:v>
                </c:pt>
                <c:pt idx="8">
                  <c:v>0.15277777777777779</c:v>
                </c:pt>
                <c:pt idx="9">
                  <c:v>0.1111111111111111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04-42DC-89D4-8EEEC56DB41C}"/>
            </c:ext>
          </c:extLst>
        </c:ser>
        <c:ser>
          <c:idx val="2"/>
          <c:order val="2"/>
          <c:tx>
            <c:strRef>
              <c:f>CTR!$F$30</c:f>
              <c:strCache>
                <c:ptCount val="1"/>
                <c:pt idx="0">
                  <c:v>Sponsored Content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CTR!$G$27:$P$27</c:f>
              <c:strCache>
                <c:ptCount val="10"/>
                <c:pt idx="0">
                  <c:v>link1</c:v>
                </c:pt>
                <c:pt idx="1">
                  <c:v>link2</c:v>
                </c:pt>
                <c:pt idx="2">
                  <c:v>link3</c:v>
                </c:pt>
                <c:pt idx="3">
                  <c:v>link4</c:v>
                </c:pt>
                <c:pt idx="4">
                  <c:v>link5</c:v>
                </c:pt>
                <c:pt idx="5">
                  <c:v>link6</c:v>
                </c:pt>
                <c:pt idx="6">
                  <c:v>link7</c:v>
                </c:pt>
                <c:pt idx="7">
                  <c:v>link8</c:v>
                </c:pt>
                <c:pt idx="8">
                  <c:v>link9</c:v>
                </c:pt>
                <c:pt idx="9">
                  <c:v>link10</c:v>
                </c:pt>
              </c:strCache>
            </c:strRef>
          </c:xVal>
          <c:yVal>
            <c:numRef>
              <c:f>CTR!$G$30:$P$30</c:f>
              <c:numCache>
                <c:formatCode>General</c:formatCode>
                <c:ptCount val="10"/>
                <c:pt idx="0">
                  <c:v>0.36923076923076925</c:v>
                </c:pt>
                <c:pt idx="1">
                  <c:v>0.67692307692307696</c:v>
                </c:pt>
                <c:pt idx="2">
                  <c:v>0.4</c:v>
                </c:pt>
                <c:pt idx="3">
                  <c:v>0.24615384615384617</c:v>
                </c:pt>
                <c:pt idx="4">
                  <c:v>0.29230769230769232</c:v>
                </c:pt>
                <c:pt idx="5">
                  <c:v>0.24615384615384617</c:v>
                </c:pt>
                <c:pt idx="6">
                  <c:v>0.16923076923076924</c:v>
                </c:pt>
                <c:pt idx="7">
                  <c:v>9.375E-2</c:v>
                </c:pt>
                <c:pt idx="8">
                  <c:v>3.125E-2</c:v>
                </c:pt>
                <c:pt idx="9">
                  <c:v>6.25E-2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04-42DC-89D4-8EEEC56DB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367711"/>
        <c:axId val="1107370207"/>
      </c:scatterChart>
      <c:valAx>
        <c:axId val="1107367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baseline="0">
                    <a:effectLst/>
                  </a:rPr>
                  <a:t>rank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370207"/>
        <c:crosses val="autoZero"/>
        <c:crossBetween val="midCat"/>
        <c:majorUnit val="1"/>
      </c:valAx>
      <c:valAx>
        <c:axId val="11073702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CTR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36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266701</xdr:colOff>
      <xdr:row>23</xdr:row>
      <xdr:rowOff>133350</xdr:rowOff>
    </xdr:from>
    <xdr:to>
      <xdr:col>22</xdr:col>
      <xdr:colOff>466725</xdr:colOff>
      <xdr:row>41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402431</xdr:colOff>
      <xdr:row>2</xdr:row>
      <xdr:rowOff>16669</xdr:rowOff>
    </xdr:from>
    <xdr:to>
      <xdr:col>19</xdr:col>
      <xdr:colOff>661988</xdr:colOff>
      <xdr:row>20</xdr:row>
      <xdr:rowOff>30956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128588</xdr:colOff>
      <xdr:row>49</xdr:row>
      <xdr:rowOff>142874</xdr:rowOff>
    </xdr:from>
    <xdr:to>
      <xdr:col>25</xdr:col>
      <xdr:colOff>245269</xdr:colOff>
      <xdr:row>64</xdr:row>
      <xdr:rowOff>116681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/>
  </sheetViews>
  <sheetFormatPr defaultRowHeight="15" x14ac:dyDescent="0.25"/>
  <cols>
    <col min="1" max="1" width="20.42578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43</v>
      </c>
    </row>
    <row r="2" spans="1:17" x14ac:dyDescent="0.25">
      <c r="A2" t="s">
        <v>16</v>
      </c>
      <c r="G2">
        <v>126</v>
      </c>
      <c r="H2">
        <v>163</v>
      </c>
      <c r="I2">
        <v>108</v>
      </c>
      <c r="J2">
        <v>83</v>
      </c>
      <c r="K2">
        <v>62</v>
      </c>
      <c r="L2">
        <v>59</v>
      </c>
      <c r="M2">
        <v>48</v>
      </c>
      <c r="N2">
        <v>35</v>
      </c>
      <c r="O2">
        <v>22</v>
      </c>
      <c r="P2">
        <v>10</v>
      </c>
    </row>
    <row r="3" spans="1:17" x14ac:dyDescent="0.25">
      <c r="A3" t="s">
        <v>17</v>
      </c>
      <c r="B3">
        <v>13</v>
      </c>
      <c r="C3">
        <v>12</v>
      </c>
      <c r="D3">
        <v>7</v>
      </c>
      <c r="E3">
        <v>0</v>
      </c>
      <c r="F3">
        <v>32</v>
      </c>
      <c r="G3">
        <v>18</v>
      </c>
      <c r="H3">
        <v>21</v>
      </c>
      <c r="I3">
        <v>14</v>
      </c>
      <c r="J3">
        <v>8</v>
      </c>
      <c r="K3">
        <v>10</v>
      </c>
      <c r="L3">
        <v>12</v>
      </c>
      <c r="M3">
        <v>8</v>
      </c>
      <c r="N3">
        <v>2</v>
      </c>
      <c r="O3">
        <v>1</v>
      </c>
      <c r="P3">
        <v>1</v>
      </c>
      <c r="Q3">
        <v>11</v>
      </c>
    </row>
    <row r="4" spans="1:17" x14ac:dyDescent="0.25">
      <c r="A4" t="s">
        <v>18</v>
      </c>
      <c r="B4">
        <v>0.40625</v>
      </c>
      <c r="C4">
        <v>0.375</v>
      </c>
      <c r="D4">
        <v>0.21875</v>
      </c>
      <c r="E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7" x14ac:dyDescent="0.25">
      <c r="A5" t="s">
        <v>19</v>
      </c>
      <c r="B5">
        <v>7</v>
      </c>
      <c r="C5">
        <v>7</v>
      </c>
      <c r="D5">
        <v>17</v>
      </c>
      <c r="E5">
        <v>2</v>
      </c>
      <c r="F5">
        <v>33</v>
      </c>
      <c r="G5">
        <v>6</v>
      </c>
      <c r="H5">
        <v>23</v>
      </c>
      <c r="I5">
        <v>12</v>
      </c>
      <c r="J5">
        <v>8</v>
      </c>
      <c r="K5">
        <v>9</v>
      </c>
      <c r="L5">
        <v>4</v>
      </c>
      <c r="M5">
        <v>3</v>
      </c>
      <c r="N5">
        <v>1</v>
      </c>
      <c r="O5">
        <v>0</v>
      </c>
      <c r="P5">
        <v>1</v>
      </c>
      <c r="Q5">
        <v>3</v>
      </c>
    </row>
    <row r="6" spans="1:17" x14ac:dyDescent="0.25">
      <c r="A6" t="s">
        <v>20</v>
      </c>
      <c r="B6">
        <v>0.21212121212121199</v>
      </c>
      <c r="C6">
        <v>0.21212121212121199</v>
      </c>
      <c r="D6">
        <v>0.51515151515151503</v>
      </c>
      <c r="E6">
        <v>6.0606060606060601E-2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7" x14ac:dyDescent="0.25">
      <c r="A7" t="s">
        <v>2</v>
      </c>
      <c r="B7">
        <v>17</v>
      </c>
      <c r="C7">
        <v>23</v>
      </c>
      <c r="D7">
        <v>12</v>
      </c>
      <c r="E7">
        <v>0</v>
      </c>
      <c r="F7">
        <v>52</v>
      </c>
      <c r="G7">
        <v>27</v>
      </c>
      <c r="H7">
        <v>20</v>
      </c>
      <c r="I7">
        <v>13</v>
      </c>
      <c r="J7">
        <v>11</v>
      </c>
      <c r="K7">
        <v>12</v>
      </c>
      <c r="L7">
        <v>11</v>
      </c>
      <c r="M7">
        <v>7</v>
      </c>
      <c r="N7">
        <v>12</v>
      </c>
      <c r="O7">
        <v>4</v>
      </c>
      <c r="P7">
        <v>0</v>
      </c>
      <c r="Q7">
        <v>7</v>
      </c>
    </row>
    <row r="8" spans="1:17" x14ac:dyDescent="0.25">
      <c r="A8" t="s">
        <v>21</v>
      </c>
      <c r="B8">
        <v>0.32692307692307598</v>
      </c>
      <c r="C8">
        <v>0.44230769230769201</v>
      </c>
      <c r="D8">
        <v>0.23076923076923</v>
      </c>
      <c r="E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7" x14ac:dyDescent="0.25">
      <c r="A9" t="s">
        <v>22</v>
      </c>
      <c r="B9">
        <v>16</v>
      </c>
      <c r="C9">
        <v>24</v>
      </c>
      <c r="D9">
        <v>12</v>
      </c>
      <c r="E9">
        <v>1</v>
      </c>
      <c r="F9">
        <v>53</v>
      </c>
      <c r="G9">
        <v>6</v>
      </c>
      <c r="H9">
        <v>28</v>
      </c>
      <c r="I9">
        <v>22</v>
      </c>
      <c r="J9">
        <v>13</v>
      </c>
      <c r="K9">
        <v>8</v>
      </c>
      <c r="L9">
        <v>8</v>
      </c>
      <c r="M9">
        <v>11</v>
      </c>
      <c r="N9">
        <v>4</v>
      </c>
      <c r="O9">
        <v>5</v>
      </c>
      <c r="P9">
        <v>4</v>
      </c>
      <c r="Q9">
        <v>1</v>
      </c>
    </row>
    <row r="10" spans="1:17" x14ac:dyDescent="0.25">
      <c r="A10" t="s">
        <v>23</v>
      </c>
      <c r="B10">
        <v>0.30188679245283001</v>
      </c>
      <c r="C10">
        <v>0.45283018867924502</v>
      </c>
      <c r="D10">
        <v>0.22641509433962201</v>
      </c>
      <c r="E10">
        <v>1.8867924528301799E-2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7" x14ac:dyDescent="0.25">
      <c r="A11" t="s">
        <v>3</v>
      </c>
      <c r="B11">
        <v>10</v>
      </c>
      <c r="C11">
        <v>20</v>
      </c>
      <c r="D11">
        <v>17</v>
      </c>
      <c r="E11">
        <v>2</v>
      </c>
      <c r="F11">
        <v>49</v>
      </c>
      <c r="G11">
        <v>34</v>
      </c>
      <c r="H11">
        <v>18</v>
      </c>
      <c r="I11">
        <v>7</v>
      </c>
      <c r="J11">
        <v>16</v>
      </c>
      <c r="K11">
        <v>9</v>
      </c>
      <c r="L11">
        <v>6</v>
      </c>
      <c r="M11">
        <v>3</v>
      </c>
      <c r="N11">
        <v>6</v>
      </c>
      <c r="O11">
        <v>1</v>
      </c>
      <c r="P11">
        <v>0</v>
      </c>
      <c r="Q11">
        <v>12</v>
      </c>
    </row>
    <row r="12" spans="1:17" x14ac:dyDescent="0.25">
      <c r="A12" t="s">
        <v>24</v>
      </c>
      <c r="B12">
        <v>0.20408163265306101</v>
      </c>
      <c r="C12">
        <v>0.40816326530612201</v>
      </c>
      <c r="D12">
        <v>0.34693877551020402</v>
      </c>
      <c r="E12">
        <v>4.08163265306122E-2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7" x14ac:dyDescent="0.25">
      <c r="A13" t="s">
        <v>1</v>
      </c>
      <c r="B13">
        <v>26</v>
      </c>
      <c r="C13">
        <v>13</v>
      </c>
      <c r="D13">
        <v>10</v>
      </c>
      <c r="E13">
        <v>1</v>
      </c>
      <c r="F13">
        <v>50</v>
      </c>
      <c r="G13">
        <v>30</v>
      </c>
      <c r="H13">
        <v>23</v>
      </c>
      <c r="I13">
        <v>15</v>
      </c>
      <c r="J13">
        <v>11</v>
      </c>
      <c r="K13">
        <v>3</v>
      </c>
      <c r="L13">
        <v>11</v>
      </c>
      <c r="M13">
        <v>4</v>
      </c>
      <c r="N13">
        <v>5</v>
      </c>
      <c r="O13">
        <v>5</v>
      </c>
      <c r="P13">
        <v>0</v>
      </c>
      <c r="Q13">
        <v>10</v>
      </c>
    </row>
    <row r="14" spans="1:17" x14ac:dyDescent="0.25">
      <c r="A14" t="s">
        <v>25</v>
      </c>
      <c r="B14">
        <v>0.52</v>
      </c>
      <c r="C14">
        <v>0.26</v>
      </c>
      <c r="D14">
        <v>0.2</v>
      </c>
      <c r="E14">
        <v>0.02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7" x14ac:dyDescent="0.25">
      <c r="A15" t="s">
        <v>26</v>
      </c>
      <c r="B15">
        <v>11</v>
      </c>
      <c r="C15">
        <v>18</v>
      </c>
      <c r="D15">
        <v>23</v>
      </c>
      <c r="E15">
        <v>0</v>
      </c>
      <c r="F15">
        <v>52</v>
      </c>
      <c r="G15">
        <v>5</v>
      </c>
      <c r="H15">
        <v>30</v>
      </c>
      <c r="I15">
        <v>25</v>
      </c>
      <c r="J15">
        <v>16</v>
      </c>
      <c r="K15">
        <v>11</v>
      </c>
      <c r="L15">
        <v>7</v>
      </c>
      <c r="M15">
        <v>12</v>
      </c>
      <c r="N15">
        <v>5</v>
      </c>
      <c r="O15">
        <v>6</v>
      </c>
      <c r="P15">
        <v>4</v>
      </c>
      <c r="Q15">
        <v>1</v>
      </c>
    </row>
    <row r="16" spans="1:17" x14ac:dyDescent="0.25">
      <c r="A16" t="s">
        <v>27</v>
      </c>
      <c r="B16">
        <v>0.21153846153846101</v>
      </c>
      <c r="C16">
        <v>0.34615384615384598</v>
      </c>
      <c r="D16">
        <v>0.44230769230769201</v>
      </c>
      <c r="E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 t="s">
        <v>28</v>
      </c>
      <c r="G17">
        <v>321</v>
      </c>
      <c r="H17">
        <v>321</v>
      </c>
      <c r="I17">
        <v>321</v>
      </c>
      <c r="J17">
        <v>321</v>
      </c>
      <c r="K17">
        <v>321</v>
      </c>
      <c r="L17">
        <v>321</v>
      </c>
      <c r="M17">
        <v>277</v>
      </c>
      <c r="N17">
        <v>211</v>
      </c>
      <c r="O17">
        <v>211</v>
      </c>
      <c r="P17">
        <v>104</v>
      </c>
    </row>
    <row r="18" spans="1:16" x14ac:dyDescent="0.25">
      <c r="A18" t="s">
        <v>29</v>
      </c>
      <c r="G18">
        <v>151</v>
      </c>
      <c r="H18">
        <v>151</v>
      </c>
      <c r="I18">
        <v>151</v>
      </c>
      <c r="J18">
        <v>151</v>
      </c>
      <c r="K18">
        <v>151</v>
      </c>
      <c r="L18">
        <v>151</v>
      </c>
      <c r="M18">
        <v>107</v>
      </c>
      <c r="N18">
        <v>107</v>
      </c>
      <c r="O18">
        <v>107</v>
      </c>
      <c r="P18">
        <v>0</v>
      </c>
    </row>
    <row r="19" spans="1:16" x14ac:dyDescent="0.25">
      <c r="A19" t="s">
        <v>30</v>
      </c>
      <c r="G19">
        <v>105</v>
      </c>
      <c r="H19">
        <v>105</v>
      </c>
      <c r="I19">
        <v>105</v>
      </c>
      <c r="J19">
        <v>105</v>
      </c>
      <c r="K19">
        <v>105</v>
      </c>
      <c r="L19">
        <v>105</v>
      </c>
      <c r="M19">
        <v>105</v>
      </c>
      <c r="N19">
        <v>72</v>
      </c>
      <c r="O19">
        <v>72</v>
      </c>
      <c r="P19">
        <v>72</v>
      </c>
    </row>
    <row r="20" spans="1:16" x14ac:dyDescent="0.25">
      <c r="A20" t="s">
        <v>31</v>
      </c>
      <c r="G20">
        <v>53</v>
      </c>
      <c r="H20">
        <v>53</v>
      </c>
      <c r="I20">
        <v>53</v>
      </c>
      <c r="J20">
        <v>53</v>
      </c>
      <c r="K20">
        <v>53</v>
      </c>
      <c r="L20">
        <v>53</v>
      </c>
      <c r="M20">
        <v>53</v>
      </c>
      <c r="N20">
        <v>38</v>
      </c>
      <c r="O20">
        <v>38</v>
      </c>
      <c r="P20">
        <v>38</v>
      </c>
    </row>
    <row r="21" spans="1:16" x14ac:dyDescent="0.25">
      <c r="A21" t="s">
        <v>32</v>
      </c>
      <c r="G21">
        <v>52</v>
      </c>
      <c r="H21">
        <v>52</v>
      </c>
      <c r="I21">
        <v>52</v>
      </c>
      <c r="J21">
        <v>52</v>
      </c>
      <c r="K21">
        <v>52</v>
      </c>
      <c r="L21">
        <v>52</v>
      </c>
      <c r="M21">
        <v>52</v>
      </c>
      <c r="N21">
        <v>34</v>
      </c>
      <c r="O21">
        <v>34</v>
      </c>
      <c r="P21">
        <v>34</v>
      </c>
    </row>
    <row r="22" spans="1:16" x14ac:dyDescent="0.25">
      <c r="A22" t="s">
        <v>33</v>
      </c>
      <c r="G22">
        <v>65</v>
      </c>
      <c r="H22">
        <v>65</v>
      </c>
      <c r="I22">
        <v>65</v>
      </c>
      <c r="J22">
        <v>65</v>
      </c>
      <c r="K22">
        <v>65</v>
      </c>
      <c r="L22">
        <v>65</v>
      </c>
      <c r="M22">
        <v>65</v>
      </c>
      <c r="N22">
        <v>32</v>
      </c>
      <c r="O22">
        <v>32</v>
      </c>
      <c r="P22">
        <v>32</v>
      </c>
    </row>
    <row r="23" spans="1:16" x14ac:dyDescent="0.25">
      <c r="A23" t="s">
        <v>34</v>
      </c>
      <c r="G23">
        <v>32</v>
      </c>
      <c r="H23">
        <v>32</v>
      </c>
      <c r="I23">
        <v>32</v>
      </c>
      <c r="J23">
        <v>32</v>
      </c>
      <c r="K23">
        <v>32</v>
      </c>
      <c r="L23">
        <v>32</v>
      </c>
      <c r="M23">
        <v>32</v>
      </c>
      <c r="N23">
        <v>16</v>
      </c>
      <c r="O23">
        <v>16</v>
      </c>
      <c r="P23">
        <v>16</v>
      </c>
    </row>
    <row r="24" spans="1:16" x14ac:dyDescent="0.25">
      <c r="A24" t="s">
        <v>35</v>
      </c>
      <c r="G24">
        <v>33</v>
      </c>
      <c r="H24">
        <v>33</v>
      </c>
      <c r="I24">
        <v>33</v>
      </c>
      <c r="J24">
        <v>33</v>
      </c>
      <c r="K24">
        <v>33</v>
      </c>
      <c r="L24">
        <v>33</v>
      </c>
      <c r="M24">
        <v>33</v>
      </c>
      <c r="N24">
        <v>16</v>
      </c>
      <c r="O24">
        <v>16</v>
      </c>
      <c r="P24">
        <v>16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sqref="A1:C14"/>
    </sheetView>
  </sheetViews>
  <sheetFormatPr defaultRowHeight="15" x14ac:dyDescent="0.25"/>
  <sheetData>
    <row r="1" spans="1:3" x14ac:dyDescent="0.25">
      <c r="A1" t="s">
        <v>138</v>
      </c>
    </row>
    <row r="2" spans="1:3" ht="15.75" thickBot="1" x14ac:dyDescent="0.3"/>
    <row r="3" spans="1:3" x14ac:dyDescent="0.25">
      <c r="A3" s="5"/>
      <c r="B3" s="5" t="s">
        <v>17</v>
      </c>
      <c r="C3" s="5" t="s">
        <v>19</v>
      </c>
    </row>
    <row r="4" spans="1:3" x14ac:dyDescent="0.25">
      <c r="A4" s="3" t="s">
        <v>130</v>
      </c>
      <c r="B4" s="3">
        <v>2.96875</v>
      </c>
      <c r="C4" s="3">
        <v>2.0303030303030303</v>
      </c>
    </row>
    <row r="5" spans="1:3" x14ac:dyDescent="0.25">
      <c r="A5" s="3" t="s">
        <v>113</v>
      </c>
      <c r="B5" s="3">
        <v>3.257056451612903</v>
      </c>
      <c r="C5" s="3">
        <v>1.6553030303030303</v>
      </c>
    </row>
    <row r="6" spans="1:3" x14ac:dyDescent="0.25">
      <c r="A6" s="3" t="s">
        <v>131</v>
      </c>
      <c r="B6" s="3">
        <v>32</v>
      </c>
      <c r="C6" s="3">
        <v>33</v>
      </c>
    </row>
    <row r="7" spans="1:3" x14ac:dyDescent="0.25">
      <c r="A7" s="3" t="s">
        <v>139</v>
      </c>
      <c r="B7" s="3">
        <v>2.4434674122174123</v>
      </c>
      <c r="C7" s="3"/>
    </row>
    <row r="8" spans="1:3" x14ac:dyDescent="0.25">
      <c r="A8" s="3" t="s">
        <v>132</v>
      </c>
      <c r="B8" s="3">
        <v>0</v>
      </c>
      <c r="C8" s="3"/>
    </row>
    <row r="9" spans="1:3" x14ac:dyDescent="0.25">
      <c r="A9" s="3" t="s">
        <v>120</v>
      </c>
      <c r="B9" s="3">
        <v>63</v>
      </c>
      <c r="C9" s="3"/>
    </row>
    <row r="10" spans="1:3" x14ac:dyDescent="0.25">
      <c r="A10" s="3" t="s">
        <v>133</v>
      </c>
      <c r="B10" s="3">
        <v>2.4198126424316149</v>
      </c>
      <c r="C10" s="3"/>
    </row>
    <row r="11" spans="1:3" x14ac:dyDescent="0.25">
      <c r="A11" s="3" t="s">
        <v>134</v>
      </c>
      <c r="B11" s="3">
        <v>9.2128716197624767E-3</v>
      </c>
      <c r="C11" s="3"/>
    </row>
    <row r="12" spans="1:3" x14ac:dyDescent="0.25">
      <c r="A12" s="3" t="s">
        <v>135</v>
      </c>
      <c r="B12" s="3">
        <v>1.6694022217068125</v>
      </c>
      <c r="C12" s="3"/>
    </row>
    <row r="13" spans="1:3" x14ac:dyDescent="0.25">
      <c r="A13" s="3" t="s">
        <v>136</v>
      </c>
      <c r="B13" s="3">
        <v>1.8425743239524953E-2</v>
      </c>
      <c r="C13" s="3"/>
    </row>
    <row r="14" spans="1:3" ht="15.75" thickBot="1" x14ac:dyDescent="0.3">
      <c r="A14" s="4" t="s">
        <v>137</v>
      </c>
      <c r="B14" s="4">
        <v>1.9983405425207412</v>
      </c>
      <c r="C14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tabSelected="1" workbookViewId="0">
      <selection activeCell="R9" sqref="R9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U1" t="s">
        <v>142</v>
      </c>
      <c r="V1" t="s">
        <v>143</v>
      </c>
      <c r="W1" t="s">
        <v>144</v>
      </c>
    </row>
    <row r="2" spans="1:25" x14ac:dyDescent="0.25">
      <c r="A2" t="s">
        <v>1</v>
      </c>
      <c r="B2">
        <v>26</v>
      </c>
      <c r="C2">
        <v>13</v>
      </c>
      <c r="D2">
        <v>10</v>
      </c>
      <c r="E2">
        <v>1</v>
      </c>
      <c r="F2">
        <v>50</v>
      </c>
      <c r="G2">
        <v>30</v>
      </c>
      <c r="H2">
        <v>23</v>
      </c>
      <c r="I2">
        <v>15</v>
      </c>
      <c r="J2">
        <v>11</v>
      </c>
      <c r="K2">
        <v>3</v>
      </c>
      <c r="L2">
        <v>11</v>
      </c>
      <c r="M2">
        <v>4</v>
      </c>
      <c r="N2">
        <v>5</v>
      </c>
      <c r="O2">
        <v>5</v>
      </c>
      <c r="P2">
        <v>0</v>
      </c>
      <c r="T2" t="s">
        <v>1</v>
      </c>
      <c r="U2">
        <v>0</v>
      </c>
      <c r="V2" s="1">
        <f>(C2+D2)/Y2</f>
        <v>0.46938775510204084</v>
      </c>
      <c r="W2" s="1">
        <f>B2/Y2</f>
        <v>0.53061224489795922</v>
      </c>
      <c r="X2">
        <f>SUM(U2:W2)</f>
        <v>1</v>
      </c>
      <c r="Y2">
        <f>SUM(B2:D2)</f>
        <v>49</v>
      </c>
    </row>
    <row r="3" spans="1:25" x14ac:dyDescent="0.25">
      <c r="A3" t="s">
        <v>2</v>
      </c>
      <c r="B3">
        <v>17</v>
      </c>
      <c r="C3">
        <v>23</v>
      </c>
      <c r="D3">
        <v>12</v>
      </c>
      <c r="E3">
        <v>0</v>
      </c>
      <c r="F3">
        <v>52</v>
      </c>
      <c r="G3">
        <v>27</v>
      </c>
      <c r="H3">
        <v>20</v>
      </c>
      <c r="I3">
        <v>13</v>
      </c>
      <c r="J3">
        <v>11</v>
      </c>
      <c r="K3">
        <v>12</v>
      </c>
      <c r="L3">
        <v>11</v>
      </c>
      <c r="M3">
        <v>7</v>
      </c>
      <c r="N3">
        <v>12</v>
      </c>
      <c r="O3">
        <v>4</v>
      </c>
      <c r="P3">
        <v>0</v>
      </c>
      <c r="T3" t="s">
        <v>2</v>
      </c>
      <c r="U3">
        <f>B3/Y3</f>
        <v>0.32692307692307693</v>
      </c>
      <c r="V3">
        <f>D3/Y3</f>
        <v>0.23076923076923078</v>
      </c>
      <c r="W3">
        <f>C3/Y3</f>
        <v>0.44230769230769229</v>
      </c>
      <c r="X3">
        <f t="shared" ref="X3:X10" si="0">SUM(U3:W3)</f>
        <v>1</v>
      </c>
      <c r="Y3">
        <f t="shared" ref="Y3:Y10" si="1">SUM(B3:D3)</f>
        <v>52</v>
      </c>
    </row>
    <row r="4" spans="1:25" x14ac:dyDescent="0.25">
      <c r="A4" t="s">
        <v>3</v>
      </c>
      <c r="B4">
        <v>10</v>
      </c>
      <c r="C4">
        <v>20</v>
      </c>
      <c r="D4">
        <v>17</v>
      </c>
      <c r="E4">
        <v>2</v>
      </c>
      <c r="F4">
        <v>49</v>
      </c>
      <c r="G4">
        <v>34</v>
      </c>
      <c r="H4">
        <v>18</v>
      </c>
      <c r="I4">
        <v>7</v>
      </c>
      <c r="J4">
        <v>16</v>
      </c>
      <c r="K4">
        <v>9</v>
      </c>
      <c r="L4">
        <v>6</v>
      </c>
      <c r="M4">
        <v>3</v>
      </c>
      <c r="N4">
        <v>6</v>
      </c>
      <c r="O4">
        <v>1</v>
      </c>
      <c r="P4">
        <v>0</v>
      </c>
      <c r="T4" t="s">
        <v>3</v>
      </c>
      <c r="U4" s="1">
        <f>(B4+C4)/Y4</f>
        <v>0.63829787234042556</v>
      </c>
      <c r="V4">
        <v>0</v>
      </c>
      <c r="W4">
        <f>D4/Y4</f>
        <v>0.36170212765957449</v>
      </c>
      <c r="X4">
        <f t="shared" si="0"/>
        <v>1</v>
      </c>
      <c r="Y4">
        <f t="shared" si="1"/>
        <v>47</v>
      </c>
    </row>
    <row r="6" spans="1:25" x14ac:dyDescent="0.25">
      <c r="A6" t="s">
        <v>22</v>
      </c>
      <c r="B6">
        <v>16</v>
      </c>
      <c r="C6">
        <v>24</v>
      </c>
      <c r="D6">
        <v>12</v>
      </c>
      <c r="E6">
        <v>1</v>
      </c>
      <c r="F6">
        <v>53</v>
      </c>
      <c r="G6">
        <v>6</v>
      </c>
      <c r="H6">
        <v>28</v>
      </c>
      <c r="I6">
        <v>22</v>
      </c>
      <c r="J6">
        <v>13</v>
      </c>
      <c r="K6">
        <v>8</v>
      </c>
      <c r="L6">
        <v>8</v>
      </c>
      <c r="M6">
        <v>11</v>
      </c>
      <c r="N6">
        <v>4</v>
      </c>
      <c r="O6">
        <v>5</v>
      </c>
      <c r="P6">
        <v>4</v>
      </c>
      <c r="T6" t="s">
        <v>22</v>
      </c>
      <c r="U6">
        <f>B6/Y6</f>
        <v>0.30769230769230771</v>
      </c>
      <c r="V6">
        <f>D6/Y6</f>
        <v>0.23076923076923078</v>
      </c>
      <c r="W6">
        <f>C6/Y6</f>
        <v>0.46153846153846156</v>
      </c>
      <c r="X6">
        <f t="shared" si="0"/>
        <v>1</v>
      </c>
      <c r="Y6">
        <f t="shared" si="1"/>
        <v>52</v>
      </c>
    </row>
    <row r="7" spans="1:25" x14ac:dyDescent="0.25">
      <c r="A7" t="s">
        <v>26</v>
      </c>
      <c r="B7">
        <v>11</v>
      </c>
      <c r="C7">
        <v>18</v>
      </c>
      <c r="D7">
        <v>23</v>
      </c>
      <c r="E7">
        <v>0</v>
      </c>
      <c r="F7">
        <v>52</v>
      </c>
      <c r="G7">
        <v>5</v>
      </c>
      <c r="H7">
        <v>30</v>
      </c>
      <c r="I7">
        <v>25</v>
      </c>
      <c r="J7">
        <v>16</v>
      </c>
      <c r="K7">
        <v>11</v>
      </c>
      <c r="L7">
        <v>7</v>
      </c>
      <c r="M7">
        <v>12</v>
      </c>
      <c r="N7">
        <v>5</v>
      </c>
      <c r="O7">
        <v>6</v>
      </c>
      <c r="P7">
        <v>4</v>
      </c>
      <c r="R7">
        <f>_xlfn.CHISQ.TEST(B6:D6,B3:D3)</f>
        <v>0.95013528891683263</v>
      </c>
      <c r="S7" t="s">
        <v>42</v>
      </c>
      <c r="T7" t="s">
        <v>26</v>
      </c>
      <c r="U7">
        <f>(B7+C7)/Y7</f>
        <v>0.55769230769230771</v>
      </c>
      <c r="V7">
        <v>0</v>
      </c>
      <c r="W7">
        <f>D7/Y7</f>
        <v>0.44230769230769229</v>
      </c>
      <c r="X7">
        <f t="shared" si="0"/>
        <v>1</v>
      </c>
      <c r="Y7">
        <f t="shared" si="1"/>
        <v>52</v>
      </c>
    </row>
    <row r="8" spans="1:25" x14ac:dyDescent="0.25">
      <c r="R8">
        <f>_xlfn.CHISQ.TEST(B7:D7,B4:D4)</f>
        <v>0.29854830620447886</v>
      </c>
      <c r="S8" t="s">
        <v>40</v>
      </c>
      <c r="Y8">
        <f t="shared" si="1"/>
        <v>0</v>
      </c>
    </row>
    <row r="9" spans="1:25" ht="14.25" customHeight="1" x14ac:dyDescent="0.25">
      <c r="A9" t="s">
        <v>17</v>
      </c>
      <c r="B9">
        <v>13</v>
      </c>
      <c r="C9">
        <v>12</v>
      </c>
      <c r="D9">
        <v>7</v>
      </c>
      <c r="E9">
        <v>0</v>
      </c>
      <c r="F9">
        <v>32</v>
      </c>
      <c r="G9">
        <v>18</v>
      </c>
      <c r="H9">
        <v>21</v>
      </c>
      <c r="I9">
        <v>14</v>
      </c>
      <c r="J9">
        <v>8</v>
      </c>
      <c r="K9">
        <v>10</v>
      </c>
      <c r="L9">
        <v>12</v>
      </c>
      <c r="M9">
        <v>8</v>
      </c>
      <c r="N9">
        <v>2</v>
      </c>
      <c r="O9">
        <v>1</v>
      </c>
      <c r="P9">
        <v>1</v>
      </c>
      <c r="R9">
        <f>_xlfn.CHISQ.TEST(B9:D9,B3:D3)</f>
        <v>1.5880081601077095E-2</v>
      </c>
      <c r="S9" t="s">
        <v>39</v>
      </c>
      <c r="T9" t="s">
        <v>17</v>
      </c>
      <c r="U9">
        <f>B9/Y9</f>
        <v>0.40625</v>
      </c>
      <c r="V9">
        <f>D9/Y9</f>
        <v>0.21875</v>
      </c>
      <c r="W9">
        <f>C9/Y9</f>
        <v>0.375</v>
      </c>
      <c r="X9">
        <f t="shared" si="0"/>
        <v>1</v>
      </c>
      <c r="Y9">
        <f t="shared" si="1"/>
        <v>32</v>
      </c>
    </row>
    <row r="10" spans="1:25" x14ac:dyDescent="0.25">
      <c r="A10" t="s">
        <v>19</v>
      </c>
      <c r="B10">
        <v>7</v>
      </c>
      <c r="C10">
        <v>7</v>
      </c>
      <c r="D10">
        <v>17</v>
      </c>
      <c r="E10">
        <v>2</v>
      </c>
      <c r="F10">
        <v>33</v>
      </c>
      <c r="G10">
        <v>6</v>
      </c>
      <c r="H10">
        <v>23</v>
      </c>
      <c r="I10">
        <v>12</v>
      </c>
      <c r="J10">
        <v>8</v>
      </c>
      <c r="K10">
        <v>9</v>
      </c>
      <c r="L10">
        <v>4</v>
      </c>
      <c r="M10">
        <v>3</v>
      </c>
      <c r="N10">
        <v>1</v>
      </c>
      <c r="O10">
        <v>0</v>
      </c>
      <c r="P10">
        <v>1</v>
      </c>
      <c r="R10">
        <f>_xlfn.CHISQ.TEST(B10:E10,B4:E4)</f>
        <v>2.4981832947915568E-2</v>
      </c>
      <c r="S10" t="s">
        <v>41</v>
      </c>
      <c r="T10" t="s">
        <v>19</v>
      </c>
      <c r="U10">
        <f>(B10+C10)/Y10</f>
        <v>0.45161290322580644</v>
      </c>
      <c r="V10">
        <v>0</v>
      </c>
      <c r="W10" s="1">
        <f>D10/Y10</f>
        <v>0.54838709677419351</v>
      </c>
      <c r="X10">
        <f t="shared" si="0"/>
        <v>1</v>
      </c>
      <c r="Y10">
        <f t="shared" si="1"/>
        <v>31</v>
      </c>
    </row>
    <row r="13" spans="1:25" x14ac:dyDescent="0.25">
      <c r="A13" t="s">
        <v>25</v>
      </c>
      <c r="B13" s="1">
        <v>0.52</v>
      </c>
      <c r="C13">
        <v>0.26</v>
      </c>
      <c r="D13">
        <v>0.2</v>
      </c>
      <c r="E13">
        <v>0.02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25" x14ac:dyDescent="0.25">
      <c r="A14" t="s">
        <v>21</v>
      </c>
      <c r="B14">
        <v>0.32692307692307598</v>
      </c>
      <c r="C14" s="1">
        <v>0.44230769230769201</v>
      </c>
      <c r="D14">
        <v>0.23076923076923</v>
      </c>
      <c r="E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25" x14ac:dyDescent="0.25">
      <c r="A15" t="s">
        <v>24</v>
      </c>
      <c r="B15">
        <v>0.20408163265306101</v>
      </c>
      <c r="C15">
        <v>0.40816326530612201</v>
      </c>
      <c r="D15" s="1">
        <v>0.34693877551020402</v>
      </c>
      <c r="E15">
        <v>4.08163265306122E-2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7" spans="1:16" x14ac:dyDescent="0.25">
      <c r="A17" t="s">
        <v>23</v>
      </c>
      <c r="B17">
        <v>0.30188679245283001</v>
      </c>
      <c r="C17" s="1">
        <v>0.45283018867924502</v>
      </c>
      <c r="D17">
        <v>0.22641509433962201</v>
      </c>
      <c r="E17">
        <v>1.8867924528301799E-2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 t="s">
        <v>27</v>
      </c>
      <c r="B18">
        <v>0.21153846153846101</v>
      </c>
      <c r="C18">
        <v>0.34615384615384598</v>
      </c>
      <c r="D18" s="1">
        <v>0.44230769230769201</v>
      </c>
      <c r="E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ht="14.25" customHeight="1" x14ac:dyDescent="0.25"/>
    <row r="20" spans="1:16" x14ac:dyDescent="0.25">
      <c r="A20" t="s">
        <v>18</v>
      </c>
      <c r="B20">
        <v>0.40625</v>
      </c>
      <c r="C20" s="1">
        <v>0.375</v>
      </c>
      <c r="D20">
        <v>0.21875</v>
      </c>
      <c r="E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 t="s">
        <v>20</v>
      </c>
      <c r="B21">
        <v>0.21212121212121199</v>
      </c>
      <c r="C21">
        <v>0.21212121212121199</v>
      </c>
      <c r="D21" s="1">
        <v>0.51515151515151503</v>
      </c>
      <c r="E21">
        <v>6.0606060606060601E-2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6" spans="1:16" x14ac:dyDescent="0.25">
      <c r="A26" t="s">
        <v>16</v>
      </c>
      <c r="G26">
        <v>126</v>
      </c>
      <c r="H26">
        <v>163</v>
      </c>
      <c r="I26">
        <v>108</v>
      </c>
      <c r="J26">
        <v>83</v>
      </c>
      <c r="K26">
        <v>62</v>
      </c>
      <c r="L26">
        <v>59</v>
      </c>
      <c r="M26">
        <v>48</v>
      </c>
      <c r="N26">
        <v>35</v>
      </c>
      <c r="O26">
        <v>22</v>
      </c>
      <c r="P26">
        <v>10</v>
      </c>
    </row>
    <row r="27" spans="1:16" x14ac:dyDescent="0.25">
      <c r="A27" t="s">
        <v>28</v>
      </c>
      <c r="G27">
        <v>321</v>
      </c>
      <c r="H27">
        <v>321</v>
      </c>
      <c r="I27">
        <v>321</v>
      </c>
      <c r="J27">
        <v>321</v>
      </c>
      <c r="K27">
        <v>321</v>
      </c>
      <c r="L27">
        <v>321</v>
      </c>
      <c r="M27">
        <v>277</v>
      </c>
      <c r="N27">
        <v>211</v>
      </c>
      <c r="O27">
        <v>211</v>
      </c>
      <c r="P27">
        <v>104</v>
      </c>
    </row>
    <row r="28" spans="1:16" x14ac:dyDescent="0.25">
      <c r="A28" t="s">
        <v>29</v>
      </c>
      <c r="G28">
        <v>151</v>
      </c>
      <c r="H28">
        <v>151</v>
      </c>
      <c r="I28">
        <v>151</v>
      </c>
      <c r="J28">
        <v>151</v>
      </c>
      <c r="K28">
        <v>151</v>
      </c>
      <c r="L28">
        <v>151</v>
      </c>
      <c r="M28">
        <v>107</v>
      </c>
      <c r="N28">
        <v>107</v>
      </c>
      <c r="O28">
        <v>107</v>
      </c>
      <c r="P28">
        <v>0</v>
      </c>
    </row>
    <row r="29" spans="1:16" x14ac:dyDescent="0.25">
      <c r="A29" t="s">
        <v>30</v>
      </c>
      <c r="G29">
        <v>105</v>
      </c>
      <c r="H29">
        <v>105</v>
      </c>
      <c r="I29">
        <v>105</v>
      </c>
      <c r="J29">
        <v>105</v>
      </c>
      <c r="K29">
        <v>105</v>
      </c>
      <c r="L29">
        <v>105</v>
      </c>
      <c r="M29">
        <v>105</v>
      </c>
      <c r="N29">
        <v>72</v>
      </c>
      <c r="O29">
        <v>72</v>
      </c>
      <c r="P29">
        <v>72</v>
      </c>
    </row>
    <row r="30" spans="1:16" x14ac:dyDescent="0.25">
      <c r="A30" t="s">
        <v>31</v>
      </c>
      <c r="G30">
        <v>53</v>
      </c>
      <c r="H30">
        <v>53</v>
      </c>
      <c r="I30">
        <v>53</v>
      </c>
      <c r="J30">
        <v>53</v>
      </c>
      <c r="K30">
        <v>53</v>
      </c>
      <c r="L30">
        <v>53</v>
      </c>
      <c r="M30">
        <v>53</v>
      </c>
      <c r="N30">
        <v>38</v>
      </c>
      <c r="O30">
        <v>38</v>
      </c>
      <c r="P30">
        <v>38</v>
      </c>
    </row>
    <row r="31" spans="1:16" x14ac:dyDescent="0.25">
      <c r="A31" t="s">
        <v>32</v>
      </c>
      <c r="G31">
        <v>52</v>
      </c>
      <c r="H31">
        <v>52</v>
      </c>
      <c r="I31">
        <v>52</v>
      </c>
      <c r="J31">
        <v>52</v>
      </c>
      <c r="K31">
        <v>52</v>
      </c>
      <c r="L31">
        <v>52</v>
      </c>
      <c r="M31">
        <v>52</v>
      </c>
      <c r="N31">
        <v>34</v>
      </c>
      <c r="O31">
        <v>34</v>
      </c>
      <c r="P31">
        <v>34</v>
      </c>
    </row>
    <row r="32" spans="1:16" x14ac:dyDescent="0.25">
      <c r="A32" t="s">
        <v>33</v>
      </c>
      <c r="G32">
        <v>65</v>
      </c>
      <c r="H32">
        <v>65</v>
      </c>
      <c r="I32">
        <v>65</v>
      </c>
      <c r="J32">
        <v>65</v>
      </c>
      <c r="K32">
        <v>65</v>
      </c>
      <c r="L32">
        <v>65</v>
      </c>
      <c r="M32">
        <v>65</v>
      </c>
      <c r="N32">
        <v>32</v>
      </c>
      <c r="O32">
        <v>32</v>
      </c>
      <c r="P32">
        <v>32</v>
      </c>
    </row>
    <row r="33" spans="1:16" x14ac:dyDescent="0.25">
      <c r="A33" t="s">
        <v>34</v>
      </c>
      <c r="G33">
        <v>32</v>
      </c>
      <c r="H33">
        <v>32</v>
      </c>
      <c r="I33">
        <v>32</v>
      </c>
      <c r="J33">
        <v>32</v>
      </c>
      <c r="K33">
        <v>32</v>
      </c>
      <c r="L33">
        <v>32</v>
      </c>
      <c r="M33">
        <v>32</v>
      </c>
      <c r="N33">
        <v>16</v>
      </c>
      <c r="O33">
        <v>16</v>
      </c>
      <c r="P33">
        <v>16</v>
      </c>
    </row>
    <row r="34" spans="1:16" x14ac:dyDescent="0.25">
      <c r="A34" t="s">
        <v>35</v>
      </c>
      <c r="G34">
        <v>33</v>
      </c>
      <c r="H34">
        <v>33</v>
      </c>
      <c r="I34">
        <v>33</v>
      </c>
      <c r="J34">
        <v>33</v>
      </c>
      <c r="K34">
        <v>33</v>
      </c>
      <c r="L34">
        <v>33</v>
      </c>
      <c r="M34">
        <v>33</v>
      </c>
      <c r="N34">
        <v>16</v>
      </c>
      <c r="O34">
        <v>16</v>
      </c>
      <c r="P34">
        <v>16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workbookViewId="0">
      <selection sqref="A1:E10"/>
    </sheetView>
  </sheetViews>
  <sheetFormatPr defaultRowHeight="15" x14ac:dyDescent="0.25"/>
  <cols>
    <col min="11" max="11" width="4.85546875" customWidth="1"/>
    <col min="13" max="13" width="8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V1" t="s">
        <v>0</v>
      </c>
      <c r="W1" t="s">
        <v>149</v>
      </c>
      <c r="X1" t="s">
        <v>150</v>
      </c>
      <c r="Y1" t="s">
        <v>148</v>
      </c>
    </row>
    <row r="2" spans="1:27" x14ac:dyDescent="0.25">
      <c r="A2" t="s">
        <v>1</v>
      </c>
      <c r="B2">
        <v>26</v>
      </c>
      <c r="C2">
        <v>13</v>
      </c>
      <c r="D2">
        <v>10</v>
      </c>
      <c r="E2">
        <v>1</v>
      </c>
      <c r="V2" t="s">
        <v>1</v>
      </c>
      <c r="W2">
        <v>0</v>
      </c>
      <c r="X2">
        <f>SUM(C2:D2)</f>
        <v>23</v>
      </c>
      <c r="Y2">
        <v>26</v>
      </c>
      <c r="Z2">
        <f>SUM(W2:Y2)</f>
        <v>49</v>
      </c>
      <c r="AA2">
        <f>SUM(B2:D2)</f>
        <v>49</v>
      </c>
    </row>
    <row r="3" spans="1:27" x14ac:dyDescent="0.25">
      <c r="A3" t="s">
        <v>2</v>
      </c>
      <c r="B3">
        <v>17</v>
      </c>
      <c r="C3">
        <v>23</v>
      </c>
      <c r="D3">
        <v>12</v>
      </c>
      <c r="E3">
        <v>0</v>
      </c>
      <c r="V3" t="s">
        <v>2</v>
      </c>
      <c r="W3">
        <v>17</v>
      </c>
      <c r="X3">
        <v>12</v>
      </c>
      <c r="Y3">
        <v>23</v>
      </c>
      <c r="Z3">
        <f t="shared" ref="Z3:Z11" si="0">SUM(W3:Y3)</f>
        <v>52</v>
      </c>
      <c r="AA3">
        <f t="shared" ref="AA3:AA11" si="1">SUM(B3:D3)</f>
        <v>52</v>
      </c>
    </row>
    <row r="4" spans="1:27" x14ac:dyDescent="0.25">
      <c r="A4" t="s">
        <v>3</v>
      </c>
      <c r="B4">
        <v>10</v>
      </c>
      <c r="C4">
        <v>20</v>
      </c>
      <c r="D4">
        <v>17</v>
      </c>
      <c r="E4">
        <v>2</v>
      </c>
      <c r="P4" t="s">
        <v>0</v>
      </c>
      <c r="Q4" t="s">
        <v>1</v>
      </c>
      <c r="R4" t="s">
        <v>2</v>
      </c>
      <c r="S4" t="s">
        <v>3</v>
      </c>
      <c r="V4" t="s">
        <v>3</v>
      </c>
      <c r="W4">
        <v>37</v>
      </c>
      <c r="X4">
        <v>0</v>
      </c>
      <c r="Y4">
        <v>10</v>
      </c>
      <c r="Z4">
        <f t="shared" si="0"/>
        <v>47</v>
      </c>
      <c r="AA4">
        <f t="shared" si="1"/>
        <v>47</v>
      </c>
    </row>
    <row r="5" spans="1:27" x14ac:dyDescent="0.25">
      <c r="P5" t="s">
        <v>3</v>
      </c>
      <c r="Q5">
        <v>10</v>
      </c>
      <c r="R5">
        <v>20</v>
      </c>
      <c r="S5">
        <v>17</v>
      </c>
      <c r="T5">
        <f>SUM(Q5:S5)</f>
        <v>47</v>
      </c>
      <c r="AA5">
        <f t="shared" si="1"/>
        <v>0</v>
      </c>
    </row>
    <row r="6" spans="1:27" x14ac:dyDescent="0.25">
      <c r="A6" t="s">
        <v>22</v>
      </c>
      <c r="B6">
        <v>16</v>
      </c>
      <c r="C6">
        <v>24</v>
      </c>
      <c r="D6">
        <v>12</v>
      </c>
      <c r="E6">
        <v>1</v>
      </c>
      <c r="P6" t="s">
        <v>22</v>
      </c>
      <c r="Q6">
        <v>16</v>
      </c>
      <c r="R6">
        <v>24</v>
      </c>
      <c r="S6">
        <v>12</v>
      </c>
      <c r="T6">
        <f>SUM(Q6:S6)</f>
        <v>52</v>
      </c>
      <c r="V6" t="s">
        <v>22</v>
      </c>
      <c r="W6">
        <v>16</v>
      </c>
      <c r="X6">
        <v>12</v>
      </c>
      <c r="Y6">
        <v>24</v>
      </c>
      <c r="Z6">
        <f t="shared" si="0"/>
        <v>52</v>
      </c>
      <c r="AA6">
        <f t="shared" si="1"/>
        <v>52</v>
      </c>
    </row>
    <row r="7" spans="1:27" x14ac:dyDescent="0.25">
      <c r="A7" t="s">
        <v>26</v>
      </c>
      <c r="B7">
        <v>11</v>
      </c>
      <c r="C7">
        <v>18</v>
      </c>
      <c r="D7">
        <v>23</v>
      </c>
      <c r="E7">
        <v>0</v>
      </c>
      <c r="Q7">
        <f>SUM(Q5:Q6)</f>
        <v>26</v>
      </c>
      <c r="R7">
        <f t="shared" ref="R7:T7" si="2">SUM(R5:R6)</f>
        <v>44</v>
      </c>
      <c r="S7">
        <f t="shared" si="2"/>
        <v>29</v>
      </c>
      <c r="T7">
        <f t="shared" si="2"/>
        <v>99</v>
      </c>
      <c r="V7" t="s">
        <v>26</v>
      </c>
      <c r="W7">
        <v>29</v>
      </c>
      <c r="X7">
        <v>0</v>
      </c>
      <c r="Y7">
        <v>23</v>
      </c>
      <c r="Z7">
        <f t="shared" si="0"/>
        <v>52</v>
      </c>
      <c r="AA7">
        <f t="shared" si="1"/>
        <v>52</v>
      </c>
    </row>
    <row r="8" spans="1:27" x14ac:dyDescent="0.25">
      <c r="I8" t="s">
        <v>0</v>
      </c>
      <c r="J8" t="s">
        <v>1</v>
      </c>
      <c r="K8" t="s">
        <v>2</v>
      </c>
      <c r="L8" t="s">
        <v>3</v>
      </c>
      <c r="AA8">
        <f t="shared" si="1"/>
        <v>0</v>
      </c>
    </row>
    <row r="9" spans="1:27" x14ac:dyDescent="0.25">
      <c r="A9" t="s">
        <v>17</v>
      </c>
      <c r="B9">
        <v>13</v>
      </c>
      <c r="C9">
        <v>12</v>
      </c>
      <c r="D9">
        <v>7</v>
      </c>
      <c r="E9">
        <v>0</v>
      </c>
      <c r="I9" t="s">
        <v>3</v>
      </c>
      <c r="J9">
        <v>10</v>
      </c>
      <c r="K9">
        <v>20</v>
      </c>
      <c r="L9">
        <v>17</v>
      </c>
      <c r="M9">
        <f>SUM(J9:L9)</f>
        <v>47</v>
      </c>
      <c r="V9" t="s">
        <v>17</v>
      </c>
      <c r="W9">
        <v>13</v>
      </c>
      <c r="X9">
        <v>7</v>
      </c>
      <c r="Y9">
        <v>12</v>
      </c>
      <c r="Z9">
        <f>SUM(W9:Y9)</f>
        <v>32</v>
      </c>
      <c r="AA9">
        <f t="shared" si="1"/>
        <v>32</v>
      </c>
    </row>
    <row r="10" spans="1:27" x14ac:dyDescent="0.25">
      <c r="A10" t="s">
        <v>19</v>
      </c>
      <c r="B10">
        <v>7</v>
      </c>
      <c r="C10">
        <v>7</v>
      </c>
      <c r="D10">
        <v>17</v>
      </c>
      <c r="E10">
        <v>2</v>
      </c>
      <c r="I10" t="s">
        <v>19</v>
      </c>
      <c r="J10">
        <v>7</v>
      </c>
      <c r="K10">
        <v>7</v>
      </c>
      <c r="L10">
        <v>17</v>
      </c>
      <c r="M10">
        <f>SUM(J10:L10)</f>
        <v>31</v>
      </c>
      <c r="V10" t="s">
        <v>19</v>
      </c>
      <c r="W10">
        <v>14</v>
      </c>
      <c r="X10">
        <v>0</v>
      </c>
      <c r="Y10">
        <v>17</v>
      </c>
      <c r="Z10">
        <f>SUM(W10:Y10)</f>
        <v>31</v>
      </c>
      <c r="AA10">
        <f t="shared" si="1"/>
        <v>31</v>
      </c>
    </row>
    <row r="11" spans="1:27" x14ac:dyDescent="0.25">
      <c r="J11">
        <f>SUM(J9:J10)</f>
        <v>17</v>
      </c>
      <c r="K11">
        <f t="shared" ref="K11:M11" si="3">SUM(K9:K10)</f>
        <v>27</v>
      </c>
      <c r="L11">
        <f t="shared" si="3"/>
        <v>34</v>
      </c>
      <c r="M11">
        <f t="shared" si="3"/>
        <v>78</v>
      </c>
      <c r="P11" t="s">
        <v>0</v>
      </c>
      <c r="Q11" t="s">
        <v>1</v>
      </c>
      <c r="R11" t="s">
        <v>2</v>
      </c>
      <c r="S11" t="s">
        <v>3</v>
      </c>
      <c r="AA11">
        <f t="shared" si="1"/>
        <v>0</v>
      </c>
    </row>
    <row r="12" spans="1:27" x14ac:dyDescent="0.25">
      <c r="P12" t="s">
        <v>3</v>
      </c>
      <c r="Q12">
        <f>T5*Q7/T7</f>
        <v>12.343434343434344</v>
      </c>
      <c r="R12">
        <f>T5*R7/T7</f>
        <v>20.888888888888889</v>
      </c>
      <c r="S12">
        <f>T5*S7/T7</f>
        <v>13.767676767676768</v>
      </c>
    </row>
    <row r="13" spans="1:27" x14ac:dyDescent="0.25">
      <c r="B13">
        <f>B19*F18/F19</f>
        <v>21.125</v>
      </c>
      <c r="C13">
        <f>C19*F18/F19</f>
        <v>19.5</v>
      </c>
      <c r="D13">
        <f>D19*F18/F19</f>
        <v>11.375</v>
      </c>
      <c r="P13" t="s">
        <v>22</v>
      </c>
      <c r="Q13">
        <f>Q7*T6/T7</f>
        <v>13.656565656565656</v>
      </c>
      <c r="R13">
        <f>T6*R7/T7</f>
        <v>23.111111111111111</v>
      </c>
      <c r="S13">
        <f>S7*T6/T7</f>
        <v>15.232323232323232</v>
      </c>
    </row>
    <row r="14" spans="1:27" x14ac:dyDescent="0.25">
      <c r="V14">
        <f>_xlfn.CHISQ.TEST(W9:Y9,W3:Y3)</f>
        <v>1.5880081601077095E-2</v>
      </c>
    </row>
    <row r="15" spans="1:27" x14ac:dyDescent="0.25">
      <c r="I15" t="s">
        <v>0</v>
      </c>
      <c r="J15" t="s">
        <v>1</v>
      </c>
      <c r="K15" t="s">
        <v>2</v>
      </c>
      <c r="L15" t="s">
        <v>3</v>
      </c>
      <c r="T15">
        <f>_xlfn.CHISQ.TEST(Q5:S6,Q12:S13)</f>
        <v>0.30669162780140002</v>
      </c>
    </row>
    <row r="16" spans="1:27" x14ac:dyDescent="0.25">
      <c r="I16" t="s">
        <v>3</v>
      </c>
      <c r="J16">
        <f>M9*J11/78</f>
        <v>10.243589743589743</v>
      </c>
      <c r="K16">
        <f>K11*M9/78</f>
        <v>16.26923076923077</v>
      </c>
      <c r="L16">
        <f>L11*M9/78</f>
        <v>20.487179487179485</v>
      </c>
    </row>
    <row r="17" spans="1:23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I17" t="s">
        <v>19</v>
      </c>
      <c r="J17">
        <f>M10*J11/78</f>
        <v>6.7564102564102564</v>
      </c>
      <c r="K17">
        <f>K11*M10/78</f>
        <v>10.73076923076923</v>
      </c>
      <c r="L17">
        <f>L11*M10/78</f>
        <v>13.512820512820513</v>
      </c>
    </row>
    <row r="18" spans="1:23" x14ac:dyDescent="0.25">
      <c r="A18" t="s">
        <v>2</v>
      </c>
      <c r="B18">
        <v>17</v>
      </c>
      <c r="C18">
        <v>23</v>
      </c>
      <c r="D18">
        <v>12</v>
      </c>
      <c r="E18">
        <v>0</v>
      </c>
      <c r="F18">
        <f>SUM(B18:D18)</f>
        <v>52</v>
      </c>
    </row>
    <row r="19" spans="1:23" x14ac:dyDescent="0.25">
      <c r="A19" t="s">
        <v>17</v>
      </c>
      <c r="B19">
        <v>13</v>
      </c>
      <c r="C19">
        <v>12</v>
      </c>
      <c r="D19">
        <v>7</v>
      </c>
      <c r="E19">
        <v>0</v>
      </c>
      <c r="F19">
        <f>SUM(B19:D19)</f>
        <v>32</v>
      </c>
      <c r="N19">
        <f>_xlfn.CHISQ.TEST(J9:L10,J16:L17)</f>
        <v>0.16036135502728863</v>
      </c>
    </row>
    <row r="20" spans="1:23" x14ac:dyDescent="0.25">
      <c r="B20">
        <f>SUM(B18:B19)</f>
        <v>30</v>
      </c>
      <c r="C20">
        <f t="shared" ref="C20:E20" si="4">SUM(C18:C19)</f>
        <v>35</v>
      </c>
      <c r="D20">
        <f t="shared" si="4"/>
        <v>19</v>
      </c>
      <c r="E20">
        <f t="shared" si="4"/>
        <v>0</v>
      </c>
      <c r="F20">
        <f>SUM(B20:D20)</f>
        <v>84</v>
      </c>
    </row>
    <row r="22" spans="1:23" x14ac:dyDescent="0.25">
      <c r="J22">
        <f>LOG(J16)</f>
        <v>1.0104521766235111</v>
      </c>
      <c r="K22">
        <f t="shared" ref="K22:L22" si="5">LOG(K16)</f>
        <v>1.2113670194042243</v>
      </c>
      <c r="L22">
        <f t="shared" si="5"/>
        <v>1.3114821722874921</v>
      </c>
    </row>
    <row r="24" spans="1:23" x14ac:dyDescent="0.25">
      <c r="A24" t="s">
        <v>0</v>
      </c>
      <c r="B24" t="s">
        <v>1</v>
      </c>
      <c r="C24" t="s">
        <v>2</v>
      </c>
      <c r="D24" t="s">
        <v>3</v>
      </c>
      <c r="E24" t="s">
        <v>4</v>
      </c>
      <c r="H24">
        <f>_xlfn.CHISQ.TEST(B18:D19,B25:D26)</f>
        <v>0.74935874159222793</v>
      </c>
      <c r="S24" t="s">
        <v>0</v>
      </c>
      <c r="T24" t="s">
        <v>145</v>
      </c>
      <c r="U24" t="s">
        <v>146</v>
      </c>
      <c r="V24" t="s">
        <v>147</v>
      </c>
    </row>
    <row r="25" spans="1:23" x14ac:dyDescent="0.25">
      <c r="A25" t="s">
        <v>2</v>
      </c>
      <c r="B25">
        <f>F25*B27/F27</f>
        <v>18.571428571428573</v>
      </c>
      <c r="C25">
        <f>F25*C27/F27</f>
        <v>21.666666666666668</v>
      </c>
      <c r="D25">
        <f>F25*D27/F27</f>
        <v>11.761904761904763</v>
      </c>
      <c r="F25">
        <v>52</v>
      </c>
      <c r="S25" t="s">
        <v>2</v>
      </c>
      <c r="T25">
        <v>17</v>
      </c>
      <c r="U25">
        <v>12</v>
      </c>
      <c r="V25">
        <v>23</v>
      </c>
      <c r="W25">
        <f>SUM(T25:V25)</f>
        <v>52</v>
      </c>
    </row>
    <row r="26" spans="1:23" x14ac:dyDescent="0.25">
      <c r="A26" t="s">
        <v>17</v>
      </c>
      <c r="B26">
        <f>F26*B27/F27</f>
        <v>11.428571428571429</v>
      </c>
      <c r="C26">
        <f>F26*C27/F27</f>
        <v>13.333333333333334</v>
      </c>
      <c r="D26">
        <f>F26*D27/F27</f>
        <v>7.2380952380952381</v>
      </c>
      <c r="F26">
        <v>32</v>
      </c>
      <c r="S26" t="s">
        <v>17</v>
      </c>
      <c r="T26">
        <v>13</v>
      </c>
      <c r="U26">
        <v>7</v>
      </c>
      <c r="V26">
        <v>12</v>
      </c>
      <c r="W26">
        <f>SUM(T26:V26)</f>
        <v>32</v>
      </c>
    </row>
    <row r="27" spans="1:23" x14ac:dyDescent="0.25">
      <c r="B27">
        <v>30</v>
      </c>
      <c r="C27">
        <v>35</v>
      </c>
      <c r="D27">
        <v>19</v>
      </c>
      <c r="E27">
        <f t="shared" ref="E27" si="6">SUM(E25:E26)</f>
        <v>0</v>
      </c>
      <c r="F27">
        <v>84</v>
      </c>
      <c r="T27">
        <f>SUM(T25:T26)</f>
        <v>30</v>
      </c>
      <c r="U27">
        <f t="shared" ref="U27:W27" si="7">SUM(U25:U26)</f>
        <v>19</v>
      </c>
      <c r="V27">
        <f t="shared" si="7"/>
        <v>35</v>
      </c>
      <c r="W27">
        <f t="shared" si="7"/>
        <v>84</v>
      </c>
    </row>
    <row r="31" spans="1:23" x14ac:dyDescent="0.25">
      <c r="S31" t="s">
        <v>0</v>
      </c>
      <c r="T31" t="s">
        <v>145</v>
      </c>
      <c r="U31" t="s">
        <v>146</v>
      </c>
      <c r="V31" t="s">
        <v>147</v>
      </c>
    </row>
    <row r="32" spans="1:23" x14ac:dyDescent="0.25">
      <c r="S32" t="s">
        <v>2</v>
      </c>
      <c r="T32">
        <f>T27*W25/W27</f>
        <v>18.571428571428573</v>
      </c>
      <c r="U32">
        <f>U27*W25/W27</f>
        <v>11.761904761904763</v>
      </c>
      <c r="V32">
        <f>V27*W25/W27</f>
        <v>21.666666666666668</v>
      </c>
    </row>
    <row r="33" spans="19:24" x14ac:dyDescent="0.25">
      <c r="S33" t="s">
        <v>17</v>
      </c>
      <c r="T33">
        <f>T27*W26/W27</f>
        <v>11.428571428571429</v>
      </c>
      <c r="U33">
        <f>U27*W26/W27</f>
        <v>7.2380952380952381</v>
      </c>
      <c r="V33">
        <f>V27*W26/W27</f>
        <v>13.333333333333334</v>
      </c>
    </row>
    <row r="34" spans="19:24" x14ac:dyDescent="0.25">
      <c r="X34">
        <f>_xlfn.CHISQ.TEST(T25:V25,T26:V26)</f>
        <v>5.8566326435130424E-4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E1" zoomScale="80" zoomScaleNormal="80" workbookViewId="0">
      <selection activeCell="S47" sqref="S47"/>
    </sheetView>
  </sheetViews>
  <sheetFormatPr defaultRowHeight="15" x14ac:dyDescent="0.25"/>
  <cols>
    <col min="6" max="6" width="18.28515625" bestFit="1" customWidth="1"/>
    <col min="17" max="17" width="11.42578125" bestFit="1" customWidth="1"/>
    <col min="19" max="19" width="30.28515625" bestFit="1" customWidth="1"/>
    <col min="20" max="20" width="22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43</v>
      </c>
      <c r="S1" t="s">
        <v>44</v>
      </c>
      <c r="T1" t="s">
        <v>45</v>
      </c>
    </row>
    <row r="2" spans="1:20" x14ac:dyDescent="0.25">
      <c r="A2" t="s">
        <v>1</v>
      </c>
      <c r="B2">
        <v>26</v>
      </c>
      <c r="C2">
        <v>13</v>
      </c>
      <c r="D2">
        <v>10</v>
      </c>
      <c r="E2">
        <v>1</v>
      </c>
      <c r="F2">
        <v>50</v>
      </c>
      <c r="G2">
        <v>30</v>
      </c>
      <c r="H2">
        <v>23</v>
      </c>
      <c r="I2">
        <v>15</v>
      </c>
      <c r="J2">
        <v>11</v>
      </c>
      <c r="K2">
        <v>3</v>
      </c>
      <c r="L2">
        <v>11</v>
      </c>
      <c r="M2">
        <v>4</v>
      </c>
      <c r="N2">
        <v>5</v>
      </c>
      <c r="O2">
        <v>5</v>
      </c>
      <c r="P2">
        <v>0</v>
      </c>
      <c r="Q2">
        <v>10</v>
      </c>
      <c r="R2">
        <f>Q2/F2</f>
        <v>0.2</v>
      </c>
      <c r="S2">
        <f>SUM(G2:P2)</f>
        <v>107</v>
      </c>
      <c r="T2">
        <f>S2/F2</f>
        <v>2.14</v>
      </c>
    </row>
    <row r="3" spans="1:20" x14ac:dyDescent="0.25">
      <c r="A3" t="s">
        <v>2</v>
      </c>
      <c r="B3">
        <v>17</v>
      </c>
      <c r="C3">
        <v>23</v>
      </c>
      <c r="D3">
        <v>12</v>
      </c>
      <c r="E3">
        <v>0</v>
      </c>
      <c r="F3">
        <v>52</v>
      </c>
      <c r="G3">
        <v>27</v>
      </c>
      <c r="H3">
        <v>20</v>
      </c>
      <c r="I3">
        <v>13</v>
      </c>
      <c r="J3">
        <v>11</v>
      </c>
      <c r="K3">
        <v>12</v>
      </c>
      <c r="L3">
        <v>11</v>
      </c>
      <c r="M3">
        <v>7</v>
      </c>
      <c r="N3">
        <v>12</v>
      </c>
      <c r="O3">
        <v>4</v>
      </c>
      <c r="P3">
        <v>0</v>
      </c>
      <c r="Q3">
        <v>7</v>
      </c>
      <c r="R3">
        <f t="shared" ref="R3:R4" si="0">Q3/F3</f>
        <v>0.13461538461538461</v>
      </c>
      <c r="S3">
        <f t="shared" ref="S3:S17" si="1">SUM(G3:P3)</f>
        <v>117</v>
      </c>
      <c r="T3">
        <f t="shared" ref="T3:T18" si="2">S3/F3</f>
        <v>2.25</v>
      </c>
    </row>
    <row r="4" spans="1:20" x14ac:dyDescent="0.25">
      <c r="A4" t="s">
        <v>3</v>
      </c>
      <c r="B4">
        <v>10</v>
      </c>
      <c r="C4">
        <v>20</v>
      </c>
      <c r="D4">
        <v>17</v>
      </c>
      <c r="E4">
        <v>2</v>
      </c>
      <c r="F4">
        <v>49</v>
      </c>
      <c r="G4">
        <v>34</v>
      </c>
      <c r="H4">
        <v>18</v>
      </c>
      <c r="I4">
        <v>7</v>
      </c>
      <c r="J4">
        <v>16</v>
      </c>
      <c r="K4">
        <v>9</v>
      </c>
      <c r="L4">
        <v>6</v>
      </c>
      <c r="M4">
        <v>3</v>
      </c>
      <c r="N4">
        <v>6</v>
      </c>
      <c r="O4">
        <v>1</v>
      </c>
      <c r="P4">
        <v>0</v>
      </c>
      <c r="Q4">
        <v>12</v>
      </c>
      <c r="R4">
        <f t="shared" si="0"/>
        <v>0.24489795918367346</v>
      </c>
      <c r="S4">
        <f t="shared" si="1"/>
        <v>100</v>
      </c>
      <c r="T4">
        <f t="shared" si="2"/>
        <v>2.0408163265306123</v>
      </c>
    </row>
    <row r="5" spans="1:20" s="2" customFormat="1" x14ac:dyDescent="0.25">
      <c r="F5" s="2">
        <f>SUM(F2:F4)</f>
        <v>151</v>
      </c>
      <c r="G5" s="2">
        <f t="shared" ref="G5:P5" si="3">SUM(G2:G4)</f>
        <v>91</v>
      </c>
      <c r="H5" s="2">
        <f t="shared" si="3"/>
        <v>61</v>
      </c>
      <c r="I5" s="2">
        <f t="shared" si="3"/>
        <v>35</v>
      </c>
      <c r="J5" s="2">
        <f t="shared" si="3"/>
        <v>38</v>
      </c>
      <c r="K5" s="2">
        <f t="shared" si="3"/>
        <v>24</v>
      </c>
      <c r="L5" s="2">
        <f t="shared" si="3"/>
        <v>28</v>
      </c>
      <c r="M5" s="2">
        <f t="shared" si="3"/>
        <v>14</v>
      </c>
      <c r="N5" s="2">
        <f t="shared" si="3"/>
        <v>23</v>
      </c>
      <c r="O5" s="2">
        <f t="shared" si="3"/>
        <v>10</v>
      </c>
      <c r="P5" s="2">
        <f t="shared" si="3"/>
        <v>0</v>
      </c>
      <c r="Q5" s="2">
        <f>SUM(Q2:Q4)</f>
        <v>29</v>
      </c>
      <c r="R5"/>
      <c r="S5">
        <f>SUM(S2:S4)</f>
        <v>324</v>
      </c>
      <c r="T5">
        <f t="shared" si="2"/>
        <v>2.1456953642384105</v>
      </c>
    </row>
    <row r="6" spans="1:20" s="2" customFormat="1" x14ac:dyDescent="0.25">
      <c r="A6" s="2" t="s">
        <v>29</v>
      </c>
      <c r="G6" s="2">
        <v>151</v>
      </c>
      <c r="H6" s="2">
        <v>151</v>
      </c>
      <c r="I6" s="2">
        <v>151</v>
      </c>
      <c r="J6" s="2">
        <v>151</v>
      </c>
      <c r="K6" s="2">
        <v>151</v>
      </c>
      <c r="L6" s="2">
        <v>151</v>
      </c>
      <c r="M6" s="2">
        <v>107</v>
      </c>
      <c r="N6" s="2">
        <v>107</v>
      </c>
      <c r="O6" s="2">
        <v>107</v>
      </c>
      <c r="P6" s="2">
        <v>0</v>
      </c>
      <c r="Q6"/>
      <c r="R6"/>
      <c r="S6"/>
      <c r="T6"/>
    </row>
    <row r="11" spans="1:20" x14ac:dyDescent="0.25">
      <c r="A11" t="s">
        <v>22</v>
      </c>
      <c r="B11">
        <v>16</v>
      </c>
      <c r="C11">
        <v>24</v>
      </c>
      <c r="D11">
        <v>12</v>
      </c>
      <c r="E11">
        <v>1</v>
      </c>
      <c r="F11">
        <v>53</v>
      </c>
      <c r="G11">
        <v>6</v>
      </c>
      <c r="H11">
        <v>28</v>
      </c>
      <c r="I11">
        <v>22</v>
      </c>
      <c r="J11">
        <v>13</v>
      </c>
      <c r="K11">
        <v>8</v>
      </c>
      <c r="L11">
        <v>8</v>
      </c>
      <c r="M11">
        <v>11</v>
      </c>
      <c r="N11">
        <v>4</v>
      </c>
      <c r="O11">
        <v>5</v>
      </c>
      <c r="P11">
        <v>4</v>
      </c>
      <c r="Q11">
        <v>1</v>
      </c>
      <c r="R11">
        <f>Q11/F11</f>
        <v>1.8867924528301886E-2</v>
      </c>
      <c r="S11">
        <f t="shared" si="1"/>
        <v>109</v>
      </c>
      <c r="T11">
        <f t="shared" si="2"/>
        <v>2.0566037735849059</v>
      </c>
    </row>
    <row r="12" spans="1:20" x14ac:dyDescent="0.25">
      <c r="A12" t="s">
        <v>26</v>
      </c>
      <c r="B12">
        <v>11</v>
      </c>
      <c r="C12">
        <v>18</v>
      </c>
      <c r="D12">
        <v>23</v>
      </c>
      <c r="E12">
        <v>0</v>
      </c>
      <c r="F12">
        <v>52</v>
      </c>
      <c r="G12">
        <v>5</v>
      </c>
      <c r="H12">
        <v>30</v>
      </c>
      <c r="I12">
        <v>25</v>
      </c>
      <c r="J12">
        <v>16</v>
      </c>
      <c r="K12">
        <v>11</v>
      </c>
      <c r="L12">
        <v>7</v>
      </c>
      <c r="M12">
        <v>12</v>
      </c>
      <c r="N12">
        <v>5</v>
      </c>
      <c r="O12">
        <v>6</v>
      </c>
      <c r="P12">
        <v>4</v>
      </c>
      <c r="Q12">
        <v>1</v>
      </c>
      <c r="R12">
        <f>Q12/F12</f>
        <v>1.9230769230769232E-2</v>
      </c>
      <c r="S12">
        <f t="shared" si="1"/>
        <v>121</v>
      </c>
      <c r="T12">
        <f t="shared" si="2"/>
        <v>2.3269230769230771</v>
      </c>
    </row>
    <row r="13" spans="1:20" s="2" customFormat="1" x14ac:dyDescent="0.25">
      <c r="F13" s="2">
        <f>SUM(F11:F12)</f>
        <v>105</v>
      </c>
      <c r="G13" s="2">
        <f t="shared" ref="G13:P13" si="4">SUM(G11:G12)</f>
        <v>11</v>
      </c>
      <c r="H13" s="2">
        <f t="shared" si="4"/>
        <v>58</v>
      </c>
      <c r="I13" s="2">
        <f t="shared" si="4"/>
        <v>47</v>
      </c>
      <c r="J13" s="2">
        <f t="shared" si="4"/>
        <v>29</v>
      </c>
      <c r="K13" s="2">
        <f t="shared" si="4"/>
        <v>19</v>
      </c>
      <c r="L13" s="2">
        <f t="shared" si="4"/>
        <v>15</v>
      </c>
      <c r="M13" s="2">
        <f t="shared" si="4"/>
        <v>23</v>
      </c>
      <c r="N13" s="2">
        <f t="shared" si="4"/>
        <v>9</v>
      </c>
      <c r="O13" s="2">
        <f t="shared" si="4"/>
        <v>11</v>
      </c>
      <c r="P13" s="2">
        <f t="shared" si="4"/>
        <v>8</v>
      </c>
      <c r="Q13" s="2">
        <f>SUM(Q11:Q12)</f>
        <v>2</v>
      </c>
      <c r="R13"/>
      <c r="S13">
        <f>SUM(S11:S12)</f>
        <v>230</v>
      </c>
      <c r="T13">
        <f t="shared" si="2"/>
        <v>2.1904761904761907</v>
      </c>
    </row>
    <row r="14" spans="1:20" s="2" customFormat="1" x14ac:dyDescent="0.25">
      <c r="A14" s="2" t="s">
        <v>30</v>
      </c>
      <c r="G14" s="2">
        <v>105</v>
      </c>
      <c r="H14" s="2">
        <v>105</v>
      </c>
      <c r="I14" s="2">
        <v>105</v>
      </c>
      <c r="J14" s="2">
        <v>105</v>
      </c>
      <c r="K14" s="2">
        <v>105</v>
      </c>
      <c r="L14" s="2">
        <v>105</v>
      </c>
      <c r="M14" s="2">
        <v>105</v>
      </c>
      <c r="N14" s="2">
        <v>72</v>
      </c>
      <c r="O14" s="2">
        <v>72</v>
      </c>
      <c r="P14" s="2">
        <v>72</v>
      </c>
      <c r="Q14"/>
      <c r="R14"/>
      <c r="S14"/>
      <c r="T14"/>
    </row>
    <row r="16" spans="1:20" ht="14.25" customHeight="1" x14ac:dyDescent="0.25">
      <c r="A16" t="s">
        <v>17</v>
      </c>
      <c r="B16">
        <v>13</v>
      </c>
      <c r="C16">
        <v>12</v>
      </c>
      <c r="D16">
        <v>7</v>
      </c>
      <c r="E16">
        <v>0</v>
      </c>
      <c r="F16">
        <v>32</v>
      </c>
      <c r="G16">
        <v>18</v>
      </c>
      <c r="H16">
        <v>21</v>
      </c>
      <c r="I16">
        <v>14</v>
      </c>
      <c r="J16">
        <v>8</v>
      </c>
      <c r="K16">
        <v>10</v>
      </c>
      <c r="L16">
        <v>12</v>
      </c>
      <c r="M16">
        <v>8</v>
      </c>
      <c r="N16">
        <v>2</v>
      </c>
      <c r="O16">
        <v>1</v>
      </c>
      <c r="P16">
        <v>1</v>
      </c>
      <c r="Q16">
        <v>11</v>
      </c>
      <c r="R16">
        <f>Q16/F16</f>
        <v>0.34375</v>
      </c>
      <c r="S16">
        <f t="shared" si="1"/>
        <v>95</v>
      </c>
      <c r="T16">
        <f t="shared" si="2"/>
        <v>2.96875</v>
      </c>
    </row>
    <row r="17" spans="1:20" x14ac:dyDescent="0.25">
      <c r="A17" t="s">
        <v>19</v>
      </c>
      <c r="B17">
        <v>7</v>
      </c>
      <c r="C17">
        <v>7</v>
      </c>
      <c r="D17">
        <v>17</v>
      </c>
      <c r="E17">
        <v>2</v>
      </c>
      <c r="F17">
        <v>33</v>
      </c>
      <c r="G17">
        <v>6</v>
      </c>
      <c r="H17">
        <v>23</v>
      </c>
      <c r="I17">
        <v>12</v>
      </c>
      <c r="J17">
        <v>8</v>
      </c>
      <c r="K17">
        <v>9</v>
      </c>
      <c r="L17">
        <v>4</v>
      </c>
      <c r="M17">
        <v>3</v>
      </c>
      <c r="N17">
        <v>1</v>
      </c>
      <c r="O17">
        <v>0</v>
      </c>
      <c r="P17">
        <v>1</v>
      </c>
      <c r="Q17">
        <v>3</v>
      </c>
      <c r="R17">
        <f>Q17/F17</f>
        <v>9.0909090909090912E-2</v>
      </c>
      <c r="S17">
        <f t="shared" si="1"/>
        <v>67</v>
      </c>
      <c r="T17">
        <f t="shared" si="2"/>
        <v>2.0303030303030303</v>
      </c>
    </row>
    <row r="18" spans="1:20" s="2" customFormat="1" x14ac:dyDescent="0.25">
      <c r="F18" s="2">
        <f>SUM(F16:F17)</f>
        <v>65</v>
      </c>
      <c r="G18" s="2">
        <f t="shared" ref="G18:P18" si="5">SUM(G16:G17)</f>
        <v>24</v>
      </c>
      <c r="H18" s="2">
        <f t="shared" si="5"/>
        <v>44</v>
      </c>
      <c r="I18" s="2">
        <f t="shared" si="5"/>
        <v>26</v>
      </c>
      <c r="J18" s="2">
        <f t="shared" si="5"/>
        <v>16</v>
      </c>
      <c r="K18" s="2">
        <f t="shared" si="5"/>
        <v>19</v>
      </c>
      <c r="L18" s="2">
        <f t="shared" si="5"/>
        <v>16</v>
      </c>
      <c r="M18" s="2">
        <f t="shared" si="5"/>
        <v>11</v>
      </c>
      <c r="N18" s="2">
        <f t="shared" si="5"/>
        <v>3</v>
      </c>
      <c r="O18" s="2">
        <f t="shared" si="5"/>
        <v>1</v>
      </c>
      <c r="P18" s="2">
        <f t="shared" si="5"/>
        <v>2</v>
      </c>
      <c r="Q18" s="2">
        <f>SUM(Q16:Q17)</f>
        <v>14</v>
      </c>
      <c r="R18"/>
      <c r="S18">
        <f>SUM(S16:S17)</f>
        <v>162</v>
      </c>
      <c r="T18">
        <f t="shared" si="2"/>
        <v>2.4923076923076923</v>
      </c>
    </row>
    <row r="19" spans="1:20" s="2" customFormat="1" x14ac:dyDescent="0.25">
      <c r="A19" s="2" t="s">
        <v>33</v>
      </c>
      <c r="G19" s="2">
        <v>65</v>
      </c>
      <c r="H19" s="2">
        <v>65</v>
      </c>
      <c r="I19" s="2">
        <v>65</v>
      </c>
      <c r="J19" s="2">
        <v>65</v>
      </c>
      <c r="K19" s="2">
        <v>65</v>
      </c>
      <c r="L19" s="2">
        <v>65</v>
      </c>
      <c r="M19" s="2">
        <v>65</v>
      </c>
      <c r="N19" s="2">
        <v>32</v>
      </c>
      <c r="O19" s="2">
        <v>32</v>
      </c>
      <c r="P19" s="2">
        <v>32</v>
      </c>
      <c r="Q19"/>
      <c r="S19"/>
    </row>
    <row r="23" spans="1:20" x14ac:dyDescent="0.25">
      <c r="A23" t="s">
        <v>28</v>
      </c>
      <c r="G23">
        <v>321</v>
      </c>
      <c r="H23">
        <v>321</v>
      </c>
      <c r="I23">
        <v>321</v>
      </c>
      <c r="J23">
        <v>321</v>
      </c>
      <c r="K23">
        <v>321</v>
      </c>
      <c r="L23">
        <v>321</v>
      </c>
      <c r="M23">
        <v>277</v>
      </c>
      <c r="N23">
        <v>211</v>
      </c>
      <c r="O23">
        <v>211</v>
      </c>
      <c r="P23">
        <v>104</v>
      </c>
    </row>
    <row r="24" spans="1:20" x14ac:dyDescent="0.25">
      <c r="A24" t="s">
        <v>16</v>
      </c>
      <c r="G24">
        <v>126</v>
      </c>
      <c r="H24">
        <v>163</v>
      </c>
      <c r="I24">
        <v>108</v>
      </c>
      <c r="J24">
        <v>83</v>
      </c>
      <c r="K24">
        <v>62</v>
      </c>
      <c r="L24">
        <v>59</v>
      </c>
      <c r="M24">
        <v>48</v>
      </c>
      <c r="N24">
        <v>35</v>
      </c>
      <c r="O24">
        <v>22</v>
      </c>
      <c r="P24">
        <v>10</v>
      </c>
    </row>
    <row r="27" spans="1:20" x14ac:dyDescent="0.25"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12</v>
      </c>
      <c r="N27" t="s">
        <v>13</v>
      </c>
      <c r="O27" t="s">
        <v>14</v>
      </c>
      <c r="P27" t="s">
        <v>15</v>
      </c>
    </row>
    <row r="28" spans="1:20" ht="14.25" customHeight="1" x14ac:dyDescent="0.25">
      <c r="F28" t="s">
        <v>36</v>
      </c>
      <c r="G28">
        <f>G5/G6</f>
        <v>0.60264900662251653</v>
      </c>
      <c r="H28">
        <f t="shared" ref="H28:O28" si="6">H5/H6</f>
        <v>0.40397350993377484</v>
      </c>
      <c r="I28">
        <f t="shared" si="6"/>
        <v>0.23178807947019867</v>
      </c>
      <c r="J28">
        <f t="shared" si="6"/>
        <v>0.25165562913907286</v>
      </c>
      <c r="K28">
        <f t="shared" si="6"/>
        <v>0.15894039735099338</v>
      </c>
      <c r="L28">
        <f t="shared" si="6"/>
        <v>0.18543046357615894</v>
      </c>
      <c r="M28">
        <f t="shared" si="6"/>
        <v>0.13084112149532709</v>
      </c>
      <c r="N28">
        <f t="shared" si="6"/>
        <v>0.21495327102803738</v>
      </c>
      <c r="O28">
        <f t="shared" si="6"/>
        <v>9.3457943925233641E-2</v>
      </c>
    </row>
    <row r="29" spans="1:20" x14ac:dyDescent="0.25">
      <c r="F29" t="s">
        <v>37</v>
      </c>
      <c r="G29">
        <f>G13/G14</f>
        <v>0.10476190476190476</v>
      </c>
      <c r="H29">
        <f t="shared" ref="H29:P29" si="7">H13/H14</f>
        <v>0.55238095238095242</v>
      </c>
      <c r="I29">
        <f t="shared" si="7"/>
        <v>0.44761904761904764</v>
      </c>
      <c r="J29">
        <f t="shared" si="7"/>
        <v>0.27619047619047621</v>
      </c>
      <c r="K29">
        <f t="shared" si="7"/>
        <v>0.18095238095238095</v>
      </c>
      <c r="L29">
        <f t="shared" si="7"/>
        <v>0.14285714285714285</v>
      </c>
      <c r="M29">
        <f t="shared" si="7"/>
        <v>0.21904761904761905</v>
      </c>
      <c r="N29">
        <f t="shared" si="7"/>
        <v>0.125</v>
      </c>
      <c r="O29">
        <f t="shared" si="7"/>
        <v>0.15277777777777779</v>
      </c>
      <c r="P29">
        <f t="shared" si="7"/>
        <v>0.1111111111111111</v>
      </c>
    </row>
    <row r="30" spans="1:20" ht="14.25" customHeight="1" x14ac:dyDescent="0.25">
      <c r="F30" t="s">
        <v>38</v>
      </c>
      <c r="G30">
        <f>G18/G19</f>
        <v>0.36923076923076925</v>
      </c>
      <c r="H30">
        <f t="shared" ref="H30:P30" si="8">H18/H19</f>
        <v>0.67692307692307696</v>
      </c>
      <c r="I30">
        <f t="shared" si="8"/>
        <v>0.4</v>
      </c>
      <c r="J30">
        <f t="shared" si="8"/>
        <v>0.24615384615384617</v>
      </c>
      <c r="K30">
        <f t="shared" si="8"/>
        <v>0.29230769230769232</v>
      </c>
      <c r="L30">
        <f t="shared" si="8"/>
        <v>0.24615384615384617</v>
      </c>
      <c r="M30">
        <f t="shared" si="8"/>
        <v>0.16923076923076924</v>
      </c>
      <c r="N30">
        <f t="shared" si="8"/>
        <v>9.375E-2</v>
      </c>
      <c r="O30">
        <f t="shared" si="8"/>
        <v>3.125E-2</v>
      </c>
      <c r="P30">
        <f t="shared" si="8"/>
        <v>6.25E-2</v>
      </c>
    </row>
    <row r="32" spans="1:20" ht="14.25" customHeight="1" x14ac:dyDescent="0.25">
      <c r="G32" t="s">
        <v>6</v>
      </c>
      <c r="H32" t="s">
        <v>7</v>
      </c>
      <c r="I32" t="s">
        <v>8</v>
      </c>
      <c r="J32" t="s">
        <v>9</v>
      </c>
      <c r="K32" t="s">
        <v>10</v>
      </c>
      <c r="L32" t="s">
        <v>11</v>
      </c>
      <c r="M32" t="s">
        <v>12</v>
      </c>
      <c r="N32" t="s">
        <v>13</v>
      </c>
      <c r="O32" t="s">
        <v>14</v>
      </c>
      <c r="P32" t="s">
        <v>15</v>
      </c>
    </row>
    <row r="33" spans="1:16" ht="14.25" customHeight="1" x14ac:dyDescent="0.25">
      <c r="A33" t="s">
        <v>17</v>
      </c>
      <c r="F33" t="s">
        <v>17</v>
      </c>
      <c r="G33">
        <f>G16/G35</f>
        <v>0.5625</v>
      </c>
      <c r="H33">
        <f t="shared" ref="H33:P34" si="9">H16/H35</f>
        <v>0.65625</v>
      </c>
      <c r="I33">
        <f t="shared" si="9"/>
        <v>0.4375</v>
      </c>
      <c r="J33">
        <f t="shared" si="9"/>
        <v>0.25</v>
      </c>
      <c r="K33">
        <f t="shared" si="9"/>
        <v>0.3125</v>
      </c>
      <c r="L33">
        <f t="shared" si="9"/>
        <v>0.375</v>
      </c>
      <c r="M33">
        <f t="shared" si="9"/>
        <v>0.25</v>
      </c>
      <c r="N33">
        <f t="shared" si="9"/>
        <v>0.125</v>
      </c>
      <c r="O33">
        <f t="shared" si="9"/>
        <v>6.25E-2</v>
      </c>
      <c r="P33">
        <f t="shared" si="9"/>
        <v>6.25E-2</v>
      </c>
    </row>
    <row r="34" spans="1:16" ht="14.25" customHeight="1" x14ac:dyDescent="0.25">
      <c r="A34" t="s">
        <v>19</v>
      </c>
      <c r="F34" t="s">
        <v>19</v>
      </c>
      <c r="G34">
        <f>G17/G36</f>
        <v>0.18181818181818182</v>
      </c>
      <c r="H34">
        <f t="shared" si="9"/>
        <v>0.69696969696969702</v>
      </c>
      <c r="I34">
        <f t="shared" si="9"/>
        <v>0.36363636363636365</v>
      </c>
      <c r="J34">
        <f t="shared" si="9"/>
        <v>0.24242424242424243</v>
      </c>
      <c r="K34">
        <f t="shared" si="9"/>
        <v>0.27272727272727271</v>
      </c>
      <c r="L34">
        <f t="shared" si="9"/>
        <v>0.12121212121212122</v>
      </c>
      <c r="M34">
        <f t="shared" si="9"/>
        <v>9.0909090909090912E-2</v>
      </c>
      <c r="N34">
        <f t="shared" si="9"/>
        <v>6.25E-2</v>
      </c>
      <c r="O34">
        <f t="shared" si="9"/>
        <v>0</v>
      </c>
      <c r="P34">
        <f t="shared" si="9"/>
        <v>6.25E-2</v>
      </c>
    </row>
    <row r="35" spans="1:16" x14ac:dyDescent="0.25">
      <c r="A35" t="s">
        <v>34</v>
      </c>
      <c r="G35">
        <v>32</v>
      </c>
      <c r="H35">
        <v>32</v>
      </c>
      <c r="I35">
        <v>32</v>
      </c>
      <c r="J35">
        <v>32</v>
      </c>
      <c r="K35">
        <v>32</v>
      </c>
      <c r="L35">
        <v>32</v>
      </c>
      <c r="M35">
        <v>32</v>
      </c>
      <c r="N35">
        <v>16</v>
      </c>
      <c r="O35">
        <v>16</v>
      </c>
      <c r="P35">
        <v>16</v>
      </c>
    </row>
    <row r="36" spans="1:16" x14ac:dyDescent="0.25">
      <c r="A36" t="s">
        <v>35</v>
      </c>
      <c r="G36">
        <v>33</v>
      </c>
      <c r="H36">
        <v>33</v>
      </c>
      <c r="I36">
        <v>33</v>
      </c>
      <c r="J36">
        <v>33</v>
      </c>
      <c r="K36">
        <v>33</v>
      </c>
      <c r="L36">
        <v>33</v>
      </c>
      <c r="M36">
        <v>33</v>
      </c>
      <c r="N36">
        <v>16</v>
      </c>
      <c r="O36">
        <v>16</v>
      </c>
      <c r="P36">
        <v>16</v>
      </c>
    </row>
    <row r="39" spans="1:16" x14ac:dyDescent="0.25">
      <c r="G39" t="s">
        <v>6</v>
      </c>
      <c r="H39" t="s">
        <v>7</v>
      </c>
      <c r="I39" t="s">
        <v>8</v>
      </c>
      <c r="J39" t="s">
        <v>9</v>
      </c>
      <c r="K39" t="s">
        <v>10</v>
      </c>
      <c r="L39" t="s">
        <v>11</v>
      </c>
      <c r="M39" t="s">
        <v>12</v>
      </c>
      <c r="N39" t="s">
        <v>13</v>
      </c>
      <c r="O39" t="s">
        <v>14</v>
      </c>
      <c r="P39" t="s">
        <v>15</v>
      </c>
    </row>
    <row r="40" spans="1:16" x14ac:dyDescent="0.25">
      <c r="F40" t="s">
        <v>22</v>
      </c>
      <c r="G40">
        <f>G11/G42</f>
        <v>0.11320754716981132</v>
      </c>
      <c r="H40">
        <f t="shared" ref="H40:P41" si="10">H11/H42</f>
        <v>0.52830188679245282</v>
      </c>
      <c r="I40">
        <f t="shared" si="10"/>
        <v>0.41509433962264153</v>
      </c>
      <c r="J40">
        <f t="shared" si="10"/>
        <v>0.24528301886792453</v>
      </c>
      <c r="K40">
        <f t="shared" si="10"/>
        <v>0.15094339622641509</v>
      </c>
      <c r="L40">
        <f t="shared" si="10"/>
        <v>0.15094339622641509</v>
      </c>
      <c r="M40">
        <f t="shared" si="10"/>
        <v>0.20754716981132076</v>
      </c>
      <c r="N40">
        <f t="shared" si="10"/>
        <v>0.10526315789473684</v>
      </c>
      <c r="O40">
        <f t="shared" si="10"/>
        <v>0.13157894736842105</v>
      </c>
      <c r="P40">
        <f t="shared" si="10"/>
        <v>0.10526315789473684</v>
      </c>
    </row>
    <row r="41" spans="1:16" x14ac:dyDescent="0.25">
      <c r="F41" t="s">
        <v>26</v>
      </c>
      <c r="G41">
        <f>G12/G43</f>
        <v>9.6153846153846159E-2</v>
      </c>
      <c r="H41">
        <f t="shared" si="10"/>
        <v>0.57692307692307687</v>
      </c>
      <c r="I41">
        <f t="shared" si="10"/>
        <v>0.48076923076923078</v>
      </c>
      <c r="J41">
        <f t="shared" si="10"/>
        <v>0.30769230769230771</v>
      </c>
      <c r="K41">
        <f t="shared" si="10"/>
        <v>0.21153846153846154</v>
      </c>
      <c r="L41">
        <f t="shared" si="10"/>
        <v>0.13461538461538461</v>
      </c>
      <c r="M41">
        <f t="shared" si="10"/>
        <v>0.23076923076923078</v>
      </c>
      <c r="N41">
        <f t="shared" si="10"/>
        <v>0.14705882352941177</v>
      </c>
      <c r="O41">
        <f t="shared" si="10"/>
        <v>0.17647058823529413</v>
      </c>
      <c r="P41">
        <f t="shared" si="10"/>
        <v>0.11764705882352941</v>
      </c>
    </row>
    <row r="42" spans="1:16" x14ac:dyDescent="0.25">
      <c r="A42" t="s">
        <v>31</v>
      </c>
      <c r="G42">
        <v>53</v>
      </c>
      <c r="H42">
        <v>53</v>
      </c>
      <c r="I42">
        <v>53</v>
      </c>
      <c r="J42">
        <v>53</v>
      </c>
      <c r="K42">
        <v>53</v>
      </c>
      <c r="L42">
        <v>53</v>
      </c>
      <c r="M42">
        <v>53</v>
      </c>
      <c r="N42">
        <v>38</v>
      </c>
      <c r="O42">
        <v>38</v>
      </c>
      <c r="P42">
        <v>38</v>
      </c>
    </row>
    <row r="43" spans="1:16" x14ac:dyDescent="0.25">
      <c r="A43" t="s">
        <v>32</v>
      </c>
      <c r="G43">
        <v>52</v>
      </c>
      <c r="H43">
        <v>52</v>
      </c>
      <c r="I43">
        <v>52</v>
      </c>
      <c r="J43">
        <v>52</v>
      </c>
      <c r="K43">
        <v>52</v>
      </c>
      <c r="L43">
        <v>52</v>
      </c>
      <c r="M43">
        <v>52</v>
      </c>
      <c r="N43">
        <v>34</v>
      </c>
      <c r="O43">
        <v>34</v>
      </c>
      <c r="P43">
        <v>34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3"/>
  <sheetViews>
    <sheetView topLeftCell="E25" workbookViewId="0">
      <selection activeCell="T54" sqref="T54"/>
    </sheetView>
  </sheetViews>
  <sheetFormatPr defaultRowHeight="15" x14ac:dyDescent="0.25"/>
  <cols>
    <col min="1" max="1" width="14.85546875" bestFit="1" customWidth="1"/>
    <col min="2" max="2" width="18.42578125" bestFit="1" customWidth="1"/>
    <col min="4" max="5" width="15.7109375" bestFit="1" customWidth="1"/>
    <col min="6" max="6" width="21" bestFit="1" customWidth="1"/>
    <col min="10" max="10" width="19.140625" bestFit="1" customWidth="1"/>
    <col min="20" max="20" width="12" bestFit="1" customWidth="1"/>
  </cols>
  <sheetData>
    <row r="1" spans="1:23" x14ac:dyDescent="0.25">
      <c r="A1" t="s">
        <v>0</v>
      </c>
      <c r="B1" t="s">
        <v>102</v>
      </c>
      <c r="D1" t="s">
        <v>106</v>
      </c>
      <c r="E1" t="s">
        <v>103</v>
      </c>
      <c r="F1" t="s">
        <v>105</v>
      </c>
      <c r="G1" t="s">
        <v>102</v>
      </c>
      <c r="J1" t="s">
        <v>22</v>
      </c>
      <c r="K1" t="s">
        <v>26</v>
      </c>
      <c r="L1" t="s">
        <v>17</v>
      </c>
      <c r="M1" t="s">
        <v>19</v>
      </c>
      <c r="N1" t="s">
        <v>1</v>
      </c>
      <c r="O1" t="s">
        <v>2</v>
      </c>
      <c r="P1" t="s">
        <v>3</v>
      </c>
    </row>
    <row r="2" spans="1:23" x14ac:dyDescent="0.25">
      <c r="A2" t="s">
        <v>91</v>
      </c>
      <c r="B2">
        <v>1</v>
      </c>
      <c r="D2">
        <v>2</v>
      </c>
      <c r="E2">
        <v>1</v>
      </c>
      <c r="F2">
        <v>2</v>
      </c>
      <c r="G2">
        <v>1</v>
      </c>
      <c r="J2">
        <v>1</v>
      </c>
      <c r="K2">
        <v>2</v>
      </c>
      <c r="L2">
        <v>2</v>
      </c>
      <c r="M2">
        <v>7</v>
      </c>
      <c r="N2">
        <v>1</v>
      </c>
      <c r="O2">
        <v>2</v>
      </c>
      <c r="P2">
        <v>1</v>
      </c>
    </row>
    <row r="3" spans="1:23" x14ac:dyDescent="0.25">
      <c r="A3" t="s">
        <v>91</v>
      </c>
      <c r="B3">
        <v>2</v>
      </c>
      <c r="D3">
        <v>2</v>
      </c>
      <c r="E3">
        <v>2</v>
      </c>
      <c r="F3">
        <v>3</v>
      </c>
      <c r="G3">
        <v>2</v>
      </c>
      <c r="J3">
        <v>2</v>
      </c>
      <c r="K3">
        <v>2</v>
      </c>
      <c r="L3">
        <v>3</v>
      </c>
      <c r="M3">
        <v>3</v>
      </c>
      <c r="N3">
        <v>3</v>
      </c>
      <c r="O3">
        <v>2</v>
      </c>
      <c r="P3">
        <v>6</v>
      </c>
    </row>
    <row r="4" spans="1:23" x14ac:dyDescent="0.25">
      <c r="A4" t="s">
        <v>91</v>
      </c>
      <c r="B4">
        <v>2</v>
      </c>
      <c r="D4">
        <v>2</v>
      </c>
      <c r="E4">
        <v>2</v>
      </c>
      <c r="F4">
        <v>4</v>
      </c>
      <c r="G4">
        <v>2</v>
      </c>
      <c r="J4">
        <v>2</v>
      </c>
      <c r="K4">
        <v>3</v>
      </c>
      <c r="L4">
        <v>4</v>
      </c>
      <c r="M4">
        <v>1</v>
      </c>
      <c r="N4">
        <v>1</v>
      </c>
      <c r="O4">
        <v>2</v>
      </c>
      <c r="P4">
        <v>3</v>
      </c>
    </row>
    <row r="5" spans="1:23" x14ac:dyDescent="0.25">
      <c r="A5" t="s">
        <v>91</v>
      </c>
      <c r="B5">
        <v>4</v>
      </c>
      <c r="D5">
        <v>4</v>
      </c>
      <c r="E5">
        <v>4</v>
      </c>
      <c r="F5">
        <v>4</v>
      </c>
      <c r="G5">
        <v>4</v>
      </c>
      <c r="J5">
        <v>4</v>
      </c>
      <c r="K5">
        <v>1</v>
      </c>
      <c r="L5">
        <v>4</v>
      </c>
      <c r="M5">
        <v>2</v>
      </c>
      <c r="N5">
        <v>3</v>
      </c>
      <c r="O5">
        <v>4</v>
      </c>
      <c r="P5">
        <v>3</v>
      </c>
    </row>
    <row r="6" spans="1:23" x14ac:dyDescent="0.25">
      <c r="A6" t="s">
        <v>91</v>
      </c>
      <c r="B6">
        <v>2</v>
      </c>
      <c r="D6">
        <v>1</v>
      </c>
      <c r="E6">
        <v>2</v>
      </c>
      <c r="F6">
        <v>2</v>
      </c>
      <c r="G6">
        <v>2</v>
      </c>
      <c r="J6">
        <v>2</v>
      </c>
      <c r="K6">
        <v>5</v>
      </c>
      <c r="L6">
        <v>2</v>
      </c>
      <c r="M6">
        <v>2</v>
      </c>
      <c r="N6">
        <v>2</v>
      </c>
      <c r="O6">
        <v>1</v>
      </c>
      <c r="P6">
        <v>1</v>
      </c>
    </row>
    <row r="7" spans="1:23" x14ac:dyDescent="0.25">
      <c r="A7" t="s">
        <v>91</v>
      </c>
      <c r="B7">
        <v>4</v>
      </c>
      <c r="D7">
        <v>4</v>
      </c>
      <c r="E7">
        <v>4</v>
      </c>
      <c r="F7">
        <v>7</v>
      </c>
      <c r="G7">
        <v>4</v>
      </c>
      <c r="J7">
        <v>4</v>
      </c>
      <c r="K7">
        <v>4</v>
      </c>
      <c r="L7">
        <v>7</v>
      </c>
      <c r="M7">
        <v>3</v>
      </c>
      <c r="N7">
        <v>4</v>
      </c>
      <c r="O7">
        <v>4</v>
      </c>
      <c r="P7">
        <v>1</v>
      </c>
    </row>
    <row r="8" spans="1:23" x14ac:dyDescent="0.25">
      <c r="A8" t="s">
        <v>91</v>
      </c>
      <c r="B8">
        <v>2</v>
      </c>
      <c r="D8">
        <v>3</v>
      </c>
      <c r="E8">
        <v>2</v>
      </c>
      <c r="F8">
        <v>3</v>
      </c>
      <c r="G8">
        <v>2</v>
      </c>
      <c r="J8">
        <v>2</v>
      </c>
      <c r="K8">
        <v>3</v>
      </c>
      <c r="L8">
        <v>3</v>
      </c>
      <c r="M8">
        <v>1</v>
      </c>
      <c r="N8">
        <v>2</v>
      </c>
      <c r="O8">
        <v>3</v>
      </c>
      <c r="P8">
        <v>2</v>
      </c>
    </row>
    <row r="9" spans="1:23" x14ac:dyDescent="0.25">
      <c r="A9" t="s">
        <v>91</v>
      </c>
      <c r="B9">
        <v>2</v>
      </c>
      <c r="D9">
        <v>2</v>
      </c>
      <c r="E9">
        <v>2</v>
      </c>
      <c r="F9">
        <v>7</v>
      </c>
      <c r="G9">
        <v>2</v>
      </c>
      <c r="J9">
        <v>2</v>
      </c>
      <c r="K9">
        <v>1</v>
      </c>
      <c r="L9">
        <v>7</v>
      </c>
      <c r="M9">
        <v>5</v>
      </c>
      <c r="N9">
        <v>4</v>
      </c>
      <c r="O9">
        <v>2</v>
      </c>
      <c r="P9">
        <v>1</v>
      </c>
    </row>
    <row r="10" spans="1:23" x14ac:dyDescent="0.25">
      <c r="A10" t="s">
        <v>91</v>
      </c>
      <c r="B10">
        <v>1</v>
      </c>
      <c r="D10">
        <v>2</v>
      </c>
      <c r="E10">
        <v>1</v>
      </c>
      <c r="F10">
        <v>4</v>
      </c>
      <c r="G10">
        <v>1</v>
      </c>
      <c r="J10">
        <v>1</v>
      </c>
      <c r="K10">
        <v>4</v>
      </c>
      <c r="L10">
        <v>4</v>
      </c>
      <c r="M10">
        <v>2</v>
      </c>
      <c r="N10">
        <v>1</v>
      </c>
      <c r="O10">
        <v>2</v>
      </c>
      <c r="P10">
        <v>1</v>
      </c>
    </row>
    <row r="11" spans="1:23" x14ac:dyDescent="0.25">
      <c r="A11" t="s">
        <v>91</v>
      </c>
      <c r="B11">
        <v>1</v>
      </c>
      <c r="D11">
        <v>1</v>
      </c>
      <c r="E11">
        <v>1</v>
      </c>
      <c r="F11">
        <v>1</v>
      </c>
      <c r="G11">
        <v>1</v>
      </c>
      <c r="J11">
        <v>1</v>
      </c>
      <c r="K11">
        <v>3</v>
      </c>
      <c r="L11">
        <v>1</v>
      </c>
      <c r="M11">
        <v>3</v>
      </c>
      <c r="N11">
        <v>1</v>
      </c>
      <c r="O11">
        <v>1</v>
      </c>
      <c r="P11">
        <v>2</v>
      </c>
      <c r="S11" t="s">
        <v>107</v>
      </c>
    </row>
    <row r="12" spans="1:23" x14ac:dyDescent="0.25">
      <c r="A12" t="s">
        <v>93</v>
      </c>
      <c r="B12">
        <v>2</v>
      </c>
      <c r="D12">
        <v>1</v>
      </c>
      <c r="E12">
        <v>2</v>
      </c>
      <c r="F12">
        <v>1</v>
      </c>
      <c r="G12">
        <v>2</v>
      </c>
      <c r="J12">
        <v>2</v>
      </c>
      <c r="K12">
        <v>1</v>
      </c>
      <c r="L12">
        <v>1</v>
      </c>
      <c r="M12">
        <v>2</v>
      </c>
      <c r="N12">
        <v>1</v>
      </c>
      <c r="O12">
        <v>1</v>
      </c>
      <c r="P12">
        <v>1</v>
      </c>
    </row>
    <row r="13" spans="1:23" ht="15.75" thickBot="1" x14ac:dyDescent="0.3">
      <c r="A13" t="s">
        <v>93</v>
      </c>
      <c r="B13">
        <v>1</v>
      </c>
      <c r="D13">
        <v>2</v>
      </c>
      <c r="E13">
        <v>1</v>
      </c>
      <c r="F13">
        <v>4</v>
      </c>
      <c r="G13">
        <v>1</v>
      </c>
      <c r="J13">
        <v>1</v>
      </c>
      <c r="K13">
        <v>3</v>
      </c>
      <c r="L13">
        <v>4</v>
      </c>
      <c r="M13">
        <v>1</v>
      </c>
      <c r="N13">
        <v>1</v>
      </c>
      <c r="O13">
        <v>2</v>
      </c>
      <c r="P13">
        <v>4</v>
      </c>
      <c r="S13" t="s">
        <v>108</v>
      </c>
    </row>
    <row r="14" spans="1:23" x14ac:dyDescent="0.25">
      <c r="A14" t="s">
        <v>93</v>
      </c>
      <c r="B14">
        <v>1</v>
      </c>
      <c r="D14">
        <v>2</v>
      </c>
      <c r="E14">
        <v>1</v>
      </c>
      <c r="F14">
        <v>3</v>
      </c>
      <c r="G14">
        <v>1</v>
      </c>
      <c r="J14">
        <v>1</v>
      </c>
      <c r="K14">
        <v>3</v>
      </c>
      <c r="L14">
        <v>3</v>
      </c>
      <c r="M14">
        <v>1</v>
      </c>
      <c r="N14">
        <v>2</v>
      </c>
      <c r="O14">
        <v>2</v>
      </c>
      <c r="P14">
        <v>1</v>
      </c>
      <c r="S14" s="5" t="s">
        <v>109</v>
      </c>
      <c r="T14" s="5" t="s">
        <v>110</v>
      </c>
      <c r="U14" s="5" t="s">
        <v>111</v>
      </c>
      <c r="V14" s="5" t="s">
        <v>112</v>
      </c>
      <c r="W14" s="5" t="s">
        <v>113</v>
      </c>
    </row>
    <row r="15" spans="1:23" x14ac:dyDescent="0.25">
      <c r="A15" t="s">
        <v>93</v>
      </c>
      <c r="B15">
        <v>1</v>
      </c>
      <c r="D15">
        <v>2</v>
      </c>
      <c r="E15">
        <v>1</v>
      </c>
      <c r="F15">
        <v>2</v>
      </c>
      <c r="G15">
        <v>1</v>
      </c>
      <c r="J15">
        <v>1</v>
      </c>
      <c r="K15">
        <v>2</v>
      </c>
      <c r="L15">
        <v>2</v>
      </c>
      <c r="M15">
        <v>2</v>
      </c>
      <c r="N15">
        <v>2</v>
      </c>
      <c r="O15">
        <v>2</v>
      </c>
      <c r="P15">
        <v>1</v>
      </c>
      <c r="S15" s="3" t="s">
        <v>114</v>
      </c>
      <c r="T15" s="3">
        <v>53</v>
      </c>
      <c r="U15" s="3">
        <v>109</v>
      </c>
      <c r="V15" s="3">
        <v>2.0566037735849059</v>
      </c>
      <c r="W15" s="3">
        <v>1.7467343976777938</v>
      </c>
    </row>
    <row r="16" spans="1:23" x14ac:dyDescent="0.25">
      <c r="A16" t="s">
        <v>93</v>
      </c>
      <c r="B16">
        <v>1</v>
      </c>
      <c r="D16">
        <v>3</v>
      </c>
      <c r="E16">
        <v>1</v>
      </c>
      <c r="F16">
        <v>2</v>
      </c>
      <c r="G16">
        <v>1</v>
      </c>
      <c r="J16">
        <v>1</v>
      </c>
      <c r="K16">
        <v>3</v>
      </c>
      <c r="L16">
        <v>2</v>
      </c>
      <c r="M16">
        <v>1</v>
      </c>
      <c r="N16">
        <v>2</v>
      </c>
      <c r="O16">
        <v>3</v>
      </c>
      <c r="P16">
        <v>1</v>
      </c>
      <c r="S16" s="3" t="s">
        <v>115</v>
      </c>
      <c r="T16" s="3">
        <v>52</v>
      </c>
      <c r="U16" s="3">
        <v>121</v>
      </c>
      <c r="V16" s="3">
        <v>2.3269230769230771</v>
      </c>
      <c r="W16" s="3">
        <v>2.1067119155354446</v>
      </c>
    </row>
    <row r="17" spans="1:25" x14ac:dyDescent="0.25">
      <c r="A17" t="s">
        <v>93</v>
      </c>
      <c r="B17">
        <v>1</v>
      </c>
      <c r="D17">
        <v>5</v>
      </c>
      <c r="E17">
        <v>1</v>
      </c>
      <c r="F17">
        <v>1</v>
      </c>
      <c r="G17">
        <v>1</v>
      </c>
      <c r="J17">
        <v>1</v>
      </c>
      <c r="K17">
        <v>1</v>
      </c>
      <c r="L17">
        <v>1</v>
      </c>
      <c r="M17">
        <v>3</v>
      </c>
      <c r="N17">
        <v>3</v>
      </c>
      <c r="O17">
        <v>5</v>
      </c>
      <c r="P17">
        <v>4</v>
      </c>
      <c r="S17" s="3" t="s">
        <v>116</v>
      </c>
      <c r="T17" s="3">
        <v>32</v>
      </c>
      <c r="U17" s="3">
        <v>95</v>
      </c>
      <c r="V17" s="3">
        <v>2.96875</v>
      </c>
      <c r="W17" s="3">
        <v>3.257056451612903</v>
      </c>
    </row>
    <row r="18" spans="1:25" ht="15.75" thickBot="1" x14ac:dyDescent="0.3">
      <c r="A18" t="s">
        <v>93</v>
      </c>
      <c r="B18">
        <v>2</v>
      </c>
      <c r="D18">
        <v>1</v>
      </c>
      <c r="E18">
        <v>2</v>
      </c>
      <c r="F18">
        <v>1</v>
      </c>
      <c r="G18">
        <v>2</v>
      </c>
      <c r="J18">
        <v>2</v>
      </c>
      <c r="K18">
        <v>1</v>
      </c>
      <c r="L18">
        <v>1</v>
      </c>
      <c r="M18">
        <v>2</v>
      </c>
      <c r="N18">
        <v>5</v>
      </c>
      <c r="O18">
        <v>1</v>
      </c>
      <c r="P18">
        <v>2</v>
      </c>
      <c r="S18" s="4" t="s">
        <v>128</v>
      </c>
      <c r="T18" s="4">
        <v>33</v>
      </c>
      <c r="U18" s="4">
        <v>67</v>
      </c>
      <c r="V18" s="4">
        <v>2.0303030303030303</v>
      </c>
      <c r="W18" s="4">
        <v>1.6553030303030303</v>
      </c>
    </row>
    <row r="19" spans="1:25" x14ac:dyDescent="0.25">
      <c r="A19" t="s">
        <v>93</v>
      </c>
      <c r="B19">
        <v>1</v>
      </c>
      <c r="D19">
        <v>1</v>
      </c>
      <c r="E19">
        <v>1</v>
      </c>
      <c r="F19">
        <v>6</v>
      </c>
      <c r="G19">
        <v>1</v>
      </c>
      <c r="J19">
        <v>1</v>
      </c>
      <c r="K19">
        <v>2</v>
      </c>
      <c r="L19">
        <v>6</v>
      </c>
      <c r="M19">
        <v>2</v>
      </c>
      <c r="N19">
        <v>1</v>
      </c>
      <c r="O19">
        <v>1</v>
      </c>
      <c r="P19">
        <v>4</v>
      </c>
    </row>
    <row r="20" spans="1:25" x14ac:dyDescent="0.25">
      <c r="A20" t="s">
        <v>93</v>
      </c>
      <c r="B20">
        <v>4</v>
      </c>
      <c r="D20">
        <v>3</v>
      </c>
      <c r="E20">
        <v>4</v>
      </c>
      <c r="F20">
        <v>2</v>
      </c>
      <c r="G20">
        <v>4</v>
      </c>
      <c r="J20">
        <v>4</v>
      </c>
      <c r="K20">
        <v>1</v>
      </c>
      <c r="L20">
        <v>2</v>
      </c>
      <c r="M20">
        <v>2</v>
      </c>
      <c r="N20">
        <v>1</v>
      </c>
      <c r="O20">
        <v>3</v>
      </c>
      <c r="P20">
        <v>3</v>
      </c>
    </row>
    <row r="21" spans="1:25" ht="15.75" thickBot="1" x14ac:dyDescent="0.3">
      <c r="A21" t="s">
        <v>93</v>
      </c>
      <c r="B21">
        <v>1</v>
      </c>
      <c r="D21">
        <v>2</v>
      </c>
      <c r="E21">
        <v>1</v>
      </c>
      <c r="F21">
        <v>3</v>
      </c>
      <c r="G21">
        <v>1</v>
      </c>
      <c r="J21">
        <v>1</v>
      </c>
      <c r="K21">
        <v>4</v>
      </c>
      <c r="L21">
        <v>3</v>
      </c>
      <c r="M21">
        <v>1</v>
      </c>
      <c r="N21">
        <v>1</v>
      </c>
      <c r="O21">
        <v>2</v>
      </c>
      <c r="P21">
        <v>3</v>
      </c>
      <c r="S21" t="s">
        <v>117</v>
      </c>
    </row>
    <row r="22" spans="1:25" x14ac:dyDescent="0.25">
      <c r="A22" t="s">
        <v>73</v>
      </c>
      <c r="B22">
        <v>3</v>
      </c>
      <c r="D22">
        <v>6</v>
      </c>
      <c r="E22">
        <v>3</v>
      </c>
      <c r="F22">
        <v>3</v>
      </c>
      <c r="G22">
        <v>3</v>
      </c>
      <c r="J22">
        <v>3</v>
      </c>
      <c r="K22">
        <v>2</v>
      </c>
      <c r="L22">
        <v>3</v>
      </c>
      <c r="M22">
        <v>1</v>
      </c>
      <c r="N22">
        <v>1</v>
      </c>
      <c r="O22">
        <v>6</v>
      </c>
      <c r="P22">
        <v>4</v>
      </c>
      <c r="S22" s="5" t="s">
        <v>118</v>
      </c>
      <c r="T22" s="5" t="s">
        <v>119</v>
      </c>
      <c r="U22" s="5" t="s">
        <v>120</v>
      </c>
      <c r="V22" s="5" t="s">
        <v>121</v>
      </c>
      <c r="W22" s="5" t="s">
        <v>122</v>
      </c>
      <c r="X22" s="5" t="s">
        <v>123</v>
      </c>
      <c r="Y22" s="5" t="s">
        <v>124</v>
      </c>
    </row>
    <row r="23" spans="1:25" x14ac:dyDescent="0.25">
      <c r="A23" t="s">
        <v>73</v>
      </c>
      <c r="B23">
        <v>2</v>
      </c>
      <c r="D23">
        <v>2</v>
      </c>
      <c r="E23">
        <v>2</v>
      </c>
      <c r="F23">
        <v>3</v>
      </c>
      <c r="G23">
        <v>2</v>
      </c>
      <c r="J23">
        <v>2</v>
      </c>
      <c r="K23">
        <v>6</v>
      </c>
      <c r="L23">
        <v>3</v>
      </c>
      <c r="M23">
        <v>2</v>
      </c>
      <c r="N23">
        <v>5</v>
      </c>
      <c r="O23">
        <v>2</v>
      </c>
      <c r="P23">
        <v>2</v>
      </c>
      <c r="S23" s="3" t="s">
        <v>125</v>
      </c>
      <c r="T23" s="3">
        <v>19.883174305808609</v>
      </c>
      <c r="U23" s="3">
        <v>3</v>
      </c>
      <c r="V23" s="3">
        <v>6.62772476860287</v>
      </c>
      <c r="W23" s="3">
        <v>3.1237028047766051</v>
      </c>
      <c r="X23" s="3">
        <v>2.7443669413392113E-2</v>
      </c>
      <c r="Y23" s="3">
        <v>2.6590515267359938</v>
      </c>
    </row>
    <row r="24" spans="1:25" x14ac:dyDescent="0.25">
      <c r="A24" t="s">
        <v>73</v>
      </c>
      <c r="B24">
        <v>1</v>
      </c>
      <c r="D24">
        <v>1</v>
      </c>
      <c r="E24">
        <v>1</v>
      </c>
      <c r="F24">
        <v>1</v>
      </c>
      <c r="G24">
        <v>1</v>
      </c>
      <c r="J24">
        <v>1</v>
      </c>
      <c r="K24">
        <v>3</v>
      </c>
      <c r="L24">
        <v>1</v>
      </c>
      <c r="M24">
        <v>1</v>
      </c>
      <c r="N24">
        <v>3</v>
      </c>
      <c r="O24">
        <v>1</v>
      </c>
      <c r="P24">
        <v>5</v>
      </c>
      <c r="S24" s="3" t="s">
        <v>126</v>
      </c>
      <c r="T24" s="3">
        <v>352.21094334124996</v>
      </c>
      <c r="U24" s="3">
        <v>166</v>
      </c>
      <c r="V24" s="3">
        <v>2.1217526707304213</v>
      </c>
      <c r="W24" s="3"/>
      <c r="X24" s="3"/>
      <c r="Y24" s="3"/>
    </row>
    <row r="25" spans="1:25" x14ac:dyDescent="0.25">
      <c r="A25" t="s">
        <v>73</v>
      </c>
      <c r="B25">
        <v>1</v>
      </c>
      <c r="D25">
        <v>1</v>
      </c>
      <c r="E25">
        <v>1</v>
      </c>
      <c r="F25">
        <v>3</v>
      </c>
      <c r="G25">
        <v>1</v>
      </c>
      <c r="J25">
        <v>1</v>
      </c>
      <c r="K25">
        <v>3</v>
      </c>
      <c r="L25">
        <v>3</v>
      </c>
      <c r="M25">
        <v>2</v>
      </c>
      <c r="N25">
        <v>2</v>
      </c>
      <c r="O25">
        <v>1</v>
      </c>
      <c r="P25">
        <v>1</v>
      </c>
      <c r="S25" s="3"/>
      <c r="T25" s="3"/>
      <c r="U25" s="3"/>
      <c r="V25" s="3"/>
      <c r="W25" s="3"/>
      <c r="X25" s="3"/>
      <c r="Y25" s="3"/>
    </row>
    <row r="26" spans="1:25" ht="15.75" thickBot="1" x14ac:dyDescent="0.3">
      <c r="A26" t="s">
        <v>50</v>
      </c>
      <c r="B26">
        <v>3</v>
      </c>
      <c r="D26">
        <v>2</v>
      </c>
      <c r="E26">
        <v>3</v>
      </c>
      <c r="F26">
        <v>4</v>
      </c>
      <c r="G26">
        <v>3</v>
      </c>
      <c r="J26">
        <v>3</v>
      </c>
      <c r="K26">
        <v>1</v>
      </c>
      <c r="L26">
        <v>4</v>
      </c>
      <c r="M26">
        <v>3</v>
      </c>
      <c r="N26">
        <v>2</v>
      </c>
      <c r="O26">
        <v>2</v>
      </c>
      <c r="P26">
        <v>1</v>
      </c>
      <c r="S26" s="4" t="s">
        <v>127</v>
      </c>
      <c r="T26" s="4">
        <v>372.09411764705857</v>
      </c>
      <c r="U26" s="4">
        <v>169</v>
      </c>
      <c r="V26" s="4"/>
      <c r="W26" s="4"/>
      <c r="X26" s="4"/>
      <c r="Y26" s="4"/>
    </row>
    <row r="27" spans="1:25" x14ac:dyDescent="0.25">
      <c r="A27" t="s">
        <v>50</v>
      </c>
      <c r="B27">
        <v>2</v>
      </c>
      <c r="D27">
        <v>6</v>
      </c>
      <c r="E27">
        <v>2</v>
      </c>
      <c r="F27">
        <v>7</v>
      </c>
      <c r="G27">
        <v>2</v>
      </c>
      <c r="J27">
        <v>2</v>
      </c>
      <c r="K27">
        <v>2</v>
      </c>
      <c r="L27">
        <v>7</v>
      </c>
      <c r="M27">
        <v>1</v>
      </c>
      <c r="N27">
        <v>1</v>
      </c>
      <c r="O27">
        <v>6</v>
      </c>
      <c r="P27">
        <v>3</v>
      </c>
    </row>
    <row r="28" spans="1:25" x14ac:dyDescent="0.25">
      <c r="A28" t="s">
        <v>50</v>
      </c>
      <c r="B28">
        <v>1</v>
      </c>
      <c r="D28">
        <v>1</v>
      </c>
      <c r="E28">
        <v>1</v>
      </c>
      <c r="F28">
        <v>2</v>
      </c>
      <c r="G28">
        <v>1</v>
      </c>
      <c r="J28">
        <v>1</v>
      </c>
      <c r="K28">
        <v>4</v>
      </c>
      <c r="L28">
        <v>2</v>
      </c>
      <c r="M28">
        <v>2</v>
      </c>
      <c r="N28">
        <v>3</v>
      </c>
      <c r="O28">
        <v>1</v>
      </c>
      <c r="P28">
        <v>3</v>
      </c>
    </row>
    <row r="29" spans="1:25" x14ac:dyDescent="0.25">
      <c r="A29" t="s">
        <v>56</v>
      </c>
      <c r="B29">
        <v>2</v>
      </c>
      <c r="D29">
        <v>1</v>
      </c>
      <c r="E29">
        <v>2</v>
      </c>
      <c r="F29">
        <v>1</v>
      </c>
      <c r="G29">
        <v>2</v>
      </c>
      <c r="J29">
        <v>2</v>
      </c>
      <c r="K29">
        <v>1</v>
      </c>
      <c r="L29">
        <v>1</v>
      </c>
      <c r="M29">
        <v>1</v>
      </c>
      <c r="N29">
        <v>3</v>
      </c>
      <c r="O29">
        <v>1</v>
      </c>
      <c r="P29">
        <v>1</v>
      </c>
    </row>
    <row r="30" spans="1:25" x14ac:dyDescent="0.25">
      <c r="A30" t="s">
        <v>56</v>
      </c>
      <c r="B30">
        <v>1</v>
      </c>
      <c r="D30">
        <v>3</v>
      </c>
      <c r="E30">
        <v>1</v>
      </c>
      <c r="F30">
        <v>1</v>
      </c>
      <c r="G30">
        <v>1</v>
      </c>
      <c r="J30">
        <v>1</v>
      </c>
      <c r="K30">
        <v>2</v>
      </c>
      <c r="L30">
        <v>1</v>
      </c>
      <c r="M30">
        <v>1</v>
      </c>
      <c r="N30">
        <v>2</v>
      </c>
      <c r="O30">
        <v>3</v>
      </c>
      <c r="P30">
        <v>1</v>
      </c>
      <c r="U30" t="s">
        <v>138</v>
      </c>
    </row>
    <row r="31" spans="1:25" ht="15.75" thickBot="1" x14ac:dyDescent="0.3">
      <c r="A31" t="s">
        <v>56</v>
      </c>
      <c r="B31">
        <v>1</v>
      </c>
      <c r="D31">
        <v>1</v>
      </c>
      <c r="E31">
        <v>1</v>
      </c>
      <c r="F31">
        <v>1</v>
      </c>
      <c r="G31">
        <v>1</v>
      </c>
      <c r="J31">
        <v>1</v>
      </c>
      <c r="K31">
        <v>2</v>
      </c>
      <c r="L31">
        <v>1</v>
      </c>
      <c r="M31">
        <v>3</v>
      </c>
      <c r="N31">
        <v>3</v>
      </c>
      <c r="O31">
        <v>1</v>
      </c>
      <c r="P31">
        <v>1</v>
      </c>
    </row>
    <row r="32" spans="1:25" x14ac:dyDescent="0.25">
      <c r="A32" t="s">
        <v>78</v>
      </c>
      <c r="B32">
        <v>1</v>
      </c>
      <c r="D32">
        <v>2</v>
      </c>
      <c r="E32">
        <v>1</v>
      </c>
      <c r="F32">
        <v>4</v>
      </c>
      <c r="G32">
        <v>1</v>
      </c>
      <c r="J32">
        <v>1</v>
      </c>
      <c r="K32">
        <v>1</v>
      </c>
      <c r="L32">
        <v>4</v>
      </c>
      <c r="M32">
        <v>2</v>
      </c>
      <c r="N32">
        <v>6</v>
      </c>
      <c r="O32">
        <v>2</v>
      </c>
      <c r="P32">
        <v>1</v>
      </c>
      <c r="U32" s="5"/>
      <c r="V32" s="5" t="s">
        <v>17</v>
      </c>
      <c r="W32" s="5" t="s">
        <v>19</v>
      </c>
    </row>
    <row r="33" spans="1:23" x14ac:dyDescent="0.25">
      <c r="A33" t="s">
        <v>78</v>
      </c>
      <c r="B33">
        <v>1</v>
      </c>
      <c r="D33">
        <v>1</v>
      </c>
      <c r="E33">
        <v>1</v>
      </c>
      <c r="F33">
        <v>3</v>
      </c>
      <c r="G33">
        <v>1</v>
      </c>
      <c r="J33">
        <v>1</v>
      </c>
      <c r="K33">
        <v>1</v>
      </c>
      <c r="L33">
        <v>3</v>
      </c>
      <c r="M33">
        <v>1</v>
      </c>
      <c r="N33">
        <v>1</v>
      </c>
      <c r="O33">
        <v>1</v>
      </c>
      <c r="P33">
        <v>2</v>
      </c>
      <c r="U33" s="3" t="s">
        <v>130</v>
      </c>
      <c r="V33" s="3">
        <v>2.96875</v>
      </c>
      <c r="W33" s="3">
        <v>2.0303030303030303</v>
      </c>
    </row>
    <row r="34" spans="1:23" x14ac:dyDescent="0.25">
      <c r="A34" t="s">
        <v>78</v>
      </c>
      <c r="B34">
        <v>2</v>
      </c>
      <c r="D34">
        <v>3</v>
      </c>
      <c r="E34">
        <v>2</v>
      </c>
      <c r="F34">
        <v>7</v>
      </c>
      <c r="G34">
        <v>2</v>
      </c>
      <c r="J34">
        <v>2</v>
      </c>
      <c r="K34">
        <v>4</v>
      </c>
      <c r="L34">
        <f>AVERAGE(L2:L33)</f>
        <v>2.96875</v>
      </c>
      <c r="M34">
        <v>1</v>
      </c>
      <c r="N34">
        <v>2</v>
      </c>
      <c r="O34">
        <v>3</v>
      </c>
      <c r="P34">
        <v>1</v>
      </c>
      <c r="U34" s="3" t="s">
        <v>113</v>
      </c>
      <c r="V34" s="3">
        <v>3.257056451612903</v>
      </c>
      <c r="W34" s="3">
        <v>1.6553030303030303</v>
      </c>
    </row>
    <row r="35" spans="1:23" x14ac:dyDescent="0.25">
      <c r="A35" t="s">
        <v>78</v>
      </c>
      <c r="B35">
        <v>2</v>
      </c>
      <c r="D35">
        <v>3</v>
      </c>
      <c r="E35">
        <v>2</v>
      </c>
      <c r="F35">
        <v>3</v>
      </c>
      <c r="G35">
        <v>2</v>
      </c>
      <c r="J35">
        <v>2</v>
      </c>
      <c r="K35">
        <v>1</v>
      </c>
      <c r="M35">
        <f>AVERAGE(M2:M34)</f>
        <v>2.0303030303030303</v>
      </c>
      <c r="N35">
        <v>1</v>
      </c>
      <c r="O35">
        <v>3</v>
      </c>
      <c r="P35">
        <v>1</v>
      </c>
      <c r="R35">
        <f>TTEST(L2:L33,M2:M34,2,3)</f>
        <v>1.9386171897728819E-2</v>
      </c>
      <c r="U35" s="3" t="s">
        <v>131</v>
      </c>
      <c r="V35" s="3">
        <v>32</v>
      </c>
      <c r="W35" s="3">
        <v>33</v>
      </c>
    </row>
    <row r="36" spans="1:23" x14ac:dyDescent="0.25">
      <c r="A36" t="s">
        <v>78</v>
      </c>
      <c r="B36">
        <v>4</v>
      </c>
      <c r="D36">
        <v>2</v>
      </c>
      <c r="E36">
        <v>4</v>
      </c>
      <c r="F36">
        <v>1</v>
      </c>
      <c r="G36">
        <v>4</v>
      </c>
      <c r="J36">
        <v>4</v>
      </c>
      <c r="K36">
        <v>2</v>
      </c>
      <c r="N36">
        <v>2</v>
      </c>
      <c r="O36">
        <v>2</v>
      </c>
      <c r="P36">
        <v>1</v>
      </c>
      <c r="U36" s="3" t="s">
        <v>139</v>
      </c>
      <c r="V36" s="3">
        <v>2.4434674122174123</v>
      </c>
      <c r="W36" s="3"/>
    </row>
    <row r="37" spans="1:23" x14ac:dyDescent="0.25">
      <c r="A37" t="s">
        <v>78</v>
      </c>
      <c r="B37">
        <v>6</v>
      </c>
      <c r="D37">
        <v>2</v>
      </c>
      <c r="E37">
        <v>6</v>
      </c>
      <c r="F37">
        <v>2</v>
      </c>
      <c r="G37">
        <v>6</v>
      </c>
      <c r="J37">
        <v>6</v>
      </c>
      <c r="K37">
        <v>2</v>
      </c>
      <c r="N37">
        <v>2</v>
      </c>
      <c r="O37">
        <v>2</v>
      </c>
      <c r="P37">
        <v>1</v>
      </c>
      <c r="U37" s="3" t="s">
        <v>132</v>
      </c>
      <c r="V37" s="3">
        <v>0</v>
      </c>
      <c r="W37" s="3"/>
    </row>
    <row r="38" spans="1:23" x14ac:dyDescent="0.25">
      <c r="A38" t="s">
        <v>78</v>
      </c>
      <c r="B38">
        <v>5</v>
      </c>
      <c r="D38">
        <v>3</v>
      </c>
      <c r="E38">
        <v>5</v>
      </c>
      <c r="F38">
        <v>2</v>
      </c>
      <c r="G38">
        <v>5</v>
      </c>
      <c r="J38">
        <v>5</v>
      </c>
      <c r="K38">
        <v>1</v>
      </c>
      <c r="N38">
        <v>3</v>
      </c>
      <c r="O38">
        <v>3</v>
      </c>
      <c r="P38">
        <v>2</v>
      </c>
      <c r="U38" s="3" t="s">
        <v>120</v>
      </c>
      <c r="V38" s="3">
        <v>63</v>
      </c>
      <c r="W38" s="3"/>
    </row>
    <row r="39" spans="1:23" x14ac:dyDescent="0.25">
      <c r="A39" t="s">
        <v>78</v>
      </c>
      <c r="B39">
        <v>1</v>
      </c>
      <c r="D39">
        <v>1</v>
      </c>
      <c r="E39">
        <v>1</v>
      </c>
      <c r="F39">
        <v>3</v>
      </c>
      <c r="G39">
        <v>1</v>
      </c>
      <c r="J39">
        <v>1</v>
      </c>
      <c r="K39">
        <v>1</v>
      </c>
      <c r="N39">
        <v>1</v>
      </c>
      <c r="O39">
        <v>1</v>
      </c>
      <c r="P39">
        <v>1</v>
      </c>
      <c r="U39" s="3" t="s">
        <v>133</v>
      </c>
      <c r="V39" s="3">
        <v>2.4198126424316149</v>
      </c>
      <c r="W39" s="3"/>
    </row>
    <row r="40" spans="1:23" x14ac:dyDescent="0.25">
      <c r="A40" t="s">
        <v>51</v>
      </c>
      <c r="B40">
        <v>1</v>
      </c>
      <c r="D40">
        <v>1</v>
      </c>
      <c r="E40">
        <v>1</v>
      </c>
      <c r="F40">
        <v>1</v>
      </c>
      <c r="G40">
        <v>1</v>
      </c>
      <c r="J40">
        <v>1</v>
      </c>
      <c r="K40">
        <v>1</v>
      </c>
      <c r="N40">
        <v>3</v>
      </c>
      <c r="O40">
        <v>1</v>
      </c>
      <c r="P40">
        <v>3</v>
      </c>
      <c r="U40" s="3" t="s">
        <v>134</v>
      </c>
      <c r="V40" s="3">
        <v>9.2128716197624767E-3</v>
      </c>
      <c r="W40" s="3"/>
    </row>
    <row r="41" spans="1:23" x14ac:dyDescent="0.25">
      <c r="A41" t="s">
        <v>51</v>
      </c>
      <c r="B41">
        <v>1</v>
      </c>
      <c r="D41">
        <v>5</v>
      </c>
      <c r="E41">
        <v>1</v>
      </c>
      <c r="F41">
        <v>5</v>
      </c>
      <c r="G41">
        <v>1</v>
      </c>
      <c r="J41">
        <v>1</v>
      </c>
      <c r="K41">
        <v>1</v>
      </c>
      <c r="N41">
        <v>2</v>
      </c>
      <c r="O41">
        <v>5</v>
      </c>
      <c r="P41">
        <v>1</v>
      </c>
      <c r="U41" s="3" t="s">
        <v>135</v>
      </c>
      <c r="V41" s="3">
        <v>1.6694022217068125</v>
      </c>
      <c r="W41" s="3"/>
    </row>
    <row r="42" spans="1:23" x14ac:dyDescent="0.25">
      <c r="A42" t="s">
        <v>51</v>
      </c>
      <c r="B42">
        <v>1</v>
      </c>
      <c r="D42">
        <v>2</v>
      </c>
      <c r="E42">
        <v>1</v>
      </c>
      <c r="F42">
        <v>2</v>
      </c>
      <c r="G42">
        <v>1</v>
      </c>
      <c r="J42">
        <v>1</v>
      </c>
      <c r="K42">
        <v>2</v>
      </c>
      <c r="N42">
        <v>1</v>
      </c>
      <c r="O42">
        <v>2</v>
      </c>
      <c r="P42">
        <v>5</v>
      </c>
      <c r="U42" s="3" t="s">
        <v>136</v>
      </c>
      <c r="V42" s="3">
        <v>1.8425743239524953E-2</v>
      </c>
      <c r="W42" s="3"/>
    </row>
    <row r="43" spans="1:23" ht="15.75" thickBot="1" x14ac:dyDescent="0.3">
      <c r="A43" t="s">
        <v>51</v>
      </c>
      <c r="B43">
        <v>6</v>
      </c>
      <c r="D43">
        <v>1</v>
      </c>
      <c r="E43">
        <v>6</v>
      </c>
      <c r="F43">
        <v>3</v>
      </c>
      <c r="G43">
        <v>6</v>
      </c>
      <c r="J43">
        <v>6</v>
      </c>
      <c r="K43">
        <v>3</v>
      </c>
      <c r="N43">
        <v>1</v>
      </c>
      <c r="O43">
        <v>1</v>
      </c>
      <c r="P43">
        <v>1</v>
      </c>
      <c r="U43" s="4" t="s">
        <v>137</v>
      </c>
      <c r="V43" s="4">
        <v>1.9983405425207412</v>
      </c>
      <c r="W43" s="4"/>
    </row>
    <row r="44" spans="1:23" x14ac:dyDescent="0.25">
      <c r="A44" t="s">
        <v>51</v>
      </c>
      <c r="B44">
        <v>2</v>
      </c>
      <c r="D44">
        <v>3</v>
      </c>
      <c r="E44">
        <v>2</v>
      </c>
      <c r="F44">
        <v>2</v>
      </c>
      <c r="G44">
        <v>2</v>
      </c>
      <c r="J44">
        <v>2</v>
      </c>
      <c r="K44">
        <v>3</v>
      </c>
      <c r="N44">
        <v>1</v>
      </c>
      <c r="O44">
        <v>3</v>
      </c>
      <c r="P44">
        <v>3</v>
      </c>
    </row>
    <row r="45" spans="1:23" x14ac:dyDescent="0.25">
      <c r="A45" t="s">
        <v>100</v>
      </c>
      <c r="B45">
        <v>3</v>
      </c>
      <c r="D45">
        <v>3</v>
      </c>
      <c r="E45">
        <v>3</v>
      </c>
      <c r="F45">
        <v>1</v>
      </c>
      <c r="G45">
        <v>3</v>
      </c>
      <c r="J45">
        <v>3</v>
      </c>
      <c r="K45">
        <v>1</v>
      </c>
      <c r="N45">
        <v>1</v>
      </c>
      <c r="O45">
        <v>3</v>
      </c>
      <c r="P45">
        <v>1</v>
      </c>
    </row>
    <row r="46" spans="1:23" x14ac:dyDescent="0.25">
      <c r="A46" t="s">
        <v>100</v>
      </c>
      <c r="B46">
        <v>1</v>
      </c>
      <c r="D46">
        <v>3</v>
      </c>
      <c r="E46">
        <v>1</v>
      </c>
      <c r="F46">
        <v>1</v>
      </c>
      <c r="G46">
        <v>1</v>
      </c>
      <c r="J46">
        <v>1</v>
      </c>
      <c r="K46">
        <v>7</v>
      </c>
      <c r="N46">
        <v>1</v>
      </c>
      <c r="O46">
        <v>3</v>
      </c>
      <c r="P46">
        <v>1</v>
      </c>
    </row>
    <row r="47" spans="1:23" x14ac:dyDescent="0.25">
      <c r="A47" t="s">
        <v>100</v>
      </c>
      <c r="B47">
        <v>3</v>
      </c>
      <c r="D47">
        <v>2</v>
      </c>
      <c r="E47">
        <v>3</v>
      </c>
      <c r="F47">
        <v>2</v>
      </c>
      <c r="G47">
        <v>3</v>
      </c>
      <c r="J47">
        <v>3</v>
      </c>
      <c r="K47">
        <v>2</v>
      </c>
      <c r="N47">
        <v>3</v>
      </c>
      <c r="O47">
        <v>2</v>
      </c>
      <c r="P47">
        <v>1</v>
      </c>
    </row>
    <row r="48" spans="1:23" x14ac:dyDescent="0.25">
      <c r="A48" t="s">
        <v>100</v>
      </c>
      <c r="B48">
        <v>3</v>
      </c>
      <c r="D48">
        <v>1</v>
      </c>
      <c r="E48">
        <v>3</v>
      </c>
      <c r="F48">
        <v>1</v>
      </c>
      <c r="G48">
        <v>3</v>
      </c>
      <c r="J48">
        <v>3</v>
      </c>
      <c r="K48">
        <v>1</v>
      </c>
      <c r="N48">
        <v>2</v>
      </c>
      <c r="O48">
        <v>1</v>
      </c>
      <c r="P48">
        <v>3</v>
      </c>
    </row>
    <row r="49" spans="1:16" x14ac:dyDescent="0.25">
      <c r="A49" t="s">
        <v>100</v>
      </c>
      <c r="B49">
        <v>2</v>
      </c>
      <c r="D49">
        <v>1</v>
      </c>
      <c r="E49">
        <v>2</v>
      </c>
      <c r="F49">
        <v>3</v>
      </c>
      <c r="G49">
        <v>2</v>
      </c>
      <c r="J49">
        <v>2</v>
      </c>
      <c r="K49">
        <v>1</v>
      </c>
      <c r="N49">
        <v>4</v>
      </c>
      <c r="O49">
        <v>1</v>
      </c>
      <c r="P49">
        <v>2</v>
      </c>
    </row>
    <row r="50" spans="1:16" x14ac:dyDescent="0.25">
      <c r="A50" t="s">
        <v>100</v>
      </c>
      <c r="B50">
        <v>1</v>
      </c>
      <c r="D50">
        <v>4</v>
      </c>
      <c r="E50">
        <v>1</v>
      </c>
      <c r="F50">
        <v>2</v>
      </c>
      <c r="G50">
        <v>1</v>
      </c>
      <c r="J50">
        <v>1</v>
      </c>
      <c r="K50">
        <v>1</v>
      </c>
      <c r="N50">
        <v>2</v>
      </c>
      <c r="O50">
        <v>4</v>
      </c>
      <c r="P50">
        <v>2</v>
      </c>
    </row>
    <row r="51" spans="1:16" x14ac:dyDescent="0.25">
      <c r="A51" t="s">
        <v>100</v>
      </c>
      <c r="B51">
        <v>2</v>
      </c>
      <c r="D51">
        <v>1</v>
      </c>
      <c r="E51">
        <v>2</v>
      </c>
      <c r="F51">
        <v>2</v>
      </c>
      <c r="G51">
        <v>2</v>
      </c>
      <c r="J51">
        <v>2</v>
      </c>
      <c r="K51">
        <v>1</v>
      </c>
      <c r="N51">
        <v>2</v>
      </c>
      <c r="O51">
        <v>1</v>
      </c>
      <c r="P51">
        <f>AVERAGE(P2:P50)</f>
        <v>2.0408163265306123</v>
      </c>
    </row>
    <row r="52" spans="1:16" x14ac:dyDescent="0.25">
      <c r="A52" t="s">
        <v>100</v>
      </c>
      <c r="B52">
        <v>3</v>
      </c>
      <c r="D52">
        <v>1</v>
      </c>
      <c r="E52">
        <v>3</v>
      </c>
      <c r="F52">
        <v>2</v>
      </c>
      <c r="G52">
        <v>3</v>
      </c>
      <c r="J52">
        <v>3</v>
      </c>
      <c r="K52">
        <v>5</v>
      </c>
      <c r="N52">
        <f>AVERAGE(N2:N51)</f>
        <v>2.14</v>
      </c>
      <c r="O52">
        <v>1</v>
      </c>
    </row>
    <row r="53" spans="1:16" x14ac:dyDescent="0.25">
      <c r="A53" t="s">
        <v>100</v>
      </c>
      <c r="B53">
        <v>1</v>
      </c>
      <c r="D53">
        <v>3</v>
      </c>
      <c r="E53">
        <v>1</v>
      </c>
      <c r="F53">
        <v>1</v>
      </c>
      <c r="G53">
        <v>1</v>
      </c>
      <c r="J53">
        <v>1</v>
      </c>
      <c r="K53">
        <v>4</v>
      </c>
      <c r="O53">
        <v>3</v>
      </c>
    </row>
    <row r="54" spans="1:16" x14ac:dyDescent="0.25">
      <c r="A54" t="s">
        <v>100</v>
      </c>
      <c r="B54">
        <v>4</v>
      </c>
      <c r="D54">
        <v>1</v>
      </c>
      <c r="E54">
        <v>4</v>
      </c>
      <c r="F54">
        <v>1</v>
      </c>
      <c r="G54">
        <v>4</v>
      </c>
      <c r="J54">
        <v>4</v>
      </c>
      <c r="K54">
        <f>AVERAGE(K2:K53)</f>
        <v>2.3269230769230771</v>
      </c>
      <c r="O54">
        <f>AVERAGE(O2:O53)</f>
        <v>2.25</v>
      </c>
    </row>
    <row r="55" spans="1:16" x14ac:dyDescent="0.25">
      <c r="A55" t="s">
        <v>71</v>
      </c>
      <c r="B55">
        <v>2</v>
      </c>
      <c r="D55">
        <v>6</v>
      </c>
      <c r="E55">
        <v>2</v>
      </c>
      <c r="F55">
        <v>2</v>
      </c>
      <c r="G55">
        <v>2</v>
      </c>
      <c r="J55">
        <f>AVERAGE(J2:J54)</f>
        <v>2.0566037735849059</v>
      </c>
    </row>
    <row r="56" spans="1:16" x14ac:dyDescent="0.25">
      <c r="A56" t="s">
        <v>71</v>
      </c>
      <c r="B56">
        <v>2</v>
      </c>
      <c r="D56">
        <v>3</v>
      </c>
      <c r="E56">
        <v>2</v>
      </c>
      <c r="F56">
        <v>1</v>
      </c>
      <c r="G56">
        <v>2</v>
      </c>
    </row>
    <row r="57" spans="1:16" x14ac:dyDescent="0.25">
      <c r="A57" t="s">
        <v>71</v>
      </c>
      <c r="B57">
        <v>3</v>
      </c>
      <c r="D57">
        <v>3</v>
      </c>
      <c r="E57">
        <v>3</v>
      </c>
      <c r="F57">
        <v>2</v>
      </c>
      <c r="G57">
        <v>3</v>
      </c>
    </row>
    <row r="58" spans="1:16" x14ac:dyDescent="0.25">
      <c r="A58" t="s">
        <v>95</v>
      </c>
      <c r="B58">
        <v>1</v>
      </c>
      <c r="D58">
        <v>1</v>
      </c>
      <c r="E58">
        <v>1</v>
      </c>
      <c r="F58">
        <v>3</v>
      </c>
      <c r="G58">
        <v>1</v>
      </c>
    </row>
    <row r="59" spans="1:16" x14ac:dyDescent="0.25">
      <c r="A59" t="s">
        <v>95</v>
      </c>
      <c r="B59">
        <v>5</v>
      </c>
      <c r="D59">
        <v>1</v>
      </c>
      <c r="E59">
        <v>5</v>
      </c>
      <c r="F59">
        <v>1</v>
      </c>
      <c r="G59">
        <v>5</v>
      </c>
    </row>
    <row r="60" spans="1:16" x14ac:dyDescent="0.25">
      <c r="A60" t="s">
        <v>95</v>
      </c>
      <c r="B60">
        <v>4</v>
      </c>
      <c r="D60">
        <v>2</v>
      </c>
      <c r="E60">
        <v>4</v>
      </c>
      <c r="F60">
        <v>2</v>
      </c>
      <c r="G60">
        <v>4</v>
      </c>
    </row>
    <row r="61" spans="1:16" x14ac:dyDescent="0.25">
      <c r="A61" t="s">
        <v>95</v>
      </c>
      <c r="B61">
        <v>3</v>
      </c>
      <c r="D61">
        <v>1</v>
      </c>
      <c r="E61">
        <v>3</v>
      </c>
      <c r="F61">
        <v>1</v>
      </c>
      <c r="G61">
        <v>3</v>
      </c>
    </row>
    <row r="62" spans="1:16" x14ac:dyDescent="0.25">
      <c r="A62" t="s">
        <v>95</v>
      </c>
      <c r="B62">
        <v>1</v>
      </c>
      <c r="D62">
        <v>1</v>
      </c>
      <c r="E62">
        <v>1</v>
      </c>
      <c r="F62">
        <v>1</v>
      </c>
      <c r="G62">
        <v>1</v>
      </c>
    </row>
    <row r="63" spans="1:16" x14ac:dyDescent="0.25">
      <c r="A63" t="s">
        <v>95</v>
      </c>
      <c r="B63">
        <v>4</v>
      </c>
      <c r="D63">
        <v>2</v>
      </c>
      <c r="E63">
        <v>4</v>
      </c>
      <c r="F63">
        <v>3</v>
      </c>
      <c r="G63">
        <v>4</v>
      </c>
    </row>
    <row r="64" spans="1:16" x14ac:dyDescent="0.25">
      <c r="A64" t="s">
        <v>95</v>
      </c>
      <c r="B64">
        <v>3</v>
      </c>
      <c r="D64">
        <v>1</v>
      </c>
      <c r="E64">
        <v>3</v>
      </c>
      <c r="F64">
        <v>2</v>
      </c>
      <c r="G64">
        <v>3</v>
      </c>
    </row>
    <row r="65" spans="1:7" x14ac:dyDescent="0.25">
      <c r="A65" t="s">
        <v>70</v>
      </c>
      <c r="B65">
        <v>1</v>
      </c>
      <c r="D65">
        <v>4</v>
      </c>
      <c r="E65">
        <v>1</v>
      </c>
      <c r="F65">
        <v>1</v>
      </c>
      <c r="G65">
        <v>1</v>
      </c>
    </row>
    <row r="66" spans="1:7" x14ac:dyDescent="0.25">
      <c r="A66" t="s">
        <v>70</v>
      </c>
      <c r="B66">
        <v>3</v>
      </c>
      <c r="D66">
        <v>1</v>
      </c>
      <c r="E66">
        <v>3</v>
      </c>
      <c r="F66">
        <v>1</v>
      </c>
      <c r="G66">
        <v>3</v>
      </c>
    </row>
    <row r="67" spans="1:7" x14ac:dyDescent="0.25">
      <c r="A67" t="s">
        <v>70</v>
      </c>
      <c r="B67">
        <v>3</v>
      </c>
      <c r="D67">
        <v>1</v>
      </c>
      <c r="E67">
        <v>3</v>
      </c>
      <c r="F67">
        <f>AVERAGE(F2:F66)</f>
        <v>2.4923076923076923</v>
      </c>
      <c r="G67">
        <v>3</v>
      </c>
    </row>
    <row r="68" spans="1:7" x14ac:dyDescent="0.25">
      <c r="A68" t="s">
        <v>70</v>
      </c>
      <c r="B68">
        <v>2</v>
      </c>
      <c r="D68">
        <v>1</v>
      </c>
      <c r="E68">
        <v>2</v>
      </c>
      <c r="F68">
        <f>SUM(F2:F66)</f>
        <v>162</v>
      </c>
      <c r="G68">
        <v>2</v>
      </c>
    </row>
    <row r="69" spans="1:7" x14ac:dyDescent="0.25">
      <c r="A69" t="s">
        <v>70</v>
      </c>
      <c r="B69">
        <v>3</v>
      </c>
      <c r="D69">
        <v>4</v>
      </c>
      <c r="E69">
        <v>3</v>
      </c>
      <c r="G69">
        <v>3</v>
      </c>
    </row>
    <row r="70" spans="1:7" x14ac:dyDescent="0.25">
      <c r="A70" t="s">
        <v>98</v>
      </c>
      <c r="B70">
        <v>1</v>
      </c>
      <c r="D70">
        <v>2</v>
      </c>
      <c r="E70">
        <v>1</v>
      </c>
      <c r="G70">
        <v>1</v>
      </c>
    </row>
    <row r="71" spans="1:7" x14ac:dyDescent="0.25">
      <c r="A71" t="s">
        <v>98</v>
      </c>
      <c r="B71">
        <v>1</v>
      </c>
      <c r="D71">
        <v>4</v>
      </c>
      <c r="E71">
        <v>1</v>
      </c>
      <c r="G71">
        <v>1</v>
      </c>
    </row>
    <row r="72" spans="1:7" x14ac:dyDescent="0.25">
      <c r="A72" t="s">
        <v>98</v>
      </c>
      <c r="B72">
        <v>2</v>
      </c>
      <c r="D72">
        <v>3</v>
      </c>
      <c r="E72">
        <v>2</v>
      </c>
      <c r="G72">
        <v>2</v>
      </c>
    </row>
    <row r="73" spans="1:7" x14ac:dyDescent="0.25">
      <c r="A73" t="s">
        <v>98</v>
      </c>
      <c r="B73">
        <v>1</v>
      </c>
      <c r="D73">
        <v>3</v>
      </c>
      <c r="E73">
        <v>1</v>
      </c>
      <c r="G73">
        <v>1</v>
      </c>
    </row>
    <row r="74" spans="1:7" x14ac:dyDescent="0.25">
      <c r="A74" t="s">
        <v>98</v>
      </c>
      <c r="B74">
        <v>4</v>
      </c>
      <c r="D74">
        <v>4</v>
      </c>
      <c r="E74">
        <v>4</v>
      </c>
      <c r="G74">
        <v>4</v>
      </c>
    </row>
    <row r="75" spans="1:7" x14ac:dyDescent="0.25">
      <c r="A75" t="s">
        <v>98</v>
      </c>
      <c r="B75">
        <v>2</v>
      </c>
      <c r="D75">
        <v>2</v>
      </c>
      <c r="E75">
        <v>2</v>
      </c>
      <c r="G75">
        <v>2</v>
      </c>
    </row>
    <row r="76" spans="1:7" x14ac:dyDescent="0.25">
      <c r="A76" t="s">
        <v>98</v>
      </c>
      <c r="B76">
        <v>6</v>
      </c>
      <c r="D76">
        <v>5</v>
      </c>
      <c r="E76">
        <v>6</v>
      </c>
      <c r="G76">
        <v>6</v>
      </c>
    </row>
    <row r="77" spans="1:7" x14ac:dyDescent="0.25">
      <c r="A77" t="s">
        <v>98</v>
      </c>
      <c r="B77">
        <v>3</v>
      </c>
      <c r="D77">
        <v>1</v>
      </c>
      <c r="E77">
        <v>3</v>
      </c>
      <c r="G77">
        <v>3</v>
      </c>
    </row>
    <row r="78" spans="1:7" x14ac:dyDescent="0.25">
      <c r="A78" t="s">
        <v>98</v>
      </c>
      <c r="B78">
        <v>3</v>
      </c>
      <c r="D78">
        <v>1</v>
      </c>
      <c r="E78">
        <v>3</v>
      </c>
      <c r="G78">
        <v>3</v>
      </c>
    </row>
    <row r="79" spans="1:7" x14ac:dyDescent="0.25">
      <c r="A79" t="s">
        <v>96</v>
      </c>
      <c r="B79">
        <v>1</v>
      </c>
      <c r="D79">
        <v>3</v>
      </c>
      <c r="E79">
        <v>1</v>
      </c>
      <c r="G79">
        <v>1</v>
      </c>
    </row>
    <row r="80" spans="1:7" x14ac:dyDescent="0.25">
      <c r="A80" t="s">
        <v>96</v>
      </c>
      <c r="B80">
        <v>2</v>
      </c>
      <c r="D80">
        <v>3</v>
      </c>
      <c r="E80">
        <v>2</v>
      </c>
      <c r="G80">
        <v>2</v>
      </c>
    </row>
    <row r="81" spans="1:13" x14ac:dyDescent="0.25">
      <c r="A81" t="s">
        <v>96</v>
      </c>
      <c r="B81">
        <v>4</v>
      </c>
      <c r="D81">
        <v>1</v>
      </c>
      <c r="E81">
        <v>4</v>
      </c>
      <c r="G81">
        <v>4</v>
      </c>
    </row>
    <row r="82" spans="1:13" x14ac:dyDescent="0.25">
      <c r="A82" t="s">
        <v>96</v>
      </c>
      <c r="B82">
        <v>1</v>
      </c>
      <c r="D82">
        <v>1</v>
      </c>
      <c r="E82">
        <v>1</v>
      </c>
      <c r="G82">
        <v>1</v>
      </c>
    </row>
    <row r="83" spans="1:13" x14ac:dyDescent="0.25">
      <c r="A83" t="s">
        <v>96</v>
      </c>
      <c r="B83">
        <v>2</v>
      </c>
      <c r="D83">
        <v>1</v>
      </c>
      <c r="E83">
        <v>2</v>
      </c>
      <c r="G83">
        <v>2</v>
      </c>
    </row>
    <row r="84" spans="1:13" x14ac:dyDescent="0.25">
      <c r="A84" t="s">
        <v>96</v>
      </c>
      <c r="B84">
        <v>2</v>
      </c>
      <c r="D84">
        <v>1</v>
      </c>
      <c r="E84">
        <v>2</v>
      </c>
      <c r="G84">
        <v>2</v>
      </c>
    </row>
    <row r="85" spans="1:13" x14ac:dyDescent="0.25">
      <c r="A85" t="s">
        <v>96</v>
      </c>
      <c r="B85">
        <v>1</v>
      </c>
      <c r="D85">
        <v>2</v>
      </c>
      <c r="E85">
        <v>1</v>
      </c>
      <c r="G85">
        <v>1</v>
      </c>
    </row>
    <row r="86" spans="1:13" x14ac:dyDescent="0.25">
      <c r="A86" t="s">
        <v>96</v>
      </c>
      <c r="B86">
        <v>1</v>
      </c>
      <c r="D86">
        <v>1</v>
      </c>
      <c r="E86">
        <v>1</v>
      </c>
      <c r="G86">
        <v>1</v>
      </c>
    </row>
    <row r="87" spans="1:13" x14ac:dyDescent="0.25">
      <c r="A87" t="s">
        <v>96</v>
      </c>
      <c r="B87">
        <v>4</v>
      </c>
      <c r="D87">
        <v>1</v>
      </c>
      <c r="E87">
        <v>4</v>
      </c>
      <c r="G87">
        <v>4</v>
      </c>
    </row>
    <row r="88" spans="1:13" x14ac:dyDescent="0.25">
      <c r="A88" t="s">
        <v>96</v>
      </c>
      <c r="B88">
        <v>1</v>
      </c>
      <c r="D88">
        <v>1</v>
      </c>
      <c r="E88">
        <v>1</v>
      </c>
      <c r="G88">
        <v>1</v>
      </c>
      <c r="J88" t="s">
        <v>107</v>
      </c>
    </row>
    <row r="89" spans="1:13" x14ac:dyDescent="0.25">
      <c r="A89" t="s">
        <v>68</v>
      </c>
      <c r="B89">
        <v>2</v>
      </c>
      <c r="D89">
        <v>1</v>
      </c>
      <c r="E89">
        <v>2</v>
      </c>
      <c r="G89">
        <v>2</v>
      </c>
    </row>
    <row r="90" spans="1:13" ht="15.75" thickBot="1" x14ac:dyDescent="0.3">
      <c r="A90" t="s">
        <v>68</v>
      </c>
      <c r="B90">
        <v>2</v>
      </c>
      <c r="D90">
        <v>2</v>
      </c>
      <c r="E90">
        <v>2</v>
      </c>
      <c r="G90">
        <v>2</v>
      </c>
      <c r="J90" t="s">
        <v>108</v>
      </c>
    </row>
    <row r="91" spans="1:13" x14ac:dyDescent="0.25">
      <c r="A91" t="s">
        <v>68</v>
      </c>
      <c r="B91">
        <v>1</v>
      </c>
      <c r="D91">
        <v>1</v>
      </c>
      <c r="E91">
        <v>1</v>
      </c>
      <c r="G91">
        <v>1</v>
      </c>
      <c r="J91" s="5" t="s">
        <v>109</v>
      </c>
      <c r="K91" s="5" t="s">
        <v>110</v>
      </c>
      <c r="L91" s="5" t="s">
        <v>111</v>
      </c>
      <c r="M91" s="5" t="s">
        <v>112</v>
      </c>
    </row>
    <row r="92" spans="1:13" x14ac:dyDescent="0.25">
      <c r="A92" t="s">
        <v>68</v>
      </c>
      <c r="B92">
        <v>1</v>
      </c>
      <c r="D92">
        <v>3</v>
      </c>
      <c r="E92">
        <v>1</v>
      </c>
      <c r="G92">
        <v>1</v>
      </c>
      <c r="J92" s="3" t="s">
        <v>114</v>
      </c>
      <c r="K92" s="3">
        <v>151</v>
      </c>
      <c r="L92" s="3">
        <v>324</v>
      </c>
      <c r="M92" s="3">
        <v>2.1456953642384105</v>
      </c>
    </row>
    <row r="93" spans="1:13" x14ac:dyDescent="0.25">
      <c r="A93" t="s">
        <v>68</v>
      </c>
      <c r="B93">
        <v>1</v>
      </c>
      <c r="D93">
        <v>1</v>
      </c>
      <c r="E93">
        <v>1</v>
      </c>
      <c r="G93">
        <v>1</v>
      </c>
      <c r="J93" s="3" t="s">
        <v>115</v>
      </c>
      <c r="K93" s="3">
        <v>105</v>
      </c>
      <c r="L93" s="3">
        <v>230</v>
      </c>
      <c r="M93" s="3">
        <v>2.1904761904761907</v>
      </c>
    </row>
    <row r="94" spans="1:13" ht="15.75" thickBot="1" x14ac:dyDescent="0.3">
      <c r="A94" t="s">
        <v>62</v>
      </c>
      <c r="B94">
        <v>1</v>
      </c>
      <c r="D94">
        <v>5</v>
      </c>
      <c r="E94">
        <v>1</v>
      </c>
      <c r="G94">
        <v>1</v>
      </c>
      <c r="J94" s="4" t="s">
        <v>116</v>
      </c>
      <c r="K94" s="4">
        <v>65</v>
      </c>
      <c r="L94" s="4">
        <v>162</v>
      </c>
      <c r="M94" s="4">
        <v>2.4923076923076923</v>
      </c>
    </row>
    <row r="95" spans="1:13" x14ac:dyDescent="0.25">
      <c r="A95" t="s">
        <v>62</v>
      </c>
      <c r="B95">
        <v>2</v>
      </c>
      <c r="D95">
        <v>1</v>
      </c>
      <c r="E95">
        <v>2</v>
      </c>
      <c r="G95">
        <v>2</v>
      </c>
    </row>
    <row r="96" spans="1:13" x14ac:dyDescent="0.25">
      <c r="A96" t="s">
        <v>62</v>
      </c>
      <c r="B96">
        <v>3</v>
      </c>
      <c r="D96">
        <v>3</v>
      </c>
      <c r="E96">
        <v>3</v>
      </c>
      <c r="G96">
        <v>3</v>
      </c>
    </row>
    <row r="97" spans="1:16" ht="15.75" thickBot="1" x14ac:dyDescent="0.3">
      <c r="A97" t="s">
        <v>62</v>
      </c>
      <c r="B97">
        <v>3</v>
      </c>
      <c r="D97">
        <v>1</v>
      </c>
      <c r="E97">
        <v>3</v>
      </c>
      <c r="G97">
        <v>3</v>
      </c>
      <c r="J97" t="s">
        <v>117</v>
      </c>
    </row>
    <row r="98" spans="1:16" x14ac:dyDescent="0.25">
      <c r="A98" t="s">
        <v>62</v>
      </c>
      <c r="B98">
        <v>1</v>
      </c>
      <c r="D98">
        <v>1</v>
      </c>
      <c r="E98">
        <v>1</v>
      </c>
      <c r="G98">
        <v>1</v>
      </c>
      <c r="J98" s="5" t="s">
        <v>118</v>
      </c>
      <c r="K98" s="5" t="s">
        <v>119</v>
      </c>
      <c r="L98" s="5" t="s">
        <v>120</v>
      </c>
      <c r="M98" s="5" t="s">
        <v>121</v>
      </c>
      <c r="O98" s="5" t="s">
        <v>123</v>
      </c>
      <c r="P98" s="5" t="s">
        <v>124</v>
      </c>
    </row>
    <row r="99" spans="1:16" x14ac:dyDescent="0.25">
      <c r="A99" t="s">
        <v>86</v>
      </c>
      <c r="B99">
        <v>7</v>
      </c>
      <c r="D99">
        <v>1</v>
      </c>
      <c r="E99">
        <v>7</v>
      </c>
      <c r="G99">
        <v>7</v>
      </c>
      <c r="J99" s="3" t="s">
        <v>125</v>
      </c>
      <c r="K99" s="3">
        <v>5.709477945462254</v>
      </c>
      <c r="L99" s="3">
        <v>2</v>
      </c>
      <c r="M99" s="3">
        <v>2.854738972731127</v>
      </c>
      <c r="O99" s="3">
        <v>0.23021324613455652</v>
      </c>
      <c r="P99" s="3">
        <v>3.0241317732045401</v>
      </c>
    </row>
    <row r="100" spans="1:16" x14ac:dyDescent="0.25">
      <c r="A100" t="s">
        <v>86</v>
      </c>
      <c r="B100">
        <v>2</v>
      </c>
      <c r="D100">
        <v>3</v>
      </c>
      <c r="E100">
        <v>2</v>
      </c>
      <c r="G100">
        <v>2</v>
      </c>
      <c r="J100" s="3" t="s">
        <v>126</v>
      </c>
      <c r="K100" s="3">
        <v>615.23133202338465</v>
      </c>
      <c r="L100" s="3">
        <v>318</v>
      </c>
      <c r="M100" s="3">
        <v>1.9346897233439768</v>
      </c>
      <c r="O100" s="3"/>
      <c r="P100" s="3"/>
    </row>
    <row r="101" spans="1:16" x14ac:dyDescent="0.25">
      <c r="A101" t="s">
        <v>86</v>
      </c>
      <c r="B101">
        <v>1</v>
      </c>
      <c r="D101">
        <v>2</v>
      </c>
      <c r="E101">
        <v>1</v>
      </c>
      <c r="G101">
        <v>1</v>
      </c>
      <c r="J101" s="3"/>
      <c r="K101" s="3"/>
      <c r="L101" s="3"/>
      <c r="M101" s="3"/>
      <c r="O101" s="3"/>
      <c r="P101" s="3"/>
    </row>
    <row r="102" spans="1:16" ht="15.75" thickBot="1" x14ac:dyDescent="0.3">
      <c r="A102" t="s">
        <v>86</v>
      </c>
      <c r="B102">
        <v>1</v>
      </c>
      <c r="D102">
        <v>2</v>
      </c>
      <c r="E102">
        <v>1</v>
      </c>
      <c r="G102">
        <v>1</v>
      </c>
      <c r="J102" s="4" t="s">
        <v>127</v>
      </c>
      <c r="K102" s="4">
        <v>620.94080996884691</v>
      </c>
      <c r="L102" s="4">
        <v>320</v>
      </c>
      <c r="M102" s="4"/>
      <c r="O102" s="4"/>
      <c r="P102" s="4"/>
    </row>
    <row r="103" spans="1:16" x14ac:dyDescent="0.25">
      <c r="A103" t="s">
        <v>86</v>
      </c>
      <c r="B103">
        <v>1</v>
      </c>
      <c r="D103">
        <v>1</v>
      </c>
      <c r="E103">
        <v>1</v>
      </c>
      <c r="G103">
        <v>1</v>
      </c>
    </row>
    <row r="104" spans="1:16" x14ac:dyDescent="0.25">
      <c r="A104" t="s">
        <v>86</v>
      </c>
      <c r="B104">
        <v>1</v>
      </c>
      <c r="D104">
        <v>3</v>
      </c>
      <c r="E104">
        <v>1</v>
      </c>
      <c r="G104">
        <v>1</v>
      </c>
    </row>
    <row r="105" spans="1:16" x14ac:dyDescent="0.25">
      <c r="A105" t="s">
        <v>86</v>
      </c>
      <c r="B105">
        <v>5</v>
      </c>
      <c r="D105">
        <v>1</v>
      </c>
      <c r="E105">
        <v>5</v>
      </c>
      <c r="G105">
        <v>5</v>
      </c>
    </row>
    <row r="106" spans="1:16" x14ac:dyDescent="0.25">
      <c r="A106" t="s">
        <v>86</v>
      </c>
      <c r="B106">
        <v>4</v>
      </c>
      <c r="D106">
        <v>3</v>
      </c>
      <c r="E106">
        <v>4</v>
      </c>
      <c r="G106">
        <v>4</v>
      </c>
    </row>
    <row r="107" spans="1:16" x14ac:dyDescent="0.25">
      <c r="A107" t="s">
        <v>81</v>
      </c>
      <c r="B107">
        <v>2</v>
      </c>
      <c r="D107">
        <v>2</v>
      </c>
      <c r="E107">
        <f>AVERAGE(E2:E106)</f>
        <v>2.1904761904761907</v>
      </c>
      <c r="G107">
        <v>2</v>
      </c>
    </row>
    <row r="108" spans="1:16" x14ac:dyDescent="0.25">
      <c r="A108" t="s">
        <v>81</v>
      </c>
      <c r="B108">
        <v>2</v>
      </c>
      <c r="D108">
        <v>4</v>
      </c>
      <c r="G108">
        <v>2</v>
      </c>
    </row>
    <row r="109" spans="1:16" x14ac:dyDescent="0.25">
      <c r="A109" t="s">
        <v>81</v>
      </c>
      <c r="B109">
        <v>2</v>
      </c>
      <c r="D109">
        <v>2</v>
      </c>
      <c r="G109">
        <v>2</v>
      </c>
    </row>
    <row r="110" spans="1:16" x14ac:dyDescent="0.25">
      <c r="A110" t="s">
        <v>81</v>
      </c>
      <c r="B110">
        <v>4</v>
      </c>
      <c r="D110">
        <v>4</v>
      </c>
      <c r="G110">
        <v>4</v>
      </c>
    </row>
    <row r="111" spans="1:16" x14ac:dyDescent="0.25">
      <c r="A111" t="s">
        <v>81</v>
      </c>
      <c r="B111">
        <v>1</v>
      </c>
      <c r="D111">
        <v>1</v>
      </c>
      <c r="G111">
        <v>1</v>
      </c>
    </row>
    <row r="112" spans="1:16" x14ac:dyDescent="0.25">
      <c r="A112" t="s">
        <v>81</v>
      </c>
      <c r="B112">
        <v>4</v>
      </c>
      <c r="D112">
        <v>1</v>
      </c>
      <c r="G112">
        <v>4</v>
      </c>
    </row>
    <row r="113" spans="1:7" x14ac:dyDescent="0.25">
      <c r="A113" t="s">
        <v>81</v>
      </c>
      <c r="B113">
        <v>3</v>
      </c>
      <c r="D113">
        <v>1</v>
      </c>
      <c r="G113">
        <v>3</v>
      </c>
    </row>
    <row r="114" spans="1:7" x14ac:dyDescent="0.25">
      <c r="A114" t="s">
        <v>81</v>
      </c>
      <c r="B114">
        <v>2</v>
      </c>
      <c r="D114">
        <v>1</v>
      </c>
      <c r="G114">
        <v>2</v>
      </c>
    </row>
    <row r="115" spans="1:7" x14ac:dyDescent="0.25">
      <c r="A115" t="s">
        <v>81</v>
      </c>
      <c r="B115">
        <v>2</v>
      </c>
      <c r="D115">
        <v>2</v>
      </c>
      <c r="G115">
        <v>2</v>
      </c>
    </row>
    <row r="116" spans="1:7" x14ac:dyDescent="0.25">
      <c r="A116" t="s">
        <v>74</v>
      </c>
      <c r="B116">
        <v>1</v>
      </c>
      <c r="D116">
        <v>2</v>
      </c>
      <c r="G116">
        <v>1</v>
      </c>
    </row>
    <row r="117" spans="1:7" x14ac:dyDescent="0.25">
      <c r="A117" t="s">
        <v>74</v>
      </c>
      <c r="B117">
        <v>1</v>
      </c>
      <c r="D117">
        <v>2</v>
      </c>
      <c r="G117">
        <v>1</v>
      </c>
    </row>
    <row r="118" spans="1:7" x14ac:dyDescent="0.25">
      <c r="A118" t="s">
        <v>74</v>
      </c>
      <c r="B118">
        <v>2</v>
      </c>
      <c r="D118">
        <v>3</v>
      </c>
      <c r="G118">
        <v>2</v>
      </c>
    </row>
    <row r="119" spans="1:7" x14ac:dyDescent="0.25">
      <c r="A119" t="s">
        <v>74</v>
      </c>
      <c r="B119">
        <v>2</v>
      </c>
      <c r="D119">
        <v>5</v>
      </c>
      <c r="G119">
        <v>2</v>
      </c>
    </row>
    <row r="120" spans="1:7" x14ac:dyDescent="0.25">
      <c r="A120" t="s">
        <v>74</v>
      </c>
      <c r="B120">
        <v>2</v>
      </c>
      <c r="D120">
        <v>1</v>
      </c>
      <c r="G120">
        <v>2</v>
      </c>
    </row>
    <row r="121" spans="1:7" x14ac:dyDescent="0.25">
      <c r="A121" t="s">
        <v>74</v>
      </c>
      <c r="B121">
        <v>3</v>
      </c>
      <c r="D121">
        <v>1</v>
      </c>
      <c r="G121">
        <v>3</v>
      </c>
    </row>
    <row r="122" spans="1:7" x14ac:dyDescent="0.25">
      <c r="A122" t="s">
        <v>74</v>
      </c>
      <c r="B122">
        <v>5</v>
      </c>
      <c r="D122">
        <v>1</v>
      </c>
      <c r="G122">
        <v>5</v>
      </c>
    </row>
    <row r="123" spans="1:7" x14ac:dyDescent="0.25">
      <c r="A123" t="s">
        <v>74</v>
      </c>
      <c r="B123">
        <v>1</v>
      </c>
      <c r="D123">
        <v>1</v>
      </c>
      <c r="G123">
        <v>1</v>
      </c>
    </row>
    <row r="124" spans="1:7" x14ac:dyDescent="0.25">
      <c r="A124" t="s">
        <v>74</v>
      </c>
      <c r="B124">
        <v>1</v>
      </c>
      <c r="D124">
        <v>5</v>
      </c>
      <c r="G124">
        <v>1</v>
      </c>
    </row>
    <row r="125" spans="1:7" x14ac:dyDescent="0.25">
      <c r="A125" t="s">
        <v>66</v>
      </c>
      <c r="B125">
        <v>3</v>
      </c>
      <c r="D125">
        <v>3</v>
      </c>
      <c r="G125">
        <v>3</v>
      </c>
    </row>
    <row r="126" spans="1:7" x14ac:dyDescent="0.25">
      <c r="A126" t="s">
        <v>66</v>
      </c>
      <c r="B126">
        <v>2</v>
      </c>
      <c r="D126">
        <v>2</v>
      </c>
      <c r="G126">
        <v>2</v>
      </c>
    </row>
    <row r="127" spans="1:7" x14ac:dyDescent="0.25">
      <c r="A127" t="s">
        <v>66</v>
      </c>
      <c r="B127">
        <v>6</v>
      </c>
      <c r="D127">
        <v>2</v>
      </c>
      <c r="G127">
        <v>6</v>
      </c>
    </row>
    <row r="128" spans="1:7" x14ac:dyDescent="0.25">
      <c r="A128" t="s">
        <v>66</v>
      </c>
      <c r="B128">
        <v>2</v>
      </c>
      <c r="D128">
        <v>1</v>
      </c>
      <c r="G128">
        <v>2</v>
      </c>
    </row>
    <row r="129" spans="1:7" x14ac:dyDescent="0.25">
      <c r="A129" t="s">
        <v>66</v>
      </c>
      <c r="B129">
        <v>1</v>
      </c>
      <c r="D129">
        <v>3</v>
      </c>
      <c r="G129">
        <v>1</v>
      </c>
    </row>
    <row r="130" spans="1:7" x14ac:dyDescent="0.25">
      <c r="A130" t="s">
        <v>48</v>
      </c>
      <c r="B130">
        <v>1</v>
      </c>
      <c r="D130">
        <v>3</v>
      </c>
      <c r="G130">
        <v>1</v>
      </c>
    </row>
    <row r="131" spans="1:7" x14ac:dyDescent="0.25">
      <c r="A131" t="s">
        <v>48</v>
      </c>
      <c r="B131">
        <v>2</v>
      </c>
      <c r="D131">
        <v>2</v>
      </c>
      <c r="G131">
        <v>2</v>
      </c>
    </row>
    <row r="132" spans="1:7" x14ac:dyDescent="0.25">
      <c r="A132" t="s">
        <v>48</v>
      </c>
      <c r="B132">
        <v>6</v>
      </c>
      <c r="D132">
        <v>3</v>
      </c>
      <c r="G132">
        <v>6</v>
      </c>
    </row>
    <row r="133" spans="1:7" x14ac:dyDescent="0.25">
      <c r="A133" t="s">
        <v>67</v>
      </c>
      <c r="B133">
        <v>1</v>
      </c>
      <c r="D133">
        <v>6</v>
      </c>
      <c r="G133">
        <v>1</v>
      </c>
    </row>
    <row r="134" spans="1:7" x14ac:dyDescent="0.25">
      <c r="A134" t="s">
        <v>67</v>
      </c>
      <c r="B134">
        <v>1</v>
      </c>
      <c r="D134">
        <v>1</v>
      </c>
      <c r="G134">
        <v>1</v>
      </c>
    </row>
    <row r="135" spans="1:7" x14ac:dyDescent="0.25">
      <c r="A135" t="s">
        <v>67</v>
      </c>
      <c r="B135">
        <v>3</v>
      </c>
      <c r="D135">
        <v>2</v>
      </c>
      <c r="G135">
        <v>3</v>
      </c>
    </row>
    <row r="136" spans="1:7" x14ac:dyDescent="0.25">
      <c r="A136" t="s">
        <v>77</v>
      </c>
      <c r="B136">
        <v>1</v>
      </c>
      <c r="D136">
        <v>1</v>
      </c>
      <c r="G136">
        <v>1</v>
      </c>
    </row>
    <row r="137" spans="1:7" x14ac:dyDescent="0.25">
      <c r="A137" t="s">
        <v>77</v>
      </c>
      <c r="B137">
        <v>2</v>
      </c>
      <c r="D137">
        <v>2</v>
      </c>
      <c r="G137">
        <v>2</v>
      </c>
    </row>
    <row r="138" spans="1:7" x14ac:dyDescent="0.25">
      <c r="A138" t="s">
        <v>77</v>
      </c>
      <c r="B138">
        <v>1</v>
      </c>
      <c r="D138">
        <v>2</v>
      </c>
      <c r="G138">
        <v>1</v>
      </c>
    </row>
    <row r="139" spans="1:7" x14ac:dyDescent="0.25">
      <c r="A139" t="s">
        <v>77</v>
      </c>
      <c r="B139">
        <v>3</v>
      </c>
      <c r="D139">
        <v>3</v>
      </c>
      <c r="G139">
        <v>3</v>
      </c>
    </row>
    <row r="140" spans="1:7" x14ac:dyDescent="0.25">
      <c r="A140" t="s">
        <v>77</v>
      </c>
      <c r="B140">
        <v>3</v>
      </c>
      <c r="D140">
        <v>1</v>
      </c>
      <c r="G140">
        <v>3</v>
      </c>
    </row>
    <row r="141" spans="1:7" x14ac:dyDescent="0.25">
      <c r="A141" t="s">
        <v>77</v>
      </c>
      <c r="B141">
        <v>2</v>
      </c>
      <c r="D141">
        <v>3</v>
      </c>
      <c r="G141">
        <v>2</v>
      </c>
    </row>
    <row r="142" spans="1:7" x14ac:dyDescent="0.25">
      <c r="A142" t="s">
        <v>77</v>
      </c>
      <c r="B142">
        <v>2</v>
      </c>
      <c r="D142">
        <v>2</v>
      </c>
      <c r="G142">
        <v>2</v>
      </c>
    </row>
    <row r="143" spans="1:7" x14ac:dyDescent="0.25">
      <c r="A143" t="s">
        <v>77</v>
      </c>
      <c r="B143">
        <v>3</v>
      </c>
      <c r="D143">
        <v>1</v>
      </c>
      <c r="G143">
        <v>3</v>
      </c>
    </row>
    <row r="144" spans="1:7" x14ac:dyDescent="0.25">
      <c r="A144" t="s">
        <v>49</v>
      </c>
      <c r="B144">
        <v>1</v>
      </c>
      <c r="D144">
        <v>1</v>
      </c>
      <c r="G144">
        <v>1</v>
      </c>
    </row>
    <row r="145" spans="1:7" x14ac:dyDescent="0.25">
      <c r="A145" t="s">
        <v>49</v>
      </c>
      <c r="B145">
        <v>1</v>
      </c>
      <c r="D145">
        <v>1</v>
      </c>
      <c r="G145">
        <v>1</v>
      </c>
    </row>
    <row r="146" spans="1:7" x14ac:dyDescent="0.25">
      <c r="A146" t="s">
        <v>49</v>
      </c>
      <c r="B146">
        <v>5</v>
      </c>
      <c r="D146">
        <v>1</v>
      </c>
      <c r="G146">
        <v>5</v>
      </c>
    </row>
    <row r="147" spans="1:7" x14ac:dyDescent="0.25">
      <c r="A147" t="s">
        <v>49</v>
      </c>
      <c r="B147">
        <v>2</v>
      </c>
      <c r="D147">
        <v>1</v>
      </c>
      <c r="G147">
        <v>2</v>
      </c>
    </row>
    <row r="148" spans="1:7" x14ac:dyDescent="0.25">
      <c r="A148" t="s">
        <v>49</v>
      </c>
      <c r="B148">
        <v>1</v>
      </c>
      <c r="D148">
        <v>3</v>
      </c>
      <c r="G148">
        <v>1</v>
      </c>
    </row>
    <row r="149" spans="1:7" x14ac:dyDescent="0.25">
      <c r="A149" t="s">
        <v>76</v>
      </c>
      <c r="B149">
        <v>3</v>
      </c>
      <c r="D149">
        <v>2</v>
      </c>
      <c r="G149">
        <v>3</v>
      </c>
    </row>
    <row r="150" spans="1:7" x14ac:dyDescent="0.25">
      <c r="A150" t="s">
        <v>76</v>
      </c>
      <c r="B150">
        <v>3</v>
      </c>
      <c r="D150">
        <v>4</v>
      </c>
      <c r="G150">
        <v>3</v>
      </c>
    </row>
    <row r="151" spans="1:7" x14ac:dyDescent="0.25">
      <c r="A151" t="s">
        <v>76</v>
      </c>
      <c r="B151">
        <v>3</v>
      </c>
      <c r="D151">
        <v>2</v>
      </c>
      <c r="G151">
        <v>3</v>
      </c>
    </row>
    <row r="152" spans="1:7" x14ac:dyDescent="0.25">
      <c r="A152" t="s">
        <v>76</v>
      </c>
      <c r="B152">
        <v>2</v>
      </c>
      <c r="D152">
        <v>2</v>
      </c>
      <c r="G152">
        <v>2</v>
      </c>
    </row>
    <row r="153" spans="1:7" x14ac:dyDescent="0.25">
      <c r="A153" t="s">
        <v>76</v>
      </c>
      <c r="B153">
        <v>1</v>
      </c>
      <c r="D153">
        <f>AVERAGE(D2:D152)</f>
        <v>2.1456953642384105</v>
      </c>
      <c r="G153">
        <v>1</v>
      </c>
    </row>
    <row r="154" spans="1:7" x14ac:dyDescent="0.25">
      <c r="A154" t="s">
        <v>76</v>
      </c>
      <c r="B154">
        <v>1</v>
      </c>
      <c r="G154">
        <v>1</v>
      </c>
    </row>
    <row r="155" spans="1:7" x14ac:dyDescent="0.25">
      <c r="A155" t="s">
        <v>76</v>
      </c>
      <c r="B155">
        <v>4</v>
      </c>
      <c r="G155">
        <v>4</v>
      </c>
    </row>
    <row r="156" spans="1:7" x14ac:dyDescent="0.25">
      <c r="A156" t="s">
        <v>76</v>
      </c>
      <c r="B156">
        <v>1</v>
      </c>
      <c r="G156">
        <v>1</v>
      </c>
    </row>
    <row r="157" spans="1:7" x14ac:dyDescent="0.25">
      <c r="A157" t="s">
        <v>76</v>
      </c>
      <c r="B157">
        <v>1</v>
      </c>
      <c r="G157">
        <v>1</v>
      </c>
    </row>
    <row r="158" spans="1:7" x14ac:dyDescent="0.25">
      <c r="A158" t="s">
        <v>76</v>
      </c>
      <c r="B158">
        <v>3</v>
      </c>
      <c r="G158">
        <v>3</v>
      </c>
    </row>
    <row r="159" spans="1:7" x14ac:dyDescent="0.25">
      <c r="A159" t="s">
        <v>63</v>
      </c>
      <c r="B159">
        <v>1</v>
      </c>
      <c r="G159">
        <v>1</v>
      </c>
    </row>
    <row r="160" spans="1:7" x14ac:dyDescent="0.25">
      <c r="A160" t="s">
        <v>63</v>
      </c>
      <c r="B160">
        <v>6</v>
      </c>
      <c r="G160">
        <v>6</v>
      </c>
    </row>
    <row r="161" spans="1:7" x14ac:dyDescent="0.25">
      <c r="A161" t="s">
        <v>63</v>
      </c>
      <c r="B161">
        <v>3</v>
      </c>
      <c r="G161">
        <v>3</v>
      </c>
    </row>
    <row r="162" spans="1:7" x14ac:dyDescent="0.25">
      <c r="A162" t="s">
        <v>94</v>
      </c>
      <c r="B162">
        <v>3</v>
      </c>
      <c r="G162">
        <v>3</v>
      </c>
    </row>
    <row r="163" spans="1:7" x14ac:dyDescent="0.25">
      <c r="A163" t="s">
        <v>94</v>
      </c>
      <c r="B163">
        <v>1</v>
      </c>
      <c r="G163">
        <v>1</v>
      </c>
    </row>
    <row r="164" spans="1:7" x14ac:dyDescent="0.25">
      <c r="A164" t="s">
        <v>94</v>
      </c>
      <c r="B164">
        <v>1</v>
      </c>
      <c r="G164">
        <v>1</v>
      </c>
    </row>
    <row r="165" spans="1:7" x14ac:dyDescent="0.25">
      <c r="A165" t="s">
        <v>94</v>
      </c>
      <c r="B165">
        <v>2</v>
      </c>
      <c r="G165">
        <v>2</v>
      </c>
    </row>
    <row r="166" spans="1:7" x14ac:dyDescent="0.25">
      <c r="A166" t="s">
        <v>94</v>
      </c>
      <c r="B166">
        <v>1</v>
      </c>
      <c r="G166">
        <v>1</v>
      </c>
    </row>
    <row r="167" spans="1:7" x14ac:dyDescent="0.25">
      <c r="A167" t="s">
        <v>94</v>
      </c>
      <c r="B167">
        <v>1</v>
      </c>
      <c r="G167">
        <v>1</v>
      </c>
    </row>
    <row r="168" spans="1:7" x14ac:dyDescent="0.25">
      <c r="A168" t="s">
        <v>94</v>
      </c>
      <c r="B168">
        <v>2</v>
      </c>
      <c r="G168">
        <v>2</v>
      </c>
    </row>
    <row r="169" spans="1:7" x14ac:dyDescent="0.25">
      <c r="A169" t="s">
        <v>54</v>
      </c>
      <c r="B169">
        <v>1</v>
      </c>
      <c r="G169">
        <v>1</v>
      </c>
    </row>
    <row r="170" spans="1:7" x14ac:dyDescent="0.25">
      <c r="A170" t="s">
        <v>54</v>
      </c>
      <c r="B170">
        <v>4</v>
      </c>
      <c r="G170">
        <v>4</v>
      </c>
    </row>
    <row r="171" spans="1:7" x14ac:dyDescent="0.25">
      <c r="A171" t="s">
        <v>54</v>
      </c>
      <c r="B171">
        <v>1</v>
      </c>
      <c r="G171">
        <v>1</v>
      </c>
    </row>
    <row r="172" spans="1:7" x14ac:dyDescent="0.25">
      <c r="A172" t="s">
        <v>54</v>
      </c>
      <c r="B172">
        <v>1</v>
      </c>
      <c r="G172">
        <v>1</v>
      </c>
    </row>
    <row r="173" spans="1:7" x14ac:dyDescent="0.25">
      <c r="A173" t="s">
        <v>82</v>
      </c>
      <c r="B173">
        <v>1</v>
      </c>
      <c r="G173">
        <v>1</v>
      </c>
    </row>
    <row r="174" spans="1:7" x14ac:dyDescent="0.25">
      <c r="A174" t="s">
        <v>82</v>
      </c>
      <c r="B174">
        <v>4</v>
      </c>
      <c r="G174">
        <v>4</v>
      </c>
    </row>
    <row r="175" spans="1:7" x14ac:dyDescent="0.25">
      <c r="A175" t="s">
        <v>82</v>
      </c>
      <c r="B175">
        <v>2</v>
      </c>
      <c r="G175">
        <v>2</v>
      </c>
    </row>
    <row r="176" spans="1:7" x14ac:dyDescent="0.25">
      <c r="A176" t="s">
        <v>82</v>
      </c>
      <c r="B176">
        <v>4</v>
      </c>
      <c r="G176">
        <v>4</v>
      </c>
    </row>
    <row r="177" spans="1:7" x14ac:dyDescent="0.25">
      <c r="A177" t="s">
        <v>82</v>
      </c>
      <c r="B177">
        <v>3</v>
      </c>
      <c r="G177">
        <v>3</v>
      </c>
    </row>
    <row r="178" spans="1:7" x14ac:dyDescent="0.25">
      <c r="A178" t="s">
        <v>82</v>
      </c>
      <c r="B178">
        <v>3</v>
      </c>
      <c r="G178">
        <v>3</v>
      </c>
    </row>
    <row r="179" spans="1:7" x14ac:dyDescent="0.25">
      <c r="A179" t="s">
        <v>82</v>
      </c>
      <c r="B179">
        <v>4</v>
      </c>
      <c r="G179">
        <v>4</v>
      </c>
    </row>
    <row r="180" spans="1:7" x14ac:dyDescent="0.25">
      <c r="A180" t="s">
        <v>82</v>
      </c>
      <c r="B180">
        <v>2</v>
      </c>
      <c r="G180">
        <v>2</v>
      </c>
    </row>
    <row r="181" spans="1:7" x14ac:dyDescent="0.25">
      <c r="A181" t="s">
        <v>82</v>
      </c>
      <c r="B181">
        <v>5</v>
      </c>
      <c r="G181">
        <v>5</v>
      </c>
    </row>
    <row r="182" spans="1:7" x14ac:dyDescent="0.25">
      <c r="A182" t="s">
        <v>75</v>
      </c>
      <c r="B182">
        <v>1</v>
      </c>
      <c r="G182">
        <v>1</v>
      </c>
    </row>
    <row r="183" spans="1:7" x14ac:dyDescent="0.25">
      <c r="A183" t="s">
        <v>75</v>
      </c>
      <c r="B183">
        <v>1</v>
      </c>
      <c r="G183">
        <v>1</v>
      </c>
    </row>
    <row r="184" spans="1:7" x14ac:dyDescent="0.25">
      <c r="A184" t="s">
        <v>75</v>
      </c>
      <c r="B184">
        <v>3</v>
      </c>
      <c r="G184">
        <v>3</v>
      </c>
    </row>
    <row r="185" spans="1:7" x14ac:dyDescent="0.25">
      <c r="A185" t="s">
        <v>75</v>
      </c>
      <c r="B185">
        <v>3</v>
      </c>
      <c r="G185">
        <v>3</v>
      </c>
    </row>
    <row r="186" spans="1:7" x14ac:dyDescent="0.25">
      <c r="A186" t="s">
        <v>75</v>
      </c>
      <c r="B186">
        <v>1</v>
      </c>
      <c r="G186">
        <v>1</v>
      </c>
    </row>
    <row r="187" spans="1:7" x14ac:dyDescent="0.25">
      <c r="A187" t="s">
        <v>75</v>
      </c>
      <c r="B187">
        <v>1</v>
      </c>
      <c r="G187">
        <v>1</v>
      </c>
    </row>
    <row r="188" spans="1:7" x14ac:dyDescent="0.25">
      <c r="A188" t="s">
        <v>75</v>
      </c>
      <c r="B188">
        <v>1</v>
      </c>
      <c r="G188">
        <v>1</v>
      </c>
    </row>
    <row r="189" spans="1:7" x14ac:dyDescent="0.25">
      <c r="A189" t="s">
        <v>75</v>
      </c>
      <c r="B189">
        <v>1</v>
      </c>
      <c r="G189">
        <v>1</v>
      </c>
    </row>
    <row r="190" spans="1:7" x14ac:dyDescent="0.25">
      <c r="A190" t="s">
        <v>75</v>
      </c>
      <c r="B190">
        <v>2</v>
      </c>
      <c r="G190">
        <v>2</v>
      </c>
    </row>
    <row r="191" spans="1:7" x14ac:dyDescent="0.25">
      <c r="A191" t="s">
        <v>75</v>
      </c>
      <c r="B191">
        <v>1</v>
      </c>
      <c r="G191">
        <v>1</v>
      </c>
    </row>
    <row r="192" spans="1:7" x14ac:dyDescent="0.25">
      <c r="A192" t="s">
        <v>52</v>
      </c>
      <c r="B192">
        <v>1</v>
      </c>
      <c r="G192">
        <v>1</v>
      </c>
    </row>
    <row r="193" spans="1:7" x14ac:dyDescent="0.25">
      <c r="A193" t="s">
        <v>52</v>
      </c>
      <c r="B193">
        <v>1</v>
      </c>
      <c r="G193">
        <v>1</v>
      </c>
    </row>
    <row r="194" spans="1:7" x14ac:dyDescent="0.25">
      <c r="A194" t="s">
        <v>52</v>
      </c>
      <c r="B194">
        <v>1</v>
      </c>
      <c r="G194">
        <v>1</v>
      </c>
    </row>
    <row r="195" spans="1:7" x14ac:dyDescent="0.25">
      <c r="A195" t="s">
        <v>52</v>
      </c>
      <c r="B195">
        <v>2</v>
      </c>
      <c r="G195">
        <v>2</v>
      </c>
    </row>
    <row r="196" spans="1:7" x14ac:dyDescent="0.25">
      <c r="A196" t="s">
        <v>52</v>
      </c>
      <c r="B196">
        <v>1</v>
      </c>
      <c r="G196">
        <v>1</v>
      </c>
    </row>
    <row r="197" spans="1:7" x14ac:dyDescent="0.25">
      <c r="A197" t="s">
        <v>53</v>
      </c>
      <c r="B197">
        <v>3</v>
      </c>
      <c r="G197">
        <v>3</v>
      </c>
    </row>
    <row r="198" spans="1:7" x14ac:dyDescent="0.25">
      <c r="A198" t="s">
        <v>53</v>
      </c>
      <c r="B198">
        <v>1</v>
      </c>
      <c r="G198">
        <v>1</v>
      </c>
    </row>
    <row r="199" spans="1:7" x14ac:dyDescent="0.25">
      <c r="A199" t="s">
        <v>53</v>
      </c>
      <c r="B199">
        <v>5</v>
      </c>
      <c r="G199">
        <v>5</v>
      </c>
    </row>
    <row r="200" spans="1:7" x14ac:dyDescent="0.25">
      <c r="A200" t="s">
        <v>53</v>
      </c>
      <c r="B200">
        <v>1</v>
      </c>
      <c r="G200">
        <v>1</v>
      </c>
    </row>
    <row r="201" spans="1:7" x14ac:dyDescent="0.25">
      <c r="A201" t="s">
        <v>101</v>
      </c>
      <c r="B201">
        <v>3</v>
      </c>
      <c r="G201">
        <v>3</v>
      </c>
    </row>
    <row r="202" spans="1:7" x14ac:dyDescent="0.25">
      <c r="A202" t="s">
        <v>101</v>
      </c>
      <c r="B202">
        <v>1</v>
      </c>
      <c r="G202">
        <v>1</v>
      </c>
    </row>
    <row r="203" spans="1:7" x14ac:dyDescent="0.25">
      <c r="A203" t="s">
        <v>101</v>
      </c>
      <c r="B203">
        <v>1</v>
      </c>
      <c r="G203">
        <v>1</v>
      </c>
    </row>
    <row r="204" spans="1:7" x14ac:dyDescent="0.25">
      <c r="A204" t="s">
        <v>101</v>
      </c>
      <c r="B204">
        <v>1</v>
      </c>
      <c r="G204">
        <v>1</v>
      </c>
    </row>
    <row r="205" spans="1:7" x14ac:dyDescent="0.25">
      <c r="A205" t="s">
        <v>101</v>
      </c>
      <c r="B205">
        <v>3</v>
      </c>
      <c r="G205">
        <v>3</v>
      </c>
    </row>
    <row r="206" spans="1:7" x14ac:dyDescent="0.25">
      <c r="A206" t="s">
        <v>101</v>
      </c>
      <c r="B206">
        <v>2</v>
      </c>
      <c r="G206">
        <v>2</v>
      </c>
    </row>
    <row r="207" spans="1:7" x14ac:dyDescent="0.25">
      <c r="A207" t="s">
        <v>101</v>
      </c>
      <c r="B207">
        <v>2</v>
      </c>
      <c r="G207">
        <v>2</v>
      </c>
    </row>
    <row r="208" spans="1:7" x14ac:dyDescent="0.25">
      <c r="A208" t="s">
        <v>97</v>
      </c>
      <c r="B208">
        <v>2</v>
      </c>
      <c r="G208">
        <v>2</v>
      </c>
    </row>
    <row r="209" spans="1:7" x14ac:dyDescent="0.25">
      <c r="A209" t="s">
        <v>97</v>
      </c>
      <c r="B209">
        <v>3</v>
      </c>
      <c r="G209">
        <v>3</v>
      </c>
    </row>
    <row r="210" spans="1:7" x14ac:dyDescent="0.25">
      <c r="A210" t="s">
        <v>97</v>
      </c>
      <c r="B210">
        <v>4</v>
      </c>
      <c r="G210">
        <v>4</v>
      </c>
    </row>
    <row r="211" spans="1:7" x14ac:dyDescent="0.25">
      <c r="A211" t="s">
        <v>85</v>
      </c>
      <c r="B211">
        <v>4</v>
      </c>
      <c r="G211">
        <v>4</v>
      </c>
    </row>
    <row r="212" spans="1:7" x14ac:dyDescent="0.25">
      <c r="A212" t="s">
        <v>85</v>
      </c>
      <c r="B212">
        <v>2</v>
      </c>
      <c r="G212">
        <v>2</v>
      </c>
    </row>
    <row r="213" spans="1:7" x14ac:dyDescent="0.25">
      <c r="A213" t="s">
        <v>85</v>
      </c>
      <c r="B213">
        <v>7</v>
      </c>
      <c r="G213">
        <v>7</v>
      </c>
    </row>
    <row r="214" spans="1:7" x14ac:dyDescent="0.25">
      <c r="A214" t="s">
        <v>85</v>
      </c>
      <c r="B214">
        <v>3</v>
      </c>
      <c r="G214">
        <v>3</v>
      </c>
    </row>
    <row r="215" spans="1:7" x14ac:dyDescent="0.25">
      <c r="A215" t="s">
        <v>46</v>
      </c>
      <c r="B215">
        <v>7</v>
      </c>
      <c r="G215">
        <v>7</v>
      </c>
    </row>
    <row r="216" spans="1:7" x14ac:dyDescent="0.25">
      <c r="A216" t="s">
        <v>46</v>
      </c>
      <c r="B216">
        <v>4</v>
      </c>
      <c r="G216">
        <v>4</v>
      </c>
    </row>
    <row r="217" spans="1:7" x14ac:dyDescent="0.25">
      <c r="A217" t="s">
        <v>46</v>
      </c>
      <c r="B217">
        <v>1</v>
      </c>
      <c r="G217">
        <v>1</v>
      </c>
    </row>
    <row r="218" spans="1:7" x14ac:dyDescent="0.25">
      <c r="A218" t="s">
        <v>46</v>
      </c>
      <c r="B218">
        <v>1</v>
      </c>
      <c r="G218">
        <v>1</v>
      </c>
    </row>
    <row r="219" spans="1:7" x14ac:dyDescent="0.25">
      <c r="A219" t="s">
        <v>46</v>
      </c>
      <c r="B219">
        <v>4</v>
      </c>
      <c r="G219">
        <v>4</v>
      </c>
    </row>
    <row r="220" spans="1:7" x14ac:dyDescent="0.25">
      <c r="A220" t="s">
        <v>57</v>
      </c>
      <c r="B220">
        <v>3</v>
      </c>
      <c r="G220">
        <v>3</v>
      </c>
    </row>
    <row r="221" spans="1:7" x14ac:dyDescent="0.25">
      <c r="A221" t="s">
        <v>57</v>
      </c>
      <c r="B221">
        <v>2</v>
      </c>
      <c r="G221">
        <v>2</v>
      </c>
    </row>
    <row r="222" spans="1:7" x14ac:dyDescent="0.25">
      <c r="A222" t="s">
        <v>57</v>
      </c>
      <c r="B222">
        <v>2</v>
      </c>
      <c r="G222">
        <v>2</v>
      </c>
    </row>
    <row r="223" spans="1:7" x14ac:dyDescent="0.25">
      <c r="A223" t="s">
        <v>57</v>
      </c>
      <c r="B223">
        <v>1</v>
      </c>
      <c r="G223">
        <v>1</v>
      </c>
    </row>
    <row r="224" spans="1:7" x14ac:dyDescent="0.25">
      <c r="A224" t="s">
        <v>59</v>
      </c>
      <c r="B224">
        <v>1</v>
      </c>
      <c r="G224">
        <v>1</v>
      </c>
    </row>
    <row r="225" spans="1:8" x14ac:dyDescent="0.25">
      <c r="A225" t="s">
        <v>59</v>
      </c>
      <c r="B225">
        <v>6</v>
      </c>
      <c r="G225">
        <v>6</v>
      </c>
    </row>
    <row r="226" spans="1:8" x14ac:dyDescent="0.25">
      <c r="A226" t="s">
        <v>59</v>
      </c>
      <c r="B226">
        <v>2</v>
      </c>
      <c r="G226">
        <v>2</v>
      </c>
    </row>
    <row r="227" spans="1:8" x14ac:dyDescent="0.25">
      <c r="A227" t="s">
        <v>59</v>
      </c>
      <c r="B227">
        <v>3</v>
      </c>
      <c r="G227">
        <v>3</v>
      </c>
      <c r="H227" t="s">
        <v>104</v>
      </c>
    </row>
    <row r="228" spans="1:8" x14ac:dyDescent="0.25">
      <c r="A228" t="s">
        <v>83</v>
      </c>
      <c r="B228">
        <v>3</v>
      </c>
      <c r="G228">
        <v>3</v>
      </c>
    </row>
    <row r="229" spans="1:8" x14ac:dyDescent="0.25">
      <c r="A229" t="s">
        <v>83</v>
      </c>
      <c r="B229">
        <v>3</v>
      </c>
      <c r="G229">
        <v>3</v>
      </c>
    </row>
    <row r="230" spans="1:8" x14ac:dyDescent="0.25">
      <c r="A230" t="s">
        <v>83</v>
      </c>
      <c r="B230">
        <v>1</v>
      </c>
      <c r="G230">
        <v>1</v>
      </c>
    </row>
    <row r="231" spans="1:8" x14ac:dyDescent="0.25">
      <c r="A231" t="s">
        <v>83</v>
      </c>
      <c r="B231">
        <v>3</v>
      </c>
      <c r="G231">
        <v>3</v>
      </c>
    </row>
    <row r="232" spans="1:8" x14ac:dyDescent="0.25">
      <c r="A232" t="s">
        <v>60</v>
      </c>
      <c r="B232">
        <v>4</v>
      </c>
      <c r="G232">
        <v>4</v>
      </c>
    </row>
    <row r="233" spans="1:8" x14ac:dyDescent="0.25">
      <c r="A233" t="s">
        <v>60</v>
      </c>
      <c r="B233">
        <v>7</v>
      </c>
      <c r="G233">
        <v>7</v>
      </c>
    </row>
    <row r="234" spans="1:8" x14ac:dyDescent="0.25">
      <c r="A234" t="s">
        <v>60</v>
      </c>
      <c r="B234">
        <v>2</v>
      </c>
      <c r="G234">
        <v>2</v>
      </c>
    </row>
    <row r="235" spans="1:8" x14ac:dyDescent="0.25">
      <c r="A235" t="s">
        <v>87</v>
      </c>
      <c r="B235">
        <v>1</v>
      </c>
      <c r="G235">
        <v>1</v>
      </c>
    </row>
    <row r="236" spans="1:8" x14ac:dyDescent="0.25">
      <c r="A236" t="s">
        <v>87</v>
      </c>
      <c r="B236">
        <v>1</v>
      </c>
      <c r="G236">
        <v>1</v>
      </c>
    </row>
    <row r="237" spans="1:8" x14ac:dyDescent="0.25">
      <c r="A237" t="s">
        <v>87</v>
      </c>
      <c r="B237">
        <v>1</v>
      </c>
      <c r="G237">
        <v>1</v>
      </c>
    </row>
    <row r="238" spans="1:8" x14ac:dyDescent="0.25">
      <c r="A238" t="s">
        <v>87</v>
      </c>
      <c r="B238">
        <v>4</v>
      </c>
      <c r="G238">
        <v>4</v>
      </c>
    </row>
    <row r="239" spans="1:8" x14ac:dyDescent="0.25">
      <c r="A239" t="s">
        <v>87</v>
      </c>
      <c r="B239">
        <v>3</v>
      </c>
      <c r="G239">
        <v>3</v>
      </c>
    </row>
    <row r="240" spans="1:8" x14ac:dyDescent="0.25">
      <c r="A240" t="s">
        <v>58</v>
      </c>
      <c r="B240">
        <v>7</v>
      </c>
      <c r="G240">
        <v>7</v>
      </c>
    </row>
    <row r="241" spans="1:7" x14ac:dyDescent="0.25">
      <c r="A241" t="s">
        <v>58</v>
      </c>
      <c r="B241">
        <v>3</v>
      </c>
      <c r="G241">
        <v>3</v>
      </c>
    </row>
    <row r="242" spans="1:7" x14ac:dyDescent="0.25">
      <c r="A242" t="s">
        <v>58</v>
      </c>
      <c r="B242">
        <v>1</v>
      </c>
      <c r="G242">
        <v>1</v>
      </c>
    </row>
    <row r="243" spans="1:7" x14ac:dyDescent="0.25">
      <c r="A243" t="s">
        <v>79</v>
      </c>
      <c r="B243">
        <v>2</v>
      </c>
      <c r="G243">
        <v>2</v>
      </c>
    </row>
    <row r="244" spans="1:7" x14ac:dyDescent="0.25">
      <c r="A244" t="s">
        <v>79</v>
      </c>
      <c r="B244">
        <v>2</v>
      </c>
      <c r="G244">
        <v>2</v>
      </c>
    </row>
    <row r="245" spans="1:7" x14ac:dyDescent="0.25">
      <c r="A245" t="s">
        <v>79</v>
      </c>
      <c r="B245">
        <v>3</v>
      </c>
      <c r="G245">
        <v>3</v>
      </c>
    </row>
    <row r="246" spans="1:7" x14ac:dyDescent="0.25">
      <c r="A246" t="s">
        <v>79</v>
      </c>
      <c r="B246">
        <v>1</v>
      </c>
      <c r="G246">
        <v>1</v>
      </c>
    </row>
    <row r="247" spans="1:7" x14ac:dyDescent="0.25">
      <c r="A247" t="s">
        <v>55</v>
      </c>
      <c r="B247">
        <v>5</v>
      </c>
      <c r="G247">
        <v>5</v>
      </c>
    </row>
    <row r="248" spans="1:7" x14ac:dyDescent="0.25">
      <c r="A248" t="s">
        <v>55</v>
      </c>
      <c r="B248">
        <v>2</v>
      </c>
      <c r="G248">
        <v>2</v>
      </c>
    </row>
    <row r="249" spans="1:7" x14ac:dyDescent="0.25">
      <c r="A249" t="s">
        <v>55</v>
      </c>
      <c r="B249">
        <v>3</v>
      </c>
      <c r="G249">
        <v>3</v>
      </c>
    </row>
    <row r="250" spans="1:7" x14ac:dyDescent="0.25">
      <c r="A250" t="s">
        <v>55</v>
      </c>
      <c r="B250">
        <v>2</v>
      </c>
      <c r="G250">
        <v>2</v>
      </c>
    </row>
    <row r="251" spans="1:7" x14ac:dyDescent="0.25">
      <c r="A251" t="s">
        <v>55</v>
      </c>
      <c r="B251">
        <v>1</v>
      </c>
      <c r="G251">
        <v>1</v>
      </c>
    </row>
    <row r="252" spans="1:7" x14ac:dyDescent="0.25">
      <c r="A252" t="s">
        <v>89</v>
      </c>
      <c r="B252">
        <v>1</v>
      </c>
      <c r="G252">
        <v>1</v>
      </c>
    </row>
    <row r="253" spans="1:7" x14ac:dyDescent="0.25">
      <c r="A253" t="s">
        <v>89</v>
      </c>
      <c r="B253">
        <v>2</v>
      </c>
      <c r="G253">
        <v>2</v>
      </c>
    </row>
    <row r="254" spans="1:7" x14ac:dyDescent="0.25">
      <c r="A254" t="s">
        <v>89</v>
      </c>
      <c r="B254">
        <v>1</v>
      </c>
      <c r="G254">
        <v>1</v>
      </c>
    </row>
    <row r="255" spans="1:7" x14ac:dyDescent="0.25">
      <c r="A255" t="s">
        <v>89</v>
      </c>
      <c r="B255">
        <v>3</v>
      </c>
      <c r="G255">
        <v>3</v>
      </c>
    </row>
    <row r="256" spans="1:7" x14ac:dyDescent="0.25">
      <c r="A256" t="s">
        <v>89</v>
      </c>
      <c r="B256">
        <v>2</v>
      </c>
      <c r="G256">
        <v>2</v>
      </c>
    </row>
    <row r="257" spans="1:7" x14ac:dyDescent="0.25">
      <c r="A257" t="s">
        <v>90</v>
      </c>
      <c r="B257">
        <v>2</v>
      </c>
      <c r="G257">
        <v>2</v>
      </c>
    </row>
    <row r="258" spans="1:7" x14ac:dyDescent="0.25">
      <c r="A258" t="s">
        <v>90</v>
      </c>
      <c r="B258">
        <v>2</v>
      </c>
      <c r="G258">
        <v>2</v>
      </c>
    </row>
    <row r="259" spans="1:7" x14ac:dyDescent="0.25">
      <c r="A259" t="s">
        <v>90</v>
      </c>
      <c r="B259">
        <v>1</v>
      </c>
      <c r="G259">
        <v>1</v>
      </c>
    </row>
    <row r="260" spans="1:7" x14ac:dyDescent="0.25">
      <c r="A260" t="s">
        <v>90</v>
      </c>
      <c r="B260">
        <v>1</v>
      </c>
      <c r="G260">
        <v>1</v>
      </c>
    </row>
    <row r="261" spans="1:7" x14ac:dyDescent="0.25">
      <c r="A261" t="s">
        <v>47</v>
      </c>
      <c r="B261">
        <v>2</v>
      </c>
      <c r="G261">
        <v>2</v>
      </c>
    </row>
    <row r="262" spans="1:7" x14ac:dyDescent="0.25">
      <c r="A262" t="s">
        <v>47</v>
      </c>
      <c r="B262">
        <v>1</v>
      </c>
      <c r="G262">
        <v>1</v>
      </c>
    </row>
    <row r="263" spans="1:7" x14ac:dyDescent="0.25">
      <c r="A263" t="s">
        <v>47</v>
      </c>
      <c r="B263">
        <v>2</v>
      </c>
      <c r="G263">
        <v>2</v>
      </c>
    </row>
    <row r="264" spans="1:7" x14ac:dyDescent="0.25">
      <c r="A264" t="s">
        <v>47</v>
      </c>
      <c r="B264">
        <v>3</v>
      </c>
      <c r="G264">
        <v>3</v>
      </c>
    </row>
    <row r="265" spans="1:7" x14ac:dyDescent="0.25">
      <c r="A265" t="s">
        <v>47</v>
      </c>
      <c r="B265">
        <v>1</v>
      </c>
      <c r="G265">
        <v>1</v>
      </c>
    </row>
    <row r="266" spans="1:7" x14ac:dyDescent="0.25">
      <c r="A266" t="s">
        <v>69</v>
      </c>
      <c r="B266">
        <v>2</v>
      </c>
      <c r="G266">
        <v>2</v>
      </c>
    </row>
    <row r="267" spans="1:7" x14ac:dyDescent="0.25">
      <c r="A267" t="s">
        <v>69</v>
      </c>
      <c r="B267">
        <v>1</v>
      </c>
      <c r="G267">
        <v>1</v>
      </c>
    </row>
    <row r="268" spans="1:7" x14ac:dyDescent="0.25">
      <c r="A268" t="s">
        <v>69</v>
      </c>
      <c r="B268">
        <v>1</v>
      </c>
      <c r="G268">
        <v>1</v>
      </c>
    </row>
    <row r="269" spans="1:7" x14ac:dyDescent="0.25">
      <c r="A269" t="s">
        <v>69</v>
      </c>
      <c r="B269">
        <v>3</v>
      </c>
      <c r="G269">
        <v>3</v>
      </c>
    </row>
    <row r="270" spans="1:7" x14ac:dyDescent="0.25">
      <c r="A270" t="s">
        <v>99</v>
      </c>
      <c r="B270">
        <v>2</v>
      </c>
      <c r="G270">
        <v>2</v>
      </c>
    </row>
    <row r="271" spans="1:7" x14ac:dyDescent="0.25">
      <c r="A271" t="s">
        <v>99</v>
      </c>
      <c r="B271">
        <v>1</v>
      </c>
      <c r="G271">
        <v>1</v>
      </c>
    </row>
    <row r="272" spans="1:7" x14ac:dyDescent="0.25">
      <c r="A272" t="s">
        <v>99</v>
      </c>
      <c r="B272">
        <v>1</v>
      </c>
      <c r="G272">
        <v>1</v>
      </c>
    </row>
    <row r="273" spans="1:7" x14ac:dyDescent="0.25">
      <c r="A273" t="s">
        <v>61</v>
      </c>
      <c r="B273">
        <v>1</v>
      </c>
      <c r="G273">
        <v>1</v>
      </c>
    </row>
    <row r="274" spans="1:7" x14ac:dyDescent="0.25">
      <c r="A274" t="s">
        <v>88</v>
      </c>
      <c r="B274">
        <v>3</v>
      </c>
      <c r="G274">
        <v>3</v>
      </c>
    </row>
    <row r="275" spans="1:7" x14ac:dyDescent="0.25">
      <c r="A275" t="s">
        <v>88</v>
      </c>
      <c r="B275">
        <v>1</v>
      </c>
      <c r="G275">
        <v>1</v>
      </c>
    </row>
    <row r="276" spans="1:7" x14ac:dyDescent="0.25">
      <c r="A276" t="s">
        <v>88</v>
      </c>
      <c r="B276">
        <v>3</v>
      </c>
      <c r="G276">
        <v>3</v>
      </c>
    </row>
    <row r="277" spans="1:7" x14ac:dyDescent="0.25">
      <c r="A277" t="s">
        <v>88</v>
      </c>
      <c r="B277">
        <v>2</v>
      </c>
      <c r="G277">
        <v>2</v>
      </c>
    </row>
    <row r="278" spans="1:7" x14ac:dyDescent="0.25">
      <c r="A278" t="s">
        <v>88</v>
      </c>
      <c r="B278">
        <v>4</v>
      </c>
      <c r="G278">
        <v>4</v>
      </c>
    </row>
    <row r="279" spans="1:7" x14ac:dyDescent="0.25">
      <c r="A279" t="s">
        <v>88</v>
      </c>
      <c r="B279">
        <v>2</v>
      </c>
      <c r="G279">
        <v>2</v>
      </c>
    </row>
    <row r="280" spans="1:7" x14ac:dyDescent="0.25">
      <c r="A280" t="s">
        <v>88</v>
      </c>
      <c r="B280">
        <v>4</v>
      </c>
      <c r="G280">
        <v>4</v>
      </c>
    </row>
    <row r="281" spans="1:7" x14ac:dyDescent="0.25">
      <c r="A281" t="s">
        <v>88</v>
      </c>
      <c r="B281">
        <v>1</v>
      </c>
      <c r="G281">
        <v>1</v>
      </c>
    </row>
    <row r="282" spans="1:7" x14ac:dyDescent="0.25">
      <c r="A282" t="s">
        <v>88</v>
      </c>
      <c r="B282">
        <v>1</v>
      </c>
      <c r="G282">
        <v>1</v>
      </c>
    </row>
    <row r="283" spans="1:7" x14ac:dyDescent="0.25">
      <c r="A283" t="s">
        <v>64</v>
      </c>
      <c r="B283">
        <v>1</v>
      </c>
      <c r="G283">
        <v>1</v>
      </c>
    </row>
    <row r="284" spans="1:7" x14ac:dyDescent="0.25">
      <c r="A284" t="s">
        <v>64</v>
      </c>
      <c r="B284">
        <v>1</v>
      </c>
      <c r="G284">
        <v>1</v>
      </c>
    </row>
    <row r="285" spans="1:7" x14ac:dyDescent="0.25">
      <c r="A285" t="s">
        <v>64</v>
      </c>
      <c r="B285">
        <v>2</v>
      </c>
      <c r="G285">
        <v>2</v>
      </c>
    </row>
    <row r="286" spans="1:7" x14ac:dyDescent="0.25">
      <c r="A286" t="s">
        <v>64</v>
      </c>
      <c r="B286">
        <v>2</v>
      </c>
      <c r="G286">
        <v>2</v>
      </c>
    </row>
    <row r="287" spans="1:7" x14ac:dyDescent="0.25">
      <c r="A287" t="s">
        <v>84</v>
      </c>
      <c r="B287">
        <v>2</v>
      </c>
      <c r="G287">
        <v>2</v>
      </c>
    </row>
    <row r="288" spans="1:7" x14ac:dyDescent="0.25">
      <c r="A288" t="s">
        <v>84</v>
      </c>
      <c r="B288">
        <v>3</v>
      </c>
      <c r="G288">
        <v>3</v>
      </c>
    </row>
    <row r="289" spans="1:7" x14ac:dyDescent="0.25">
      <c r="A289" t="s">
        <v>84</v>
      </c>
      <c r="B289">
        <v>5</v>
      </c>
      <c r="G289">
        <v>5</v>
      </c>
    </row>
    <row r="290" spans="1:7" x14ac:dyDescent="0.25">
      <c r="A290" t="s">
        <v>84</v>
      </c>
      <c r="B290">
        <v>1</v>
      </c>
      <c r="G290">
        <v>1</v>
      </c>
    </row>
    <row r="291" spans="1:7" x14ac:dyDescent="0.25">
      <c r="A291" t="s">
        <v>84</v>
      </c>
      <c r="B291">
        <v>1</v>
      </c>
      <c r="G291">
        <v>1</v>
      </c>
    </row>
    <row r="292" spans="1:7" x14ac:dyDescent="0.25">
      <c r="A292" t="s">
        <v>84</v>
      </c>
      <c r="B292">
        <v>1</v>
      </c>
      <c r="G292">
        <v>1</v>
      </c>
    </row>
    <row r="293" spans="1:7" x14ac:dyDescent="0.25">
      <c r="A293" t="s">
        <v>84</v>
      </c>
      <c r="B293">
        <v>1</v>
      </c>
      <c r="G293">
        <v>1</v>
      </c>
    </row>
    <row r="294" spans="1:7" x14ac:dyDescent="0.25">
      <c r="A294" t="s">
        <v>84</v>
      </c>
      <c r="B294">
        <v>5</v>
      </c>
      <c r="G294">
        <v>5</v>
      </c>
    </row>
    <row r="295" spans="1:7" x14ac:dyDescent="0.25">
      <c r="A295" t="s">
        <v>84</v>
      </c>
      <c r="B295">
        <v>3</v>
      </c>
      <c r="G295">
        <v>3</v>
      </c>
    </row>
    <row r="296" spans="1:7" x14ac:dyDescent="0.25">
      <c r="A296" t="s">
        <v>72</v>
      </c>
      <c r="B296">
        <v>2</v>
      </c>
      <c r="G296">
        <v>2</v>
      </c>
    </row>
    <row r="297" spans="1:7" x14ac:dyDescent="0.25">
      <c r="A297" t="s">
        <v>72</v>
      </c>
      <c r="B297">
        <v>2</v>
      </c>
      <c r="G297">
        <v>2</v>
      </c>
    </row>
    <row r="298" spans="1:7" x14ac:dyDescent="0.25">
      <c r="A298" t="s">
        <v>72</v>
      </c>
      <c r="B298">
        <v>1</v>
      </c>
      <c r="G298">
        <v>1</v>
      </c>
    </row>
    <row r="299" spans="1:7" x14ac:dyDescent="0.25">
      <c r="A299" t="s">
        <v>65</v>
      </c>
      <c r="B299">
        <v>3</v>
      </c>
      <c r="G299">
        <v>3</v>
      </c>
    </row>
    <row r="300" spans="1:7" x14ac:dyDescent="0.25">
      <c r="A300" t="s">
        <v>65</v>
      </c>
      <c r="B300">
        <v>3</v>
      </c>
      <c r="G300">
        <v>3</v>
      </c>
    </row>
    <row r="301" spans="1:7" x14ac:dyDescent="0.25">
      <c r="A301" t="s">
        <v>65</v>
      </c>
      <c r="B301">
        <v>2</v>
      </c>
      <c r="G301">
        <v>2</v>
      </c>
    </row>
    <row r="302" spans="1:7" x14ac:dyDescent="0.25">
      <c r="A302" t="s">
        <v>65</v>
      </c>
      <c r="B302">
        <v>3</v>
      </c>
      <c r="G302">
        <v>3</v>
      </c>
    </row>
    <row r="303" spans="1:7" x14ac:dyDescent="0.25">
      <c r="A303" t="s">
        <v>92</v>
      </c>
      <c r="B303">
        <v>6</v>
      </c>
      <c r="G303">
        <v>6</v>
      </c>
    </row>
    <row r="304" spans="1:7" x14ac:dyDescent="0.25">
      <c r="A304" t="s">
        <v>92</v>
      </c>
      <c r="B304">
        <v>1</v>
      </c>
      <c r="G304">
        <v>1</v>
      </c>
    </row>
    <row r="305" spans="1:7" x14ac:dyDescent="0.25">
      <c r="A305" t="s">
        <v>92</v>
      </c>
      <c r="B305">
        <v>2</v>
      </c>
      <c r="G305">
        <v>2</v>
      </c>
    </row>
    <row r="306" spans="1:7" x14ac:dyDescent="0.25">
      <c r="A306" t="s">
        <v>92</v>
      </c>
      <c r="B306">
        <v>1</v>
      </c>
      <c r="G306">
        <v>1</v>
      </c>
    </row>
    <row r="307" spans="1:7" x14ac:dyDescent="0.25">
      <c r="A307" t="s">
        <v>92</v>
      </c>
      <c r="B307">
        <v>2</v>
      </c>
      <c r="G307">
        <v>2</v>
      </c>
    </row>
    <row r="308" spans="1:7" x14ac:dyDescent="0.25">
      <c r="A308" t="s">
        <v>92</v>
      </c>
      <c r="B308">
        <v>2</v>
      </c>
      <c r="G308">
        <v>2</v>
      </c>
    </row>
    <row r="309" spans="1:7" x14ac:dyDescent="0.25">
      <c r="A309" t="s">
        <v>92</v>
      </c>
      <c r="B309">
        <v>3</v>
      </c>
      <c r="G309">
        <v>3</v>
      </c>
    </row>
    <row r="310" spans="1:7" x14ac:dyDescent="0.25">
      <c r="A310" t="s">
        <v>92</v>
      </c>
      <c r="B310">
        <v>1</v>
      </c>
      <c r="G310">
        <v>1</v>
      </c>
    </row>
    <row r="311" spans="1:7" x14ac:dyDescent="0.25">
      <c r="A311" t="s">
        <v>92</v>
      </c>
      <c r="B311">
        <v>3</v>
      </c>
      <c r="G311">
        <v>3</v>
      </c>
    </row>
    <row r="312" spans="1:7" x14ac:dyDescent="0.25">
      <c r="A312" t="s">
        <v>92</v>
      </c>
      <c r="B312">
        <v>2</v>
      </c>
      <c r="G312">
        <v>2</v>
      </c>
    </row>
    <row r="313" spans="1:7" x14ac:dyDescent="0.25">
      <c r="A313" t="s">
        <v>80</v>
      </c>
      <c r="B313">
        <v>1</v>
      </c>
      <c r="G313">
        <v>1</v>
      </c>
    </row>
    <row r="314" spans="1:7" x14ac:dyDescent="0.25">
      <c r="A314" t="s">
        <v>80</v>
      </c>
      <c r="B314">
        <v>1</v>
      </c>
      <c r="G314">
        <v>1</v>
      </c>
    </row>
    <row r="315" spans="1:7" x14ac:dyDescent="0.25">
      <c r="A315" t="s">
        <v>80</v>
      </c>
      <c r="B315">
        <v>1</v>
      </c>
      <c r="G315">
        <v>1</v>
      </c>
    </row>
    <row r="316" spans="1:7" x14ac:dyDescent="0.25">
      <c r="A316" t="s">
        <v>80</v>
      </c>
      <c r="B316">
        <v>1</v>
      </c>
      <c r="G316">
        <v>1</v>
      </c>
    </row>
    <row r="317" spans="1:7" x14ac:dyDescent="0.25">
      <c r="A317" t="s">
        <v>80</v>
      </c>
      <c r="B317">
        <v>1</v>
      </c>
      <c r="G317">
        <v>1</v>
      </c>
    </row>
    <row r="318" spans="1:7" x14ac:dyDescent="0.25">
      <c r="A318" t="s">
        <v>80</v>
      </c>
      <c r="B318">
        <v>3</v>
      </c>
      <c r="G318">
        <v>3</v>
      </c>
    </row>
    <row r="319" spans="1:7" x14ac:dyDescent="0.25">
      <c r="A319" t="s">
        <v>80</v>
      </c>
      <c r="B319">
        <v>2</v>
      </c>
      <c r="G319">
        <v>2</v>
      </c>
    </row>
    <row r="320" spans="1:7" x14ac:dyDescent="0.25">
      <c r="A320" t="s">
        <v>80</v>
      </c>
      <c r="B320">
        <v>4</v>
      </c>
      <c r="G320">
        <v>4</v>
      </c>
    </row>
    <row r="321" spans="1:7" x14ac:dyDescent="0.25">
      <c r="A321" t="s">
        <v>80</v>
      </c>
      <c r="B321">
        <v>2</v>
      </c>
      <c r="G321">
        <v>2</v>
      </c>
    </row>
    <row r="322" spans="1:7" x14ac:dyDescent="0.25">
      <c r="A322" t="s">
        <v>80</v>
      </c>
      <c r="B322">
        <v>2</v>
      </c>
      <c r="G322">
        <v>2</v>
      </c>
    </row>
    <row r="323" spans="1:7" x14ac:dyDescent="0.25">
      <c r="B323">
        <f>AVERAGE(B2:B322)</f>
        <v>2.2305295950155761</v>
      </c>
      <c r="G323">
        <f>AVERAGE(G2:G322)</f>
        <v>2.2305295950155761</v>
      </c>
    </row>
  </sheetData>
  <sortState ref="A2:B323">
    <sortCondition ref="A2:A323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topLeftCell="A16" workbookViewId="0">
      <selection activeCell="P71" sqref="P71"/>
    </sheetView>
  </sheetViews>
  <sheetFormatPr defaultRowHeight="15" x14ac:dyDescent="0.25"/>
  <cols>
    <col min="1" max="1" width="14.85546875" bestFit="1" customWidth="1"/>
    <col min="3" max="3" width="11.85546875" bestFit="1" customWidth="1"/>
  </cols>
  <sheetData>
    <row r="1" spans="1:3" x14ac:dyDescent="0.25">
      <c r="A1" t="s">
        <v>0</v>
      </c>
      <c r="B1" t="s">
        <v>141</v>
      </c>
      <c r="C1" t="s">
        <v>140</v>
      </c>
    </row>
    <row r="2" spans="1:3" x14ac:dyDescent="0.25">
      <c r="A2">
        <v>0</v>
      </c>
      <c r="B2">
        <f>IF(C2="Y",1,IF( C2="M",2,3))</f>
        <v>1</v>
      </c>
      <c r="C2" t="s">
        <v>1</v>
      </c>
    </row>
    <row r="3" spans="1:3" x14ac:dyDescent="0.25">
      <c r="A3">
        <v>0</v>
      </c>
      <c r="B3">
        <f>IF(C3="Y",1,IF( C3="M",2,3))</f>
        <v>2</v>
      </c>
      <c r="C3" t="s">
        <v>2</v>
      </c>
    </row>
    <row r="4" spans="1:3" x14ac:dyDescent="0.25">
      <c r="A4">
        <v>0</v>
      </c>
      <c r="B4">
        <f>IF(C4="Y",1,IF( C4="M",2,3))</f>
        <v>2</v>
      </c>
      <c r="C4" t="s">
        <v>2</v>
      </c>
    </row>
    <row r="5" spans="1:3" x14ac:dyDescent="0.25">
      <c r="A5">
        <v>0</v>
      </c>
      <c r="B5">
        <f>IF(C5="Y",1,IF( C5="M",2,3))</f>
        <v>3</v>
      </c>
      <c r="C5" t="s">
        <v>3</v>
      </c>
    </row>
    <row r="6" spans="1:3" x14ac:dyDescent="0.25">
      <c r="A6">
        <v>0</v>
      </c>
      <c r="B6">
        <f>IF(C6="Y",1,IF( C6="M",2,3))</f>
        <v>1</v>
      </c>
      <c r="C6" t="s">
        <v>1</v>
      </c>
    </row>
    <row r="7" spans="1:3" x14ac:dyDescent="0.25">
      <c r="A7">
        <v>0</v>
      </c>
      <c r="B7">
        <f>IF(C7="Y",1,IF( C7="M",2,3))</f>
        <v>2</v>
      </c>
      <c r="C7" t="s">
        <v>2</v>
      </c>
    </row>
    <row r="8" spans="1:3" x14ac:dyDescent="0.25">
      <c r="A8">
        <v>0</v>
      </c>
      <c r="B8">
        <f>IF(C8="Y",1,IF( C8="M",2,3))</f>
        <v>3</v>
      </c>
      <c r="C8" t="s">
        <v>3</v>
      </c>
    </row>
    <row r="9" spans="1:3" x14ac:dyDescent="0.25">
      <c r="A9">
        <v>0</v>
      </c>
      <c r="B9">
        <f>IF(C9="Y",1,IF( C9="M",2,3))</f>
        <v>2</v>
      </c>
      <c r="C9" t="s">
        <v>2</v>
      </c>
    </row>
    <row r="10" spans="1:3" x14ac:dyDescent="0.25">
      <c r="A10">
        <v>0</v>
      </c>
      <c r="B10">
        <f>IF(C10="Y",1,IF( C10="M",2,3))</f>
        <v>1</v>
      </c>
      <c r="C10" t="s">
        <v>1</v>
      </c>
    </row>
    <row r="11" spans="1:3" x14ac:dyDescent="0.25">
      <c r="A11">
        <v>0</v>
      </c>
      <c r="B11">
        <f>IF(C11="Y",1,IF( C11="M",2,3))</f>
        <v>1</v>
      </c>
      <c r="C11" t="s">
        <v>1</v>
      </c>
    </row>
    <row r="12" spans="1:3" x14ac:dyDescent="0.25">
      <c r="A12">
        <v>0</v>
      </c>
      <c r="B12">
        <f>IF(C12="Y",1,IF( C12="M",2,3))</f>
        <v>1</v>
      </c>
      <c r="C12" t="s">
        <v>1</v>
      </c>
    </row>
    <row r="13" spans="1:3" x14ac:dyDescent="0.25">
      <c r="A13">
        <v>0</v>
      </c>
      <c r="B13">
        <f>IF(C13="Y",1,IF( C13="M",2,3))</f>
        <v>1</v>
      </c>
      <c r="C13" t="s">
        <v>1</v>
      </c>
    </row>
    <row r="14" spans="1:3" x14ac:dyDescent="0.25">
      <c r="A14">
        <v>0</v>
      </c>
      <c r="B14">
        <f>IF(C14="Y",1,IF( C14="M",2,3))</f>
        <v>2</v>
      </c>
      <c r="C14" t="s">
        <v>2</v>
      </c>
    </row>
    <row r="15" spans="1:3" x14ac:dyDescent="0.25">
      <c r="A15">
        <v>0</v>
      </c>
      <c r="B15">
        <f>IF(C15="Y",1,IF( C15="M",2,3))</f>
        <v>3</v>
      </c>
      <c r="C15" t="s">
        <v>3</v>
      </c>
    </row>
    <row r="16" spans="1:3" x14ac:dyDescent="0.25">
      <c r="A16">
        <v>0</v>
      </c>
      <c r="B16">
        <f>IF(C16="Y",1,IF( C16="M",2,3))</f>
        <v>2</v>
      </c>
      <c r="C16" t="s">
        <v>2</v>
      </c>
    </row>
    <row r="17" spans="1:3" x14ac:dyDescent="0.25">
      <c r="A17">
        <v>0</v>
      </c>
      <c r="B17">
        <f>IF(C17="Y",1,IF( C17="M",2,3))</f>
        <v>3</v>
      </c>
      <c r="C17" t="s">
        <v>3</v>
      </c>
    </row>
    <row r="18" spans="1:3" x14ac:dyDescent="0.25">
      <c r="A18">
        <v>0</v>
      </c>
      <c r="B18">
        <f>IF(C18="Y",1,IF( C18="M",2,3))</f>
        <v>1</v>
      </c>
      <c r="C18" t="s">
        <v>1</v>
      </c>
    </row>
    <row r="19" spans="1:3" x14ac:dyDescent="0.25">
      <c r="A19">
        <v>0</v>
      </c>
      <c r="B19">
        <f>IF(C19="Y",1,IF( C19="M",2,3))</f>
        <v>3</v>
      </c>
      <c r="C19" t="s">
        <v>3</v>
      </c>
    </row>
    <row r="20" spans="1:3" x14ac:dyDescent="0.25">
      <c r="A20">
        <v>0</v>
      </c>
      <c r="B20">
        <f>IF(C20="Y",1,IF( C20="M",2,3))</f>
        <v>2</v>
      </c>
      <c r="C20" t="s">
        <v>2</v>
      </c>
    </row>
    <row r="21" spans="1:3" x14ac:dyDescent="0.25">
      <c r="A21">
        <v>0</v>
      </c>
      <c r="B21">
        <f>IF(C21="Y",1,IF( C21="M",2,3))</f>
        <v>3</v>
      </c>
      <c r="C21" t="s">
        <v>3</v>
      </c>
    </row>
    <row r="22" spans="1:3" x14ac:dyDescent="0.25">
      <c r="A22">
        <v>0</v>
      </c>
      <c r="B22">
        <f>IF(C22="Y",1,IF( C22="M",2,3))</f>
        <v>1</v>
      </c>
      <c r="C22" t="s">
        <v>1</v>
      </c>
    </row>
    <row r="23" spans="1:3" x14ac:dyDescent="0.25">
      <c r="A23">
        <v>0</v>
      </c>
      <c r="B23">
        <f>IF(C23="Y",1,IF( C23="M",2,3))</f>
        <v>1</v>
      </c>
      <c r="C23" t="s">
        <v>1</v>
      </c>
    </row>
    <row r="24" spans="1:3" x14ac:dyDescent="0.25">
      <c r="A24">
        <v>0</v>
      </c>
      <c r="B24">
        <f>IF(C24="Y",1,IF( C24="M",2,3))</f>
        <v>1</v>
      </c>
      <c r="C24" t="s">
        <v>1</v>
      </c>
    </row>
    <row r="25" spans="1:3" x14ac:dyDescent="0.25">
      <c r="A25">
        <v>0</v>
      </c>
      <c r="B25">
        <f>IF(C25="Y",1,IF( C25="M",2,3))</f>
        <v>3</v>
      </c>
      <c r="C25" t="s">
        <v>3</v>
      </c>
    </row>
    <row r="26" spans="1:3" x14ac:dyDescent="0.25">
      <c r="A26">
        <v>0</v>
      </c>
      <c r="B26">
        <f>IF(C26="Y",1,IF( C26="M",2,3))</f>
        <v>1</v>
      </c>
      <c r="C26" t="s">
        <v>1</v>
      </c>
    </row>
    <row r="27" spans="1:3" x14ac:dyDescent="0.25">
      <c r="A27">
        <v>0</v>
      </c>
      <c r="B27">
        <f>IF(C27="Y",1,IF( C27="M",2,3))</f>
        <v>2</v>
      </c>
      <c r="C27" t="s">
        <v>2</v>
      </c>
    </row>
    <row r="28" spans="1:3" x14ac:dyDescent="0.25">
      <c r="A28">
        <v>0</v>
      </c>
      <c r="B28">
        <f>IF(C28="Y",1,IF( C28="M",2,3))</f>
        <v>2</v>
      </c>
      <c r="C28" t="s">
        <v>2</v>
      </c>
    </row>
    <row r="29" spans="1:3" x14ac:dyDescent="0.25">
      <c r="A29">
        <v>0</v>
      </c>
      <c r="B29">
        <f>IF(C29="Y",1,IF( C29="M",2,3))</f>
        <v>1</v>
      </c>
      <c r="C29" t="s">
        <v>1</v>
      </c>
    </row>
    <row r="30" spans="1:3" x14ac:dyDescent="0.25">
      <c r="A30">
        <v>0</v>
      </c>
      <c r="B30">
        <f>IF(C30="Y",1,IF( C30="M",2,3))</f>
        <v>3</v>
      </c>
      <c r="C30" t="s">
        <v>3</v>
      </c>
    </row>
    <row r="31" spans="1:3" x14ac:dyDescent="0.25">
      <c r="A31">
        <v>0</v>
      </c>
      <c r="B31">
        <f>IF(C31="Y",1,IF( C31="M",2,3))</f>
        <v>1</v>
      </c>
      <c r="C31" t="s">
        <v>1</v>
      </c>
    </row>
    <row r="32" spans="1:3" x14ac:dyDescent="0.25">
      <c r="A32">
        <v>0</v>
      </c>
      <c r="B32">
        <f>IF(C32="Y",1,IF( C32="M",2,3))</f>
        <v>3</v>
      </c>
      <c r="C32" t="s">
        <v>3</v>
      </c>
    </row>
    <row r="33" spans="1:3" x14ac:dyDescent="0.25">
      <c r="A33">
        <v>0</v>
      </c>
      <c r="B33">
        <f>IF(C33="Y",1,IF( C33="M",2,3))</f>
        <v>2</v>
      </c>
      <c r="C33" t="s">
        <v>2</v>
      </c>
    </row>
    <row r="34" spans="1:3" x14ac:dyDescent="0.25">
      <c r="A34">
        <v>0</v>
      </c>
      <c r="B34">
        <f>IF(C34="Y",1,IF( C34="M",2,3))</f>
        <v>1</v>
      </c>
      <c r="C34" t="s">
        <v>1</v>
      </c>
    </row>
    <row r="35" spans="1:3" x14ac:dyDescent="0.25">
      <c r="A35">
        <v>0</v>
      </c>
      <c r="B35">
        <f>IF(C35="Y",1,IF( C35="M",2,3))</f>
        <v>3</v>
      </c>
      <c r="C35" t="s">
        <v>3</v>
      </c>
    </row>
    <row r="36" spans="1:3" x14ac:dyDescent="0.25">
      <c r="A36">
        <v>0</v>
      </c>
      <c r="B36">
        <f>IF(C36="Y",1,IF( C36="M",2,3))</f>
        <v>1</v>
      </c>
      <c r="C36" t="s">
        <v>1</v>
      </c>
    </row>
    <row r="37" spans="1:3" x14ac:dyDescent="0.25">
      <c r="A37">
        <v>0</v>
      </c>
      <c r="B37">
        <f>IF(C37="Y",1,IF( C37="M",2,3))</f>
        <v>3</v>
      </c>
      <c r="C37" t="s">
        <v>3</v>
      </c>
    </row>
    <row r="38" spans="1:3" x14ac:dyDescent="0.25">
      <c r="A38">
        <v>0</v>
      </c>
      <c r="B38">
        <f>IF(C38="Y",1,IF( C38="M",2,3))</f>
        <v>2</v>
      </c>
      <c r="C38" t="s">
        <v>2</v>
      </c>
    </row>
    <row r="39" spans="1:3" x14ac:dyDescent="0.25">
      <c r="A39">
        <v>0</v>
      </c>
      <c r="B39">
        <f>IF(C39="Y",1,IF( C39="M",2,3))</f>
        <v>2</v>
      </c>
      <c r="C39" t="s">
        <v>2</v>
      </c>
    </row>
    <row r="40" spans="1:3" x14ac:dyDescent="0.25">
      <c r="A40">
        <v>0</v>
      </c>
      <c r="B40">
        <f>IF(C40="Y",1,IF( C40="M",2,3))</f>
        <v>2</v>
      </c>
      <c r="C40" t="s">
        <v>2</v>
      </c>
    </row>
    <row r="41" spans="1:3" x14ac:dyDescent="0.25">
      <c r="A41">
        <v>0</v>
      </c>
      <c r="B41">
        <f>IF(C41="Y",1,IF( C41="M",2,3))</f>
        <v>2</v>
      </c>
      <c r="C41" t="s">
        <v>2</v>
      </c>
    </row>
    <row r="42" spans="1:3" x14ac:dyDescent="0.25">
      <c r="A42">
        <v>0</v>
      </c>
      <c r="B42">
        <f>IF(C42="Y",1,IF( C42="M",2,3))</f>
        <v>2</v>
      </c>
      <c r="C42" t="s">
        <v>2</v>
      </c>
    </row>
    <row r="43" spans="1:3" x14ac:dyDescent="0.25">
      <c r="A43">
        <v>0</v>
      </c>
      <c r="B43">
        <f>IF(C43="Y",1,IF( C43="M",2,3))</f>
        <v>2</v>
      </c>
      <c r="C43" t="s">
        <v>2</v>
      </c>
    </row>
    <row r="44" spans="1:3" x14ac:dyDescent="0.25">
      <c r="A44">
        <v>0</v>
      </c>
      <c r="B44">
        <f>IF(C44="Y",1,IF( C44="M",2,3))</f>
        <v>2</v>
      </c>
      <c r="C44" t="s">
        <v>2</v>
      </c>
    </row>
    <row r="45" spans="1:3" x14ac:dyDescent="0.25">
      <c r="A45">
        <v>0</v>
      </c>
      <c r="B45">
        <f>IF(C45="Y",1,IF( C45="M",2,3))</f>
        <v>2</v>
      </c>
      <c r="C45" t="s">
        <v>2</v>
      </c>
    </row>
    <row r="46" spans="1:3" x14ac:dyDescent="0.25">
      <c r="A46">
        <v>0</v>
      </c>
      <c r="B46">
        <f>IF(C46="Y",1,IF( C46="M",2,3))</f>
        <v>3</v>
      </c>
      <c r="C46" t="s">
        <v>3</v>
      </c>
    </row>
    <row r="47" spans="1:3" x14ac:dyDescent="0.25">
      <c r="A47">
        <v>0</v>
      </c>
      <c r="B47">
        <f>IF(C47="Y",1,IF( C47="M",2,3))</f>
        <v>2</v>
      </c>
      <c r="C47" t="s">
        <v>2</v>
      </c>
    </row>
    <row r="48" spans="1:3" x14ac:dyDescent="0.25">
      <c r="A48">
        <v>0</v>
      </c>
      <c r="B48">
        <f>IF(C48="Y",1,IF( C48="M",2,3))</f>
        <v>2</v>
      </c>
      <c r="C48" t="s">
        <v>2</v>
      </c>
    </row>
    <row r="49" spans="1:3" x14ac:dyDescent="0.25">
      <c r="A49">
        <v>0</v>
      </c>
      <c r="B49">
        <f>IF(C49="Y",1,IF( C49="M",2,3))</f>
        <v>1</v>
      </c>
      <c r="C49" t="s">
        <v>1</v>
      </c>
    </row>
    <row r="50" spans="1:3" x14ac:dyDescent="0.25">
      <c r="A50">
        <v>0</v>
      </c>
      <c r="B50">
        <f>IF(C50="Y",1,IF( C50="M",2,3))</f>
        <v>2</v>
      </c>
      <c r="C50" t="s">
        <v>2</v>
      </c>
    </row>
    <row r="51" spans="1:3" x14ac:dyDescent="0.25">
      <c r="A51">
        <v>0</v>
      </c>
      <c r="B51">
        <f>IF(C51="Y",1,IF( C51="M",2,3))</f>
        <v>1</v>
      </c>
      <c r="C51" t="s">
        <v>1</v>
      </c>
    </row>
    <row r="52" spans="1:3" x14ac:dyDescent="0.25">
      <c r="A52">
        <v>0</v>
      </c>
      <c r="B52">
        <f>IF(C52="Y",1,IF( C52="M",2,3))</f>
        <v>2</v>
      </c>
      <c r="C52" t="s">
        <v>2</v>
      </c>
    </row>
    <row r="53" spans="1:3" x14ac:dyDescent="0.25">
      <c r="A53">
        <v>0</v>
      </c>
      <c r="B53">
        <f>IF(C53="Y",1,IF( C53="M",2,3))</f>
        <v>2</v>
      </c>
      <c r="C53" t="s">
        <v>2</v>
      </c>
    </row>
    <row r="54" spans="1:3" x14ac:dyDescent="0.25">
      <c r="A54">
        <v>1</v>
      </c>
      <c r="B54">
        <f>IF(C54="Y",1,IF( C54="M",2,3))</f>
        <v>3</v>
      </c>
      <c r="C54" t="s">
        <v>3</v>
      </c>
    </row>
    <row r="55" spans="1:3" x14ac:dyDescent="0.25">
      <c r="A55">
        <v>1</v>
      </c>
      <c r="B55">
        <f>IF(C55="Y",1,IF( C55="M",2,3))</f>
        <v>3</v>
      </c>
      <c r="C55" t="s">
        <v>3</v>
      </c>
    </row>
    <row r="56" spans="1:3" x14ac:dyDescent="0.25">
      <c r="A56">
        <v>1</v>
      </c>
      <c r="B56">
        <f>IF(C56="Y",1,IF( C56="M",2,3))</f>
        <v>2</v>
      </c>
      <c r="C56" t="s">
        <v>2</v>
      </c>
    </row>
    <row r="57" spans="1:3" x14ac:dyDescent="0.25">
      <c r="A57">
        <v>1</v>
      </c>
      <c r="B57">
        <f>IF(C57="Y",1,IF( C57="M",2,3))</f>
        <v>3</v>
      </c>
      <c r="C57" t="s">
        <v>3</v>
      </c>
    </row>
    <row r="58" spans="1:3" x14ac:dyDescent="0.25">
      <c r="A58">
        <v>1</v>
      </c>
      <c r="B58">
        <f>IF(C58="Y",1,IF( C58="M",2,3))</f>
        <v>1</v>
      </c>
      <c r="C58" t="s">
        <v>1</v>
      </c>
    </row>
    <row r="59" spans="1:3" x14ac:dyDescent="0.25">
      <c r="A59">
        <v>1</v>
      </c>
      <c r="B59">
        <f>IF(C59="Y",1,IF( C59="M",2,3))</f>
        <v>3</v>
      </c>
      <c r="C59" t="s">
        <v>3</v>
      </c>
    </row>
    <row r="60" spans="1:3" x14ac:dyDescent="0.25">
      <c r="A60">
        <v>1</v>
      </c>
      <c r="B60">
        <f>IF(C60="Y",1,IF( C60="M",2,3))</f>
        <v>1</v>
      </c>
      <c r="C60" t="s">
        <v>1</v>
      </c>
    </row>
    <row r="61" spans="1:3" x14ac:dyDescent="0.25">
      <c r="A61">
        <v>1</v>
      </c>
      <c r="B61">
        <f>IF(C61="Y",1,IF( C61="M",2,3))</f>
        <v>1</v>
      </c>
      <c r="C61" t="s">
        <v>1</v>
      </c>
    </row>
    <row r="62" spans="1:3" x14ac:dyDescent="0.25">
      <c r="A62">
        <v>1</v>
      </c>
      <c r="B62">
        <f>IF(C62="Y",1,IF( C62="M",2,3))</f>
        <v>2</v>
      </c>
      <c r="C62" t="s">
        <v>2</v>
      </c>
    </row>
    <row r="63" spans="1:3" x14ac:dyDescent="0.25">
      <c r="A63">
        <v>1</v>
      </c>
      <c r="B63">
        <f>IF(C63="Y",1,IF( C63="M",2,3))</f>
        <v>2</v>
      </c>
      <c r="C63" t="s">
        <v>2</v>
      </c>
    </row>
    <row r="64" spans="1:3" x14ac:dyDescent="0.25">
      <c r="A64">
        <v>1</v>
      </c>
      <c r="B64">
        <f>IF(C64="Y",1,IF( C64="M",2,3))</f>
        <v>2</v>
      </c>
      <c r="C64" t="s">
        <v>2</v>
      </c>
    </row>
    <row r="65" spans="1:3" x14ac:dyDescent="0.25">
      <c r="A65">
        <v>1</v>
      </c>
      <c r="B65">
        <f>IF(C65="Y",1,IF( C65="M",2,3))</f>
        <v>2</v>
      </c>
      <c r="C65" t="s">
        <v>2</v>
      </c>
    </row>
    <row r="66" spans="1:3" x14ac:dyDescent="0.25">
      <c r="A66">
        <v>1</v>
      </c>
      <c r="B66">
        <f>IF(C66="Y",1,IF( C66="M",2,3))</f>
        <v>2</v>
      </c>
      <c r="C66" t="s">
        <v>2</v>
      </c>
    </row>
    <row r="67" spans="1:3" x14ac:dyDescent="0.25">
      <c r="A67">
        <v>1</v>
      </c>
      <c r="B67">
        <f>IF(C67="Y",1,IF( C67="M",2,3))</f>
        <v>3</v>
      </c>
      <c r="C67" t="s">
        <v>3</v>
      </c>
    </row>
    <row r="68" spans="1:3" x14ac:dyDescent="0.25">
      <c r="A68">
        <v>1</v>
      </c>
      <c r="B68">
        <f>IF(C68="Y",1,IF( C68="M",2,3))</f>
        <v>2</v>
      </c>
      <c r="C68" t="s">
        <v>2</v>
      </c>
    </row>
    <row r="69" spans="1:3" x14ac:dyDescent="0.25">
      <c r="A69">
        <v>1</v>
      </c>
      <c r="B69">
        <f>IF(C69="Y",1,IF( C69="M",2,3))</f>
        <v>1</v>
      </c>
      <c r="C69" t="s">
        <v>1</v>
      </c>
    </row>
    <row r="70" spans="1:3" x14ac:dyDescent="0.25">
      <c r="A70">
        <v>1</v>
      </c>
      <c r="B70">
        <f>IF(C70="Y",1,IF( C70="M",2,3))</f>
        <v>1</v>
      </c>
      <c r="C70" t="s">
        <v>1</v>
      </c>
    </row>
    <row r="71" spans="1:3" x14ac:dyDescent="0.25">
      <c r="A71">
        <v>1</v>
      </c>
      <c r="B71">
        <f>IF(C71="Y",1,IF( C71="M",2,3))</f>
        <v>2</v>
      </c>
      <c r="C71" t="s">
        <v>2</v>
      </c>
    </row>
    <row r="72" spans="1:3" x14ac:dyDescent="0.25">
      <c r="A72">
        <v>1</v>
      </c>
      <c r="B72">
        <f>IF(C72="Y",1,IF( C72="M",2,3))</f>
        <v>3</v>
      </c>
      <c r="C72" t="s">
        <v>3</v>
      </c>
    </row>
    <row r="73" spans="1:3" x14ac:dyDescent="0.25">
      <c r="A73">
        <v>1</v>
      </c>
      <c r="B73">
        <f>IF(C73="Y",1,IF( C73="M",2,3))</f>
        <v>2</v>
      </c>
      <c r="C73" t="s">
        <v>2</v>
      </c>
    </row>
    <row r="74" spans="1:3" x14ac:dyDescent="0.25">
      <c r="A74">
        <v>1</v>
      </c>
      <c r="B74">
        <f>IF(C74="Y",1,IF( C74="M",2,3))</f>
        <v>1</v>
      </c>
      <c r="C74" t="s">
        <v>1</v>
      </c>
    </row>
    <row r="75" spans="1:3" x14ac:dyDescent="0.25">
      <c r="A75">
        <v>1</v>
      </c>
      <c r="B75">
        <f>IF(C75="Y",1,IF( C75="M",2,3))</f>
        <v>3</v>
      </c>
      <c r="C75" t="s">
        <v>3</v>
      </c>
    </row>
    <row r="76" spans="1:3" x14ac:dyDescent="0.25">
      <c r="A76">
        <v>1</v>
      </c>
      <c r="B76">
        <f>IF(C76="Y",1,IF( C76="M",2,3))</f>
        <v>1</v>
      </c>
      <c r="C76" t="s">
        <v>1</v>
      </c>
    </row>
    <row r="77" spans="1:3" x14ac:dyDescent="0.25">
      <c r="A77">
        <v>1</v>
      </c>
      <c r="B77">
        <f>IF(C77="Y",1,IF( C77="M",2,3))</f>
        <v>2</v>
      </c>
      <c r="C77" t="s">
        <v>2</v>
      </c>
    </row>
    <row r="78" spans="1:3" x14ac:dyDescent="0.25">
      <c r="A78">
        <v>1</v>
      </c>
      <c r="B78">
        <f>IF(C78="Y",1,IF( C78="M",2,3))</f>
        <v>1</v>
      </c>
      <c r="C78" t="s">
        <v>1</v>
      </c>
    </row>
    <row r="79" spans="1:3" x14ac:dyDescent="0.25">
      <c r="A79">
        <v>1</v>
      </c>
      <c r="B79">
        <f>IF(C79="Y",1,IF( C79="M",2,3))</f>
        <v>1</v>
      </c>
      <c r="C79" t="s">
        <v>1</v>
      </c>
    </row>
    <row r="80" spans="1:3" x14ac:dyDescent="0.25">
      <c r="A80">
        <v>1</v>
      </c>
      <c r="B80">
        <f>IF(C80="Y",1,IF( C80="M",2,3))</f>
        <v>1</v>
      </c>
      <c r="C80" t="s">
        <v>1</v>
      </c>
    </row>
    <row r="81" spans="1:3" x14ac:dyDescent="0.25">
      <c r="A81">
        <v>1</v>
      </c>
      <c r="B81">
        <f>IF(C81="Y",1,IF( C81="M",2,3))</f>
        <v>1</v>
      </c>
      <c r="C81" t="s">
        <v>1</v>
      </c>
    </row>
    <row r="82" spans="1:3" x14ac:dyDescent="0.25">
      <c r="A82">
        <v>1</v>
      </c>
      <c r="B82">
        <f>IF(C82="Y",1,IF( C82="M",2,3))</f>
        <v>2</v>
      </c>
      <c r="C82" t="s">
        <v>2</v>
      </c>
    </row>
    <row r="83" spans="1:3" x14ac:dyDescent="0.25">
      <c r="A83">
        <v>1</v>
      </c>
      <c r="B83">
        <f>IF(C83="Y",1,IF( C83="M",2,3))</f>
        <v>1</v>
      </c>
      <c r="C83" t="s">
        <v>1</v>
      </c>
    </row>
    <row r="84" spans="1:3" x14ac:dyDescent="0.25">
      <c r="A84">
        <v>1</v>
      </c>
      <c r="B84">
        <f>IF(C84="Y",1,IF( C84="M",2,3))</f>
        <v>1</v>
      </c>
      <c r="C84" t="s">
        <v>1</v>
      </c>
    </row>
    <row r="85" spans="1:3" x14ac:dyDescent="0.25">
      <c r="A85">
        <v>1</v>
      </c>
      <c r="B85">
        <f>IF(C85="Y",1,IF( C85="M",2,3))</f>
        <v>2</v>
      </c>
      <c r="C85" t="s">
        <v>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sqref="A1:G19"/>
    </sheetView>
  </sheetViews>
  <sheetFormatPr defaultRowHeight="15" x14ac:dyDescent="0.25"/>
  <sheetData>
    <row r="1" spans="1:7" x14ac:dyDescent="0.25">
      <c r="A1" t="s">
        <v>107</v>
      </c>
    </row>
    <row r="3" spans="1:7" ht="15.75" thickBot="1" x14ac:dyDescent="0.3">
      <c r="A3" t="s">
        <v>108</v>
      </c>
    </row>
    <row r="4" spans="1:7" x14ac:dyDescent="0.25">
      <c r="A4" s="5" t="s">
        <v>109</v>
      </c>
      <c r="B4" s="5" t="s">
        <v>110</v>
      </c>
      <c r="C4" s="5" t="s">
        <v>111</v>
      </c>
      <c r="D4" s="5" t="s">
        <v>112</v>
      </c>
      <c r="E4" s="5" t="s">
        <v>113</v>
      </c>
    </row>
    <row r="5" spans="1:7" x14ac:dyDescent="0.25">
      <c r="A5" s="3" t="s">
        <v>22</v>
      </c>
      <c r="B5" s="3">
        <v>53</v>
      </c>
      <c r="C5" s="3">
        <v>109</v>
      </c>
      <c r="D5" s="3">
        <v>2.0566037735849059</v>
      </c>
      <c r="E5" s="3">
        <v>1.7467343976777938</v>
      </c>
    </row>
    <row r="6" spans="1:7" x14ac:dyDescent="0.25">
      <c r="A6" s="3" t="s">
        <v>26</v>
      </c>
      <c r="B6" s="3">
        <v>52</v>
      </c>
      <c r="C6" s="3">
        <v>121</v>
      </c>
      <c r="D6" s="3">
        <v>2.3269230769230771</v>
      </c>
      <c r="E6" s="3">
        <v>2.1067119155354446</v>
      </c>
    </row>
    <row r="7" spans="1:7" x14ac:dyDescent="0.25">
      <c r="A7" s="3" t="s">
        <v>17</v>
      </c>
      <c r="B7" s="3">
        <v>32</v>
      </c>
      <c r="C7" s="3">
        <v>95</v>
      </c>
      <c r="D7" s="3">
        <v>2.96875</v>
      </c>
      <c r="E7" s="3">
        <v>3.257056451612903</v>
      </c>
    </row>
    <row r="8" spans="1:7" x14ac:dyDescent="0.25">
      <c r="A8" s="3" t="s">
        <v>19</v>
      </c>
      <c r="B8" s="3">
        <v>33</v>
      </c>
      <c r="C8" s="3">
        <v>67</v>
      </c>
      <c r="D8" s="3">
        <v>2.0303030303030303</v>
      </c>
      <c r="E8" s="3">
        <v>1.6553030303030303</v>
      </c>
    </row>
    <row r="9" spans="1:7" x14ac:dyDescent="0.25">
      <c r="A9" s="3" t="s">
        <v>1</v>
      </c>
      <c r="B9" s="3">
        <v>50</v>
      </c>
      <c r="C9" s="3">
        <v>107</v>
      </c>
      <c r="D9" s="3">
        <v>2.14</v>
      </c>
      <c r="E9" s="3">
        <v>1.5106122448979593</v>
      </c>
    </row>
    <row r="10" spans="1:7" x14ac:dyDescent="0.25">
      <c r="A10" s="3" t="s">
        <v>2</v>
      </c>
      <c r="B10" s="3">
        <v>52</v>
      </c>
      <c r="C10" s="3">
        <v>117</v>
      </c>
      <c r="D10" s="3">
        <v>2.25</v>
      </c>
      <c r="E10" s="3">
        <v>1.7205882352941178</v>
      </c>
    </row>
    <row r="11" spans="1:7" ht="15.75" thickBot="1" x14ac:dyDescent="0.3">
      <c r="A11" s="4" t="s">
        <v>3</v>
      </c>
      <c r="B11" s="4">
        <v>49</v>
      </c>
      <c r="C11" s="4">
        <v>100</v>
      </c>
      <c r="D11" s="4">
        <v>2.0408163265306123</v>
      </c>
      <c r="E11" s="4">
        <v>1.7482993197278909</v>
      </c>
    </row>
    <row r="14" spans="1:7" ht="15.75" thickBot="1" x14ac:dyDescent="0.3">
      <c r="A14" t="s">
        <v>117</v>
      </c>
    </row>
    <row r="15" spans="1:7" x14ac:dyDescent="0.25">
      <c r="A15" s="5" t="s">
        <v>118</v>
      </c>
      <c r="B15" s="5" t="s">
        <v>119</v>
      </c>
      <c r="C15" s="5" t="s">
        <v>120</v>
      </c>
      <c r="D15" s="5" t="s">
        <v>121</v>
      </c>
      <c r="E15" s="5" t="s">
        <v>122</v>
      </c>
      <c r="F15" s="5" t="s">
        <v>123</v>
      </c>
      <c r="G15" s="5" t="s">
        <v>124</v>
      </c>
    </row>
    <row r="16" spans="1:7" x14ac:dyDescent="0.25">
      <c r="A16" s="3" t="s">
        <v>125</v>
      </c>
      <c r="B16" s="3">
        <v>23.0414992806584</v>
      </c>
      <c r="C16" s="3">
        <v>6</v>
      </c>
      <c r="D16" s="3">
        <v>3.8402498801097331</v>
      </c>
      <c r="E16" s="3">
        <v>2.0167918590950085</v>
      </c>
      <c r="F16" s="3">
        <v>6.3124515825524197E-2</v>
      </c>
      <c r="G16" s="3">
        <v>2.1274941413351161</v>
      </c>
    </row>
    <row r="17" spans="1:7" x14ac:dyDescent="0.25">
      <c r="A17" s="3" t="s">
        <v>126</v>
      </c>
      <c r="B17" s="3">
        <v>597.89931068818873</v>
      </c>
      <c r="C17" s="3">
        <v>314</v>
      </c>
      <c r="D17" s="3">
        <v>1.9041379321279897</v>
      </c>
      <c r="E17" s="3"/>
      <c r="F17" s="3"/>
      <c r="G17" s="3"/>
    </row>
    <row r="18" spans="1:7" x14ac:dyDescent="0.25">
      <c r="A18" s="3"/>
      <c r="B18" s="3"/>
      <c r="C18" s="3"/>
      <c r="D18" s="3"/>
      <c r="E18" s="3"/>
      <c r="F18" s="3"/>
      <c r="G18" s="3"/>
    </row>
    <row r="19" spans="1:7" ht="15.75" thickBot="1" x14ac:dyDescent="0.3">
      <c r="A19" s="4" t="s">
        <v>127</v>
      </c>
      <c r="B19" s="4">
        <v>620.94080996884713</v>
      </c>
      <c r="C19" s="4">
        <v>320</v>
      </c>
      <c r="D19" s="4"/>
      <c r="E19" s="4"/>
      <c r="F19" s="4"/>
      <c r="G19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sqref="A1:C13"/>
    </sheetView>
  </sheetViews>
  <sheetFormatPr defaultRowHeight="15" x14ac:dyDescent="0.25"/>
  <sheetData>
    <row r="1" spans="1:3" x14ac:dyDescent="0.25">
      <c r="A1" t="s">
        <v>129</v>
      </c>
    </row>
    <row r="2" spans="1:3" ht="15.75" thickBot="1" x14ac:dyDescent="0.3"/>
    <row r="3" spans="1:3" x14ac:dyDescent="0.25">
      <c r="A3" s="5"/>
      <c r="B3" s="5" t="s">
        <v>17</v>
      </c>
      <c r="C3" s="5" t="s">
        <v>19</v>
      </c>
    </row>
    <row r="4" spans="1:3" x14ac:dyDescent="0.25">
      <c r="A4" s="3" t="s">
        <v>130</v>
      </c>
      <c r="B4" s="3">
        <v>2.96875</v>
      </c>
      <c r="C4" s="3">
        <v>2.0303030303030303</v>
      </c>
    </row>
    <row r="5" spans="1:3" x14ac:dyDescent="0.25">
      <c r="A5" s="3" t="s">
        <v>113</v>
      </c>
      <c r="B5" s="3">
        <v>3.257056451612903</v>
      </c>
      <c r="C5" s="3">
        <v>1.6553030303030303</v>
      </c>
    </row>
    <row r="6" spans="1:3" x14ac:dyDescent="0.25">
      <c r="A6" s="3" t="s">
        <v>131</v>
      </c>
      <c r="B6" s="3">
        <v>32</v>
      </c>
      <c r="C6" s="3">
        <v>33</v>
      </c>
    </row>
    <row r="7" spans="1:3" x14ac:dyDescent="0.25">
      <c r="A7" s="3" t="s">
        <v>132</v>
      </c>
      <c r="B7" s="3">
        <v>0</v>
      </c>
      <c r="C7" s="3"/>
    </row>
    <row r="8" spans="1:3" x14ac:dyDescent="0.25">
      <c r="A8" s="3" t="s">
        <v>120</v>
      </c>
      <c r="B8" s="3">
        <v>56</v>
      </c>
      <c r="C8" s="3"/>
    </row>
    <row r="9" spans="1:3" x14ac:dyDescent="0.25">
      <c r="A9" s="3" t="s">
        <v>133</v>
      </c>
      <c r="B9" s="3">
        <v>2.4075114997529745</v>
      </c>
      <c r="C9" s="3"/>
    </row>
    <row r="10" spans="1:3" x14ac:dyDescent="0.25">
      <c r="A10" s="3" t="s">
        <v>134</v>
      </c>
      <c r="B10" s="3">
        <v>9.6908088033331331E-3</v>
      </c>
      <c r="C10" s="3"/>
    </row>
    <row r="11" spans="1:3" x14ac:dyDescent="0.25">
      <c r="A11" s="3" t="s">
        <v>135</v>
      </c>
      <c r="B11" s="3">
        <v>1.6725223030755785</v>
      </c>
      <c r="C11" s="3"/>
    </row>
    <row r="12" spans="1:3" x14ac:dyDescent="0.25">
      <c r="A12" s="3" t="s">
        <v>136</v>
      </c>
      <c r="B12" s="3">
        <v>1.9381617606666266E-2</v>
      </c>
      <c r="C12" s="3"/>
    </row>
    <row r="13" spans="1:3" ht="15.75" thickBot="1" x14ac:dyDescent="0.3">
      <c r="A13" s="4" t="s">
        <v>137</v>
      </c>
      <c r="B13" s="4">
        <v>2.0032407188478727</v>
      </c>
      <c r="C13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feedback_all_prefix_1_limit_5</vt:lpstr>
      <vt:lpstr>confusion matrix</vt:lpstr>
      <vt:lpstr>CHI</vt:lpstr>
      <vt:lpstr>CTR</vt:lpstr>
      <vt:lpstr>num_links_anova</vt:lpstr>
      <vt:lpstr>Sheet8</vt:lpstr>
      <vt:lpstr>Sheet7</vt:lpstr>
      <vt:lpstr>Sheet3</vt:lpstr>
      <vt:lpstr>Sheet5</vt:lpstr>
      <vt:lpstr>Sheet6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2022-01-14T11:18:18Z</cp:lastPrinted>
  <dcterms:created xsi:type="dcterms:W3CDTF">2022-01-12T19:54:54Z</dcterms:created>
  <dcterms:modified xsi:type="dcterms:W3CDTF">2022-01-18T10:22:05Z</dcterms:modified>
</cp:coreProperties>
</file>