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Задание2.1" sheetId="1" r:id="rId1"/>
    <sheet name="Задание2.2" sheetId="3" r:id="rId2"/>
  </sheets>
  <calcPr calcId="125725"/>
</workbook>
</file>

<file path=xl/calcChain.xml><?xml version="1.0" encoding="utf-8"?>
<calcChain xmlns="http://schemas.openxmlformats.org/spreadsheetml/2006/main">
  <c r="C12" i="3"/>
  <c r="D12"/>
  <c r="E12"/>
  <c r="F12"/>
  <c r="G12"/>
  <c r="H12"/>
  <c r="I12"/>
  <c r="J12"/>
  <c r="K12"/>
  <c r="L12"/>
  <c r="C11"/>
  <c r="D11"/>
  <c r="E11"/>
  <c r="F11"/>
  <c r="G11"/>
  <c r="H11"/>
  <c r="I11"/>
  <c r="J11"/>
  <c r="K11"/>
  <c r="L11"/>
  <c r="C10"/>
  <c r="D10"/>
  <c r="E10"/>
  <c r="F10"/>
  <c r="G10"/>
  <c r="H10"/>
  <c r="I10"/>
  <c r="J10"/>
  <c r="K10"/>
  <c r="L10"/>
  <c r="C9"/>
  <c r="D9"/>
  <c r="E9"/>
  <c r="F9"/>
  <c r="G9"/>
  <c r="H9"/>
  <c r="I9"/>
  <c r="J9"/>
  <c r="K9"/>
  <c r="L9"/>
  <c r="C8"/>
  <c r="D8"/>
  <c r="E8"/>
  <c r="F8"/>
  <c r="G8"/>
  <c r="H8"/>
  <c r="I8"/>
  <c r="J8"/>
  <c r="K8"/>
  <c r="L8"/>
  <c r="C7"/>
  <c r="D7"/>
  <c r="E7"/>
  <c r="F7"/>
  <c r="G7"/>
  <c r="H7"/>
  <c r="I7"/>
  <c r="J7"/>
  <c r="K7"/>
  <c r="L7"/>
  <c r="C6"/>
  <c r="D6"/>
  <c r="E6"/>
  <c r="F6"/>
  <c r="G6"/>
  <c r="H6"/>
  <c r="I6"/>
  <c r="J6"/>
  <c r="K6"/>
  <c r="L6"/>
  <c r="C5"/>
  <c r="D5"/>
  <c r="E5"/>
  <c r="F5"/>
  <c r="G5"/>
  <c r="H5"/>
  <c r="I5"/>
  <c r="J5"/>
  <c r="K5"/>
  <c r="L5"/>
  <c r="C4"/>
  <c r="D4"/>
  <c r="E4"/>
  <c r="F4"/>
  <c r="G4"/>
  <c r="H4"/>
  <c r="I4"/>
  <c r="J4"/>
  <c r="K4"/>
  <c r="L4"/>
  <c r="B8"/>
  <c r="B9"/>
  <c r="B10"/>
  <c r="B11"/>
  <c r="B12"/>
  <c r="B7"/>
  <c r="B6"/>
  <c r="B5"/>
  <c r="B4"/>
  <c r="C3"/>
  <c r="D3"/>
  <c r="E3"/>
  <c r="F3"/>
  <c r="G3"/>
  <c r="H3"/>
  <c r="I3"/>
  <c r="J3"/>
  <c r="K3"/>
  <c r="L3"/>
  <c r="B3"/>
  <c r="C2"/>
  <c r="D2"/>
  <c r="E2"/>
  <c r="F2"/>
  <c r="G2"/>
  <c r="H2"/>
  <c r="I2"/>
  <c r="J2"/>
  <c r="K2"/>
  <c r="L2"/>
  <c r="B2"/>
  <c r="AA9" i="1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8"/>
  <c r="AL2"/>
  <c r="AL1"/>
  <c r="AA2"/>
  <c r="AA1"/>
  <c r="M2"/>
  <c r="M1"/>
  <c r="P3"/>
  <c r="P2"/>
  <c r="P1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8"/>
</calcChain>
</file>

<file path=xl/sharedStrings.xml><?xml version="1.0" encoding="utf-8"?>
<sst xmlns="http://schemas.openxmlformats.org/spreadsheetml/2006/main" count="40" uniqueCount="26">
  <si>
    <t>b</t>
  </si>
  <si>
    <t>x</t>
  </si>
  <si>
    <t>y</t>
  </si>
  <si>
    <t>a</t>
  </si>
  <si>
    <t>№ дома</t>
  </si>
  <si>
    <t>№ квартиры</t>
  </si>
  <si>
    <t>№ варианта</t>
  </si>
  <si>
    <t>|</t>
  </si>
  <si>
    <t>y=|</t>
  </si>
  <si>
    <t>+|x|</t>
  </si>
  <si>
    <r>
      <t xml:space="preserve">a
</t>
    </r>
    <r>
      <rPr>
        <sz val="12"/>
        <color theme="1"/>
        <rFont val="Calibri"/>
        <family val="2"/>
        <charset val="204"/>
        <scheme val="minor"/>
      </rPr>
      <t>b</t>
    </r>
  </si>
  <si>
    <t>Дата
рождения</t>
  </si>
  <si>
    <t>Порядковый
№</t>
  </si>
  <si>
    <r>
      <rPr>
        <sz val="20"/>
        <color theme="1"/>
        <rFont val="Calibri"/>
        <family val="2"/>
        <charset val="204"/>
        <scheme val="minor"/>
      </rPr>
      <t>y = ax</t>
    </r>
    <r>
      <rPr>
        <vertAlign val="superscript"/>
        <sz val="20"/>
        <color theme="1"/>
        <rFont val="Calibri"/>
        <family val="2"/>
        <charset val="204"/>
        <scheme val="minor"/>
      </rPr>
      <t>2</t>
    </r>
    <r>
      <rPr>
        <sz val="20"/>
        <color theme="1"/>
        <rFont val="Calibri"/>
        <family val="2"/>
        <charset val="204"/>
        <scheme val="minor"/>
      </rPr>
      <t>+bx+c</t>
    </r>
  </si>
  <si>
    <t>Задача 1</t>
  </si>
  <si>
    <t>Задача 2</t>
  </si>
  <si>
    <t>Задача 3</t>
  </si>
  <si>
    <t>c</t>
  </si>
  <si>
    <r>
      <t>y = |-5x</t>
    </r>
    <r>
      <rPr>
        <vertAlign val="superscript"/>
        <sz val="20"/>
        <color theme="1"/>
        <rFont val="Calibri"/>
        <family val="2"/>
        <charset val="204"/>
        <scheme val="minor"/>
      </rPr>
      <t>2</t>
    </r>
    <r>
      <rPr>
        <sz val="20"/>
        <color theme="1"/>
        <rFont val="Calibri"/>
        <family val="2"/>
        <charset val="204"/>
        <scheme val="minor"/>
      </rPr>
      <t>+bx+c|</t>
    </r>
  </si>
  <si>
    <r>
      <rPr>
        <sz val="20"/>
        <color theme="1"/>
        <rFont val="Calibri"/>
        <family val="2"/>
        <charset val="204"/>
        <scheme val="minor"/>
      </rPr>
      <t>y = log</t>
    </r>
    <r>
      <rPr>
        <vertAlign val="subscript"/>
        <sz val="20"/>
        <color theme="1"/>
        <rFont val="Calibri"/>
        <family val="2"/>
        <charset val="204"/>
        <scheme val="minor"/>
      </rPr>
      <t>a</t>
    </r>
    <r>
      <rPr>
        <sz val="20"/>
        <color theme="1"/>
        <rFont val="Calibri"/>
        <family val="2"/>
        <charset val="204"/>
        <scheme val="minor"/>
      </rPr>
      <t>b</t>
    </r>
  </si>
  <si>
    <t>Задача 4</t>
  </si>
  <si>
    <t>y\x</t>
  </si>
  <si>
    <r>
      <rPr>
        <u/>
        <sz val="12"/>
        <color theme="1"/>
        <rFont val="Calibri"/>
        <family val="2"/>
        <charset val="204"/>
        <scheme val="minor"/>
      </rPr>
      <t>x</t>
    </r>
    <r>
      <rPr>
        <u/>
        <vertAlign val="superscript"/>
        <sz val="12"/>
        <color theme="1"/>
        <rFont val="Calibri"/>
        <family val="2"/>
        <charset val="204"/>
        <scheme val="minor"/>
      </rPr>
      <t xml:space="preserve">2
</t>
    </r>
    <r>
      <rPr>
        <sz val="12"/>
        <color theme="1"/>
        <rFont val="Calibri"/>
        <family val="2"/>
        <charset val="204"/>
        <scheme val="minor"/>
      </rPr>
      <t>a</t>
    </r>
    <r>
      <rPr>
        <vertAlign val="superscript"/>
        <sz val="12"/>
        <color theme="1"/>
        <rFont val="Calibri"/>
        <family val="2"/>
        <charset val="204"/>
        <scheme val="minor"/>
      </rPr>
      <t>2</t>
    </r>
  </si>
  <si>
    <t>+</t>
  </si>
  <si>
    <r>
      <rPr>
        <u/>
        <sz val="12"/>
        <color theme="1"/>
        <rFont val="Calibri"/>
        <family val="2"/>
        <charset val="204"/>
        <scheme val="minor"/>
      </rPr>
      <t>y</t>
    </r>
    <r>
      <rPr>
        <u/>
        <vertAlign val="super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charset val="204"/>
        <scheme val="minor"/>
      </rPr>
      <t xml:space="preserve">
b</t>
    </r>
    <r>
      <rPr>
        <vertAlign val="superscript"/>
        <sz val="12"/>
        <color theme="1"/>
        <rFont val="Calibri"/>
        <family val="2"/>
        <charset val="204"/>
        <scheme val="minor"/>
      </rPr>
      <t>2</t>
    </r>
  </si>
  <si>
    <t xml:space="preserve">z = 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</si>
</sst>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vertAlign val="superscript"/>
      <sz val="12"/>
      <color theme="1"/>
      <name val="Calibri"/>
      <family val="2"/>
      <charset val="204"/>
      <scheme val="minor"/>
    </font>
    <font>
      <vertAlign val="superscript"/>
      <sz val="20"/>
      <color theme="1"/>
      <name val="Calibri"/>
      <family val="2"/>
      <charset val="204"/>
      <scheme val="minor"/>
    </font>
    <font>
      <vertAlign val="subscript"/>
      <sz val="20"/>
      <color theme="1"/>
      <name val="Calibri"/>
      <family val="2"/>
      <charset val="204"/>
      <scheme val="minor"/>
    </font>
    <font>
      <u/>
      <vertAlign val="superscript"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2">
    <xf numFmtId="0" fontId="0" fillId="0" borderId="0" xfId="0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0" xfId="1"/>
    <xf numFmtId="0" fontId="3" fillId="4" borderId="13" xfId="1" applyFont="1" applyFill="1" applyBorder="1" applyAlignment="1">
      <alignment horizontal="right" vertical="center"/>
    </xf>
    <xf numFmtId="0" fontId="2" fillId="4" borderId="14" xfId="1" applyFont="1" applyFill="1" applyBorder="1" applyAlignment="1">
      <alignment vertical="top" wrapText="1"/>
    </xf>
    <xf numFmtId="0" fontId="1" fillId="4" borderId="14" xfId="1" quotePrefix="1" applyFill="1" applyBorder="1" applyAlignment="1">
      <alignment horizontal="center" vertical="center"/>
    </xf>
    <xf numFmtId="0" fontId="3" fillId="4" borderId="15" xfId="1" applyFont="1" applyFill="1" applyBorder="1" applyAlignment="1">
      <alignment horizontal="left" vertical="center"/>
    </xf>
    <xf numFmtId="0" fontId="1" fillId="0" borderId="0" xfId="1" applyBorder="1"/>
    <xf numFmtId="0" fontId="3" fillId="5" borderId="2" xfId="1" applyFont="1" applyFill="1" applyBorder="1" applyAlignment="1">
      <alignment horizontal="right" vertical="center"/>
    </xf>
    <xf numFmtId="0" fontId="1" fillId="5" borderId="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0" borderId="20" xfId="1" applyBorder="1"/>
    <xf numFmtId="0" fontId="1" fillId="5" borderId="19" xfId="1" applyFill="1" applyBorder="1"/>
    <xf numFmtId="0" fontId="1" fillId="0" borderId="4" xfId="1" applyBorder="1"/>
    <xf numFmtId="0" fontId="1" fillId="0" borderId="7" xfId="1" applyBorder="1"/>
    <xf numFmtId="0" fontId="1" fillId="0" borderId="8" xfId="1" applyBorder="1"/>
    <xf numFmtId="14" fontId="1" fillId="3" borderId="16" xfId="1" applyNumberFormat="1" applyFill="1" applyBorder="1" applyAlignment="1">
      <alignment horizontal="center" vertical="center"/>
    </xf>
    <xf numFmtId="0" fontId="1" fillId="3" borderId="17" xfId="1" applyFill="1" applyBorder="1" applyAlignment="1">
      <alignment horizontal="center" vertical="center"/>
    </xf>
    <xf numFmtId="0" fontId="1" fillId="3" borderId="22" xfId="1" applyFill="1" applyBorder="1" applyAlignment="1">
      <alignment horizontal="center" vertical="center"/>
    </xf>
    <xf numFmtId="0" fontId="1" fillId="3" borderId="19" xfId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right"/>
    </xf>
    <xf numFmtId="0" fontId="3" fillId="0" borderId="13" xfId="1" applyFont="1" applyBorder="1"/>
    <xf numFmtId="0" fontId="1" fillId="0" borderId="15" xfId="1" applyBorder="1"/>
    <xf numFmtId="0" fontId="1" fillId="0" borderId="13" xfId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1" fillId="0" borderId="15" xfId="1" applyBorder="1" applyAlignment="1">
      <alignment horizontal="center" vertical="center"/>
    </xf>
    <xf numFmtId="0" fontId="1" fillId="0" borderId="12" xfId="1" applyBorder="1"/>
    <xf numFmtId="0" fontId="1" fillId="0" borderId="0" xfId="1" applyBorder="1" applyAlignment="1">
      <alignment horizontal="center" vertical="center"/>
    </xf>
    <xf numFmtId="0" fontId="1" fillId="0" borderId="14" xfId="1" applyBorder="1"/>
    <xf numFmtId="0" fontId="3" fillId="0" borderId="14" xfId="1" applyFont="1" applyBorder="1"/>
    <xf numFmtId="0" fontId="1" fillId="3" borderId="16" xfId="1" applyFill="1" applyBorder="1" applyAlignment="1">
      <alignment horizontal="center" vertical="center"/>
    </xf>
    <xf numFmtId="0" fontId="1" fillId="3" borderId="2" xfId="1" applyFill="1" applyBorder="1" applyAlignment="1">
      <alignment horizontal="right" wrapText="1"/>
    </xf>
    <xf numFmtId="0" fontId="1" fillId="3" borderId="6" xfId="1" applyFill="1" applyBorder="1" applyAlignment="1">
      <alignment horizontal="right" vertical="center"/>
    </xf>
    <xf numFmtId="0" fontId="1" fillId="3" borderId="6" xfId="1" applyFill="1" applyBorder="1" applyAlignment="1">
      <alignment horizontal="right"/>
    </xf>
    <xf numFmtId="0" fontId="1" fillId="3" borderId="21" xfId="1" applyFill="1" applyBorder="1" applyAlignment="1">
      <alignment horizontal="right"/>
    </xf>
    <xf numFmtId="0" fontId="1" fillId="3" borderId="18" xfId="1" applyFill="1" applyBorder="1" applyAlignment="1">
      <alignment horizontal="right" wrapText="1"/>
    </xf>
    <xf numFmtId="0" fontId="1" fillId="3" borderId="2" xfId="1" applyFont="1" applyFill="1" applyBorder="1" applyAlignment="1">
      <alignment horizontal="right" vertical="center"/>
    </xf>
    <xf numFmtId="0" fontId="1" fillId="3" borderId="6" xfId="1" applyFont="1" applyFill="1" applyBorder="1" applyAlignment="1">
      <alignment horizontal="right" vertical="center"/>
    </xf>
    <xf numFmtId="0" fontId="1" fillId="3" borderId="18" xfId="1" applyFont="1" applyFill="1" applyBorder="1" applyAlignment="1">
      <alignment horizontal="right" vertical="center"/>
    </xf>
    <xf numFmtId="0" fontId="1" fillId="5" borderId="17" xfId="1" applyNumberFormat="1" applyFill="1" applyBorder="1" applyAlignment="1">
      <alignment horizontal="right"/>
    </xf>
    <xf numFmtId="0" fontId="3" fillId="5" borderId="16" xfId="1" applyFont="1" applyFill="1" applyBorder="1" applyAlignment="1">
      <alignment horizontal="right"/>
    </xf>
    <xf numFmtId="0" fontId="3" fillId="5" borderId="16" xfId="1" applyFont="1" applyFill="1" applyBorder="1" applyAlignment="1">
      <alignment horizontal="right" vertical="center"/>
    </xf>
    <xf numFmtId="0" fontId="1" fillId="3" borderId="2" xfId="1" applyFill="1" applyBorder="1" applyAlignment="1">
      <alignment horizontal="right" vertical="center"/>
    </xf>
    <xf numFmtId="0" fontId="1" fillId="3" borderId="18" xfId="1" applyFill="1" applyBorder="1" applyAlignment="1">
      <alignment horizontal="right" vertical="center"/>
    </xf>
    <xf numFmtId="0" fontId="1" fillId="0" borderId="13" xfId="1" applyBorder="1"/>
    <xf numFmtId="0" fontId="1" fillId="3" borderId="16" xfId="1" applyNumberFormat="1" applyFill="1" applyBorder="1" applyAlignment="1">
      <alignment horizontal="center" vertical="center"/>
    </xf>
    <xf numFmtId="0" fontId="1" fillId="3" borderId="19" xfId="1" applyNumberFormat="1" applyFill="1" applyBorder="1" applyAlignment="1">
      <alignment horizontal="center" vertical="center"/>
    </xf>
    <xf numFmtId="0" fontId="1" fillId="5" borderId="6" xfId="1" applyFill="1" applyBorder="1" applyAlignment="1">
      <alignment horizontal="right"/>
    </xf>
    <xf numFmtId="0" fontId="1" fillId="5" borderId="17" xfId="1" applyFill="1" applyBorder="1" applyAlignment="1">
      <alignment horizontal="right"/>
    </xf>
    <xf numFmtId="0" fontId="1" fillId="3" borderId="1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18" xfId="0" applyFont="1" applyFill="1" applyBorder="1" applyAlignment="1">
      <alignment horizontal="right" vertical="center"/>
    </xf>
    <xf numFmtId="0" fontId="3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top"/>
    </xf>
    <xf numFmtId="0" fontId="1" fillId="4" borderId="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/>
    <xf numFmtId="0" fontId="1" fillId="4" borderId="8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7" xfId="0" applyFill="1" applyBorder="1"/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0" fillId="4" borderId="10" xfId="0" applyFill="1" applyBorder="1"/>
    <xf numFmtId="0" fontId="0" fillId="4" borderId="11" xfId="0" applyFill="1" applyBorder="1"/>
  </cellXfs>
  <cellStyles count="2">
    <cellStyle name="Обычный" xfId="0" builtinId="0"/>
    <cellStyle name="Стиль 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Задание2.1!$B$7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Задание2.1!$A$8:$A$28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Задание2.1!$B$8:$B$28</c:f>
              <c:numCache>
                <c:formatCode>General</c:formatCode>
                <c:ptCount val="21"/>
                <c:pt idx="0">
                  <c:v>12.923076923076923</c:v>
                </c:pt>
                <c:pt idx="1">
                  <c:v>11.923076923076923</c:v>
                </c:pt>
                <c:pt idx="2">
                  <c:v>10.923076923076923</c:v>
                </c:pt>
                <c:pt idx="3">
                  <c:v>9.9230769230769234</c:v>
                </c:pt>
                <c:pt idx="4">
                  <c:v>8.9230769230769234</c:v>
                </c:pt>
                <c:pt idx="5">
                  <c:v>7.9230769230769234</c:v>
                </c:pt>
                <c:pt idx="6">
                  <c:v>6.9230769230769234</c:v>
                </c:pt>
                <c:pt idx="7">
                  <c:v>5.9230769230769234</c:v>
                </c:pt>
                <c:pt idx="8">
                  <c:v>4.9230769230769234</c:v>
                </c:pt>
                <c:pt idx="9">
                  <c:v>3.9230769230769229</c:v>
                </c:pt>
                <c:pt idx="10">
                  <c:v>2.9230769230769229</c:v>
                </c:pt>
                <c:pt idx="11">
                  <c:v>3.9230769230769229</c:v>
                </c:pt>
                <c:pt idx="12">
                  <c:v>4.9230769230769234</c:v>
                </c:pt>
                <c:pt idx="13">
                  <c:v>5.9230769230769234</c:v>
                </c:pt>
                <c:pt idx="14">
                  <c:v>6.9230769230769234</c:v>
                </c:pt>
                <c:pt idx="15">
                  <c:v>7.9230769230769234</c:v>
                </c:pt>
                <c:pt idx="16">
                  <c:v>8.9230769230769234</c:v>
                </c:pt>
                <c:pt idx="17">
                  <c:v>9.9230769230769234</c:v>
                </c:pt>
                <c:pt idx="18">
                  <c:v>10.923076923076923</c:v>
                </c:pt>
                <c:pt idx="19">
                  <c:v>11.923076923076923</c:v>
                </c:pt>
                <c:pt idx="20">
                  <c:v>12.923076923076923</c:v>
                </c:pt>
              </c:numCache>
            </c:numRef>
          </c:yVal>
        </c:ser>
        <c:axId val="46702976"/>
        <c:axId val="40413824"/>
      </c:scatterChart>
      <c:valAx>
        <c:axId val="46702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x</a:t>
                </a:r>
              </a:p>
            </c:rich>
          </c:tx>
          <c:layout>
            <c:manualLayout>
              <c:xMode val="edge"/>
              <c:yMode val="edge"/>
              <c:x val="0.82301727909011368"/>
              <c:y val="0.65151960784313723"/>
            </c:manualLayout>
          </c:layout>
        </c:title>
        <c:numFmt formatCode="General" sourceLinked="1"/>
        <c:tickLblPos val="nextTo"/>
        <c:spPr>
          <a:ln>
            <a:tailEnd type="stealth"/>
          </a:ln>
        </c:spPr>
        <c:crossAx val="40413824"/>
        <c:crosses val="autoZero"/>
        <c:crossBetween val="midCat"/>
      </c:valAx>
      <c:valAx>
        <c:axId val="404138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/>
                  <a:t>y</a:t>
                </a:r>
              </a:p>
            </c:rich>
          </c:tx>
          <c:layout>
            <c:manualLayout>
              <c:xMode val="edge"/>
              <c:yMode val="edge"/>
              <c:x val="0.46944444444444444"/>
              <c:y val="1.8212907210128144E-2"/>
            </c:manualLayout>
          </c:layout>
        </c:title>
        <c:numFmt formatCode="General" sourceLinked="1"/>
        <c:tickLblPos val="nextTo"/>
        <c:spPr>
          <a:ln>
            <a:tailEnd type="stealth"/>
          </a:ln>
        </c:spPr>
        <c:crossAx val="46702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Задание2.1!$P$7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Задание2.1!$O$8:$O$58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xVal>
          <c:yVal>
            <c:numRef>
              <c:f>Задание2.1!$P$8:$P$58</c:f>
              <c:numCache>
                <c:formatCode>General</c:formatCode>
                <c:ptCount val="51"/>
                <c:pt idx="0">
                  <c:v>7850</c:v>
                </c:pt>
                <c:pt idx="1">
                  <c:v>7224</c:v>
                </c:pt>
                <c:pt idx="2">
                  <c:v>6624</c:v>
                </c:pt>
                <c:pt idx="3">
                  <c:v>6050</c:v>
                </c:pt>
                <c:pt idx="4">
                  <c:v>5502</c:v>
                </c:pt>
                <c:pt idx="5">
                  <c:v>4980</c:v>
                </c:pt>
                <c:pt idx="6">
                  <c:v>4484</c:v>
                </c:pt>
                <c:pt idx="7">
                  <c:v>4014</c:v>
                </c:pt>
                <c:pt idx="8">
                  <c:v>3570</c:v>
                </c:pt>
                <c:pt idx="9">
                  <c:v>3152</c:v>
                </c:pt>
                <c:pt idx="10">
                  <c:v>2760</c:v>
                </c:pt>
                <c:pt idx="11">
                  <c:v>2394</c:v>
                </c:pt>
                <c:pt idx="12">
                  <c:v>2054</c:v>
                </c:pt>
                <c:pt idx="13">
                  <c:v>1740</c:v>
                </c:pt>
                <c:pt idx="14">
                  <c:v>1452</c:v>
                </c:pt>
                <c:pt idx="15">
                  <c:v>1190</c:v>
                </c:pt>
                <c:pt idx="16">
                  <c:v>954</c:v>
                </c:pt>
                <c:pt idx="17">
                  <c:v>744</c:v>
                </c:pt>
                <c:pt idx="18">
                  <c:v>560</c:v>
                </c:pt>
                <c:pt idx="19">
                  <c:v>402</c:v>
                </c:pt>
                <c:pt idx="20">
                  <c:v>270</c:v>
                </c:pt>
                <c:pt idx="21">
                  <c:v>164</c:v>
                </c:pt>
                <c:pt idx="22">
                  <c:v>84</c:v>
                </c:pt>
                <c:pt idx="23">
                  <c:v>30</c:v>
                </c:pt>
                <c:pt idx="24">
                  <c:v>2</c:v>
                </c:pt>
                <c:pt idx="25">
                  <c:v>0</c:v>
                </c:pt>
                <c:pt idx="26">
                  <c:v>24</c:v>
                </c:pt>
                <c:pt idx="27">
                  <c:v>74</c:v>
                </c:pt>
                <c:pt idx="28">
                  <c:v>150</c:v>
                </c:pt>
                <c:pt idx="29">
                  <c:v>252</c:v>
                </c:pt>
                <c:pt idx="30">
                  <c:v>380</c:v>
                </c:pt>
                <c:pt idx="31">
                  <c:v>534</c:v>
                </c:pt>
                <c:pt idx="32">
                  <c:v>714</c:v>
                </c:pt>
                <c:pt idx="33">
                  <c:v>920</c:v>
                </c:pt>
                <c:pt idx="34">
                  <c:v>1152</c:v>
                </c:pt>
                <c:pt idx="35">
                  <c:v>1410</c:v>
                </c:pt>
                <c:pt idx="36">
                  <c:v>1694</c:v>
                </c:pt>
                <c:pt idx="37">
                  <c:v>2004</c:v>
                </c:pt>
                <c:pt idx="38">
                  <c:v>2340</c:v>
                </c:pt>
                <c:pt idx="39">
                  <c:v>2702</c:v>
                </c:pt>
                <c:pt idx="40">
                  <c:v>3090</c:v>
                </c:pt>
                <c:pt idx="41">
                  <c:v>3504</c:v>
                </c:pt>
                <c:pt idx="42">
                  <c:v>3944</c:v>
                </c:pt>
                <c:pt idx="43">
                  <c:v>4410</c:v>
                </c:pt>
                <c:pt idx="44">
                  <c:v>4902</c:v>
                </c:pt>
                <c:pt idx="45">
                  <c:v>5420</c:v>
                </c:pt>
                <c:pt idx="46">
                  <c:v>5964</c:v>
                </c:pt>
                <c:pt idx="47">
                  <c:v>6534</c:v>
                </c:pt>
                <c:pt idx="48">
                  <c:v>7130</c:v>
                </c:pt>
                <c:pt idx="49">
                  <c:v>7752</c:v>
                </c:pt>
                <c:pt idx="50">
                  <c:v>8400</c:v>
                </c:pt>
              </c:numCache>
            </c:numRef>
          </c:yVal>
          <c:smooth val="1"/>
        </c:ser>
        <c:axId val="33053696"/>
        <c:axId val="22779008"/>
      </c:scatterChart>
      <c:valAx>
        <c:axId val="33053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400"/>
                  <a:t>x</a:t>
                </a:r>
              </a:p>
            </c:rich>
          </c:tx>
          <c:layout>
            <c:manualLayout>
              <c:xMode val="edge"/>
              <c:yMode val="edge"/>
              <c:x val="0.82023950131233592"/>
              <c:y val="0.6847685185185185"/>
            </c:manualLayout>
          </c:layout>
        </c:title>
        <c:numFmt formatCode="General" sourceLinked="1"/>
        <c:tickLblPos val="nextTo"/>
        <c:spPr>
          <a:ln>
            <a:tailEnd type="stealth"/>
          </a:ln>
        </c:spPr>
        <c:crossAx val="22779008"/>
        <c:crosses val="autoZero"/>
        <c:crossBetween val="midCat"/>
      </c:valAx>
      <c:valAx>
        <c:axId val="2277900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400"/>
                  <a:t>y</a:t>
                </a:r>
              </a:p>
            </c:rich>
          </c:tx>
          <c:layout>
            <c:manualLayout>
              <c:xMode val="edge"/>
              <c:yMode val="edge"/>
              <c:x val="0.46388888888888891"/>
              <c:y val="3.2228054826480015E-2"/>
            </c:manualLayout>
          </c:layout>
        </c:title>
        <c:numFmt formatCode="General" sourceLinked="1"/>
        <c:tickLblPos val="nextTo"/>
        <c:spPr>
          <a:ln>
            <a:tailEnd type="stealth"/>
          </a:ln>
        </c:spPr>
        <c:crossAx val="33053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Задание2.1!$AA$7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Задание2.1!$Z$8:$Z$58</c:f>
              <c:numCache>
                <c:formatCode>General</c:formatCode>
                <c:ptCount val="51"/>
                <c:pt idx="0">
                  <c:v>-12.5</c:v>
                </c:pt>
                <c:pt idx="1">
                  <c:v>-12</c:v>
                </c:pt>
                <c:pt idx="2">
                  <c:v>-11.5</c:v>
                </c:pt>
                <c:pt idx="3">
                  <c:v>-11</c:v>
                </c:pt>
                <c:pt idx="4">
                  <c:v>-10.5</c:v>
                </c:pt>
                <c:pt idx="5">
                  <c:v>-10</c:v>
                </c:pt>
                <c:pt idx="6">
                  <c:v>-9.5</c:v>
                </c:pt>
                <c:pt idx="7">
                  <c:v>-9</c:v>
                </c:pt>
                <c:pt idx="8">
                  <c:v>-8.5</c:v>
                </c:pt>
                <c:pt idx="9">
                  <c:v>-8</c:v>
                </c:pt>
                <c:pt idx="10">
                  <c:v>-7.5</c:v>
                </c:pt>
                <c:pt idx="11">
                  <c:v>-7</c:v>
                </c:pt>
                <c:pt idx="12">
                  <c:v>-6.5</c:v>
                </c:pt>
                <c:pt idx="13">
                  <c:v>-6</c:v>
                </c:pt>
                <c:pt idx="14">
                  <c:v>-5.5</c:v>
                </c:pt>
                <c:pt idx="15">
                  <c:v>-5</c:v>
                </c:pt>
                <c:pt idx="16">
                  <c:v>-4.5</c:v>
                </c:pt>
                <c:pt idx="17">
                  <c:v>-4</c:v>
                </c:pt>
                <c:pt idx="18">
                  <c:v>-3.5</c:v>
                </c:pt>
                <c:pt idx="19">
                  <c:v>-3</c:v>
                </c:pt>
                <c:pt idx="20">
                  <c:v>-2.5</c:v>
                </c:pt>
                <c:pt idx="21">
                  <c:v>-2</c:v>
                </c:pt>
                <c:pt idx="22">
                  <c:v>-1.5</c:v>
                </c:pt>
                <c:pt idx="23">
                  <c:v>-1</c:v>
                </c:pt>
                <c:pt idx="24">
                  <c:v>-0.5</c:v>
                </c:pt>
                <c:pt idx="25">
                  <c:v>0</c:v>
                </c:pt>
                <c:pt idx="26">
                  <c:v>0.5</c:v>
                </c:pt>
                <c:pt idx="27">
                  <c:v>1</c:v>
                </c:pt>
                <c:pt idx="28">
                  <c:v>1.5</c:v>
                </c:pt>
                <c:pt idx="29">
                  <c:v>2</c:v>
                </c:pt>
                <c:pt idx="30">
                  <c:v>2.5</c:v>
                </c:pt>
                <c:pt idx="31">
                  <c:v>3</c:v>
                </c:pt>
                <c:pt idx="32">
                  <c:v>3.5</c:v>
                </c:pt>
                <c:pt idx="33">
                  <c:v>4</c:v>
                </c:pt>
                <c:pt idx="34">
                  <c:v>4.5</c:v>
                </c:pt>
                <c:pt idx="35">
                  <c:v>5</c:v>
                </c:pt>
                <c:pt idx="36">
                  <c:v>5.5</c:v>
                </c:pt>
                <c:pt idx="37">
                  <c:v>6</c:v>
                </c:pt>
                <c:pt idx="38">
                  <c:v>6.5</c:v>
                </c:pt>
                <c:pt idx="39">
                  <c:v>7</c:v>
                </c:pt>
                <c:pt idx="40">
                  <c:v>7.5</c:v>
                </c:pt>
                <c:pt idx="41">
                  <c:v>8</c:v>
                </c:pt>
                <c:pt idx="42">
                  <c:v>8.5</c:v>
                </c:pt>
                <c:pt idx="43">
                  <c:v>9</c:v>
                </c:pt>
                <c:pt idx="44">
                  <c:v>9.5</c:v>
                </c:pt>
                <c:pt idx="45">
                  <c:v>10</c:v>
                </c:pt>
                <c:pt idx="46">
                  <c:v>10.5</c:v>
                </c:pt>
                <c:pt idx="47">
                  <c:v>11</c:v>
                </c:pt>
                <c:pt idx="48">
                  <c:v>11.5</c:v>
                </c:pt>
                <c:pt idx="49">
                  <c:v>12</c:v>
                </c:pt>
                <c:pt idx="50">
                  <c:v>12.5</c:v>
                </c:pt>
              </c:numCache>
            </c:numRef>
          </c:xVal>
          <c:yVal>
            <c:numRef>
              <c:f>Задание2.1!$AA$8:$AA$58</c:f>
              <c:numCache>
                <c:formatCode>General</c:formatCode>
                <c:ptCount val="51"/>
                <c:pt idx="0">
                  <c:v>1035.5833333333335</c:v>
                </c:pt>
                <c:pt idx="1">
                  <c:v>964</c:v>
                </c:pt>
                <c:pt idx="2">
                  <c:v>894.91666666666674</c:v>
                </c:pt>
                <c:pt idx="3">
                  <c:v>828.33333333333337</c:v>
                </c:pt>
                <c:pt idx="4">
                  <c:v>764.25</c:v>
                </c:pt>
                <c:pt idx="5">
                  <c:v>702.66666666666674</c:v>
                </c:pt>
                <c:pt idx="6">
                  <c:v>643.58333333333337</c:v>
                </c:pt>
                <c:pt idx="7">
                  <c:v>587</c:v>
                </c:pt>
                <c:pt idx="8">
                  <c:v>532.91666666666674</c:v>
                </c:pt>
                <c:pt idx="9">
                  <c:v>481.33333333333337</c:v>
                </c:pt>
                <c:pt idx="10">
                  <c:v>432.25</c:v>
                </c:pt>
                <c:pt idx="11">
                  <c:v>385.66666666666669</c:v>
                </c:pt>
                <c:pt idx="12">
                  <c:v>341.58333333333337</c:v>
                </c:pt>
                <c:pt idx="13">
                  <c:v>300</c:v>
                </c:pt>
                <c:pt idx="14">
                  <c:v>260.91666666666669</c:v>
                </c:pt>
                <c:pt idx="15">
                  <c:v>224.33333333333334</c:v>
                </c:pt>
                <c:pt idx="16">
                  <c:v>190.25</c:v>
                </c:pt>
                <c:pt idx="17">
                  <c:v>158.66666666666669</c:v>
                </c:pt>
                <c:pt idx="18">
                  <c:v>129.58333333333334</c:v>
                </c:pt>
                <c:pt idx="19">
                  <c:v>103</c:v>
                </c:pt>
                <c:pt idx="20">
                  <c:v>78.916666666666671</c:v>
                </c:pt>
                <c:pt idx="21">
                  <c:v>57.333333333333336</c:v>
                </c:pt>
                <c:pt idx="22">
                  <c:v>38.25</c:v>
                </c:pt>
                <c:pt idx="23">
                  <c:v>21.666666666666668</c:v>
                </c:pt>
                <c:pt idx="24">
                  <c:v>7.5833333333333339</c:v>
                </c:pt>
                <c:pt idx="25">
                  <c:v>4</c:v>
                </c:pt>
                <c:pt idx="26">
                  <c:v>13.083333333333334</c:v>
                </c:pt>
                <c:pt idx="27">
                  <c:v>19.666666666666668</c:v>
                </c:pt>
                <c:pt idx="28">
                  <c:v>23.75</c:v>
                </c:pt>
                <c:pt idx="29">
                  <c:v>25.333333333333336</c:v>
                </c:pt>
                <c:pt idx="30">
                  <c:v>24.416666666666671</c:v>
                </c:pt>
                <c:pt idx="31">
                  <c:v>21</c:v>
                </c:pt>
                <c:pt idx="32">
                  <c:v>15.083333333333343</c:v>
                </c:pt>
                <c:pt idx="33">
                  <c:v>6.6666666666666714</c:v>
                </c:pt>
                <c:pt idx="34">
                  <c:v>4.25</c:v>
                </c:pt>
                <c:pt idx="35">
                  <c:v>17.666666666666657</c:v>
                </c:pt>
                <c:pt idx="36">
                  <c:v>33.583333333333329</c:v>
                </c:pt>
                <c:pt idx="37">
                  <c:v>52</c:v>
                </c:pt>
                <c:pt idx="38">
                  <c:v>72.916666666666657</c:v>
                </c:pt>
                <c:pt idx="39">
                  <c:v>96.333333333333314</c:v>
                </c:pt>
                <c:pt idx="40">
                  <c:v>122.25</c:v>
                </c:pt>
                <c:pt idx="41">
                  <c:v>150.66666666666666</c:v>
                </c:pt>
                <c:pt idx="42">
                  <c:v>181.58333333333331</c:v>
                </c:pt>
                <c:pt idx="43">
                  <c:v>215</c:v>
                </c:pt>
                <c:pt idx="44">
                  <c:v>250.91666666666666</c:v>
                </c:pt>
                <c:pt idx="45">
                  <c:v>289.33333333333331</c:v>
                </c:pt>
                <c:pt idx="46">
                  <c:v>330.25</c:v>
                </c:pt>
                <c:pt idx="47">
                  <c:v>373.66666666666663</c:v>
                </c:pt>
                <c:pt idx="48">
                  <c:v>419.58333333333331</c:v>
                </c:pt>
                <c:pt idx="49">
                  <c:v>468</c:v>
                </c:pt>
                <c:pt idx="50">
                  <c:v>518.91666666666663</c:v>
                </c:pt>
              </c:numCache>
            </c:numRef>
          </c:yVal>
          <c:smooth val="1"/>
        </c:ser>
        <c:axId val="176317952"/>
        <c:axId val="95484544"/>
      </c:scatterChart>
      <c:valAx>
        <c:axId val="176317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x</a:t>
                </a:r>
              </a:p>
            </c:rich>
          </c:tx>
          <c:layout>
            <c:manualLayout>
              <c:xMode val="edge"/>
              <c:yMode val="edge"/>
              <c:x val="0.82023950131233592"/>
              <c:y val="0.66162037037037036"/>
            </c:manualLayout>
          </c:layout>
        </c:title>
        <c:numFmt formatCode="General" sourceLinked="1"/>
        <c:tickLblPos val="nextTo"/>
        <c:spPr>
          <a:ln>
            <a:tailEnd type="stealth"/>
          </a:ln>
        </c:spPr>
        <c:crossAx val="95484544"/>
        <c:crosses val="autoZero"/>
        <c:crossBetween val="midCat"/>
      </c:valAx>
      <c:valAx>
        <c:axId val="9548454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400"/>
                  <a:t>y</a:t>
                </a:r>
              </a:p>
            </c:rich>
          </c:tx>
          <c:layout>
            <c:manualLayout>
              <c:xMode val="edge"/>
              <c:yMode val="edge"/>
              <c:x val="0.46388888888888891"/>
              <c:y val="3.2108486439195096E-2"/>
            </c:manualLayout>
          </c:layout>
        </c:title>
        <c:numFmt formatCode="General" sourceLinked="1"/>
        <c:tickLblPos val="nextTo"/>
        <c:spPr>
          <a:ln>
            <a:tailEnd type="stealth"/>
          </a:ln>
        </c:spPr>
        <c:crossAx val="176317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Задание2.1!$AL$7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Задание2.1!$AK$8:$AK$28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Задание2.1!$AL$8:$AL$28</c:f>
              <c:numCache>
                <c:formatCode>General</c:formatCode>
                <c:ptCount val="21"/>
                <c:pt idx="0">
                  <c:v>1.4743256638804532</c:v>
                </c:pt>
                <c:pt idx="1">
                  <c:v>1.4743256638804532</c:v>
                </c:pt>
                <c:pt idx="2">
                  <c:v>1.4743256638804532</c:v>
                </c:pt>
                <c:pt idx="3">
                  <c:v>1.4743256638804532</c:v>
                </c:pt>
                <c:pt idx="4">
                  <c:v>1.4743256638804532</c:v>
                </c:pt>
                <c:pt idx="5">
                  <c:v>1.4743256638804532</c:v>
                </c:pt>
                <c:pt idx="6">
                  <c:v>1.4743256638804532</c:v>
                </c:pt>
                <c:pt idx="7">
                  <c:v>1.4743256638804532</c:v>
                </c:pt>
                <c:pt idx="8">
                  <c:v>1.4743256638804532</c:v>
                </c:pt>
                <c:pt idx="9">
                  <c:v>1.4743256638804532</c:v>
                </c:pt>
                <c:pt idx="10">
                  <c:v>1.4743256638804532</c:v>
                </c:pt>
                <c:pt idx="11">
                  <c:v>1.4743256638804532</c:v>
                </c:pt>
                <c:pt idx="12">
                  <c:v>1.4743256638804532</c:v>
                </c:pt>
                <c:pt idx="13">
                  <c:v>1.4743256638804532</c:v>
                </c:pt>
                <c:pt idx="14">
                  <c:v>1.4743256638804532</c:v>
                </c:pt>
                <c:pt idx="15">
                  <c:v>1.4743256638804532</c:v>
                </c:pt>
                <c:pt idx="16">
                  <c:v>1.4743256638804532</c:v>
                </c:pt>
                <c:pt idx="17">
                  <c:v>1.4743256638804532</c:v>
                </c:pt>
                <c:pt idx="18">
                  <c:v>1.4743256638804532</c:v>
                </c:pt>
                <c:pt idx="19">
                  <c:v>1.4743256638804532</c:v>
                </c:pt>
                <c:pt idx="20">
                  <c:v>1.4743256638804532</c:v>
                </c:pt>
              </c:numCache>
            </c:numRef>
          </c:yVal>
        </c:ser>
        <c:axId val="95295744"/>
        <c:axId val="95293824"/>
      </c:scatterChart>
      <c:valAx>
        <c:axId val="95295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x</a:t>
                </a:r>
              </a:p>
            </c:rich>
          </c:tx>
          <c:layout>
            <c:manualLayout>
              <c:xMode val="edge"/>
              <c:yMode val="edge"/>
              <c:x val="0.82279505686789145"/>
              <c:y val="0.66571741032370957"/>
            </c:manualLayout>
          </c:layout>
        </c:title>
        <c:numFmt formatCode="General" sourceLinked="1"/>
        <c:tickLblPos val="nextTo"/>
        <c:spPr>
          <a:ln>
            <a:tailEnd type="stealth"/>
          </a:ln>
        </c:spPr>
        <c:crossAx val="95293824"/>
        <c:crosses val="autoZero"/>
        <c:crossBetween val="midCat"/>
      </c:valAx>
      <c:valAx>
        <c:axId val="952938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/>
                  <a:t>y</a:t>
                </a:r>
              </a:p>
            </c:rich>
          </c:tx>
          <c:layout>
            <c:manualLayout>
              <c:xMode val="edge"/>
              <c:yMode val="edge"/>
              <c:x val="0.46388888888888891"/>
              <c:y val="1.7494167395742202E-3"/>
            </c:manualLayout>
          </c:layout>
        </c:title>
        <c:numFmt formatCode="General" sourceLinked="1"/>
        <c:tickLblPos val="nextTo"/>
        <c:spPr>
          <a:ln>
            <a:tailEnd type="stealth"/>
          </a:ln>
        </c:spPr>
        <c:crossAx val="95295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perspective val="30"/>
    </c:view3D>
    <c:plotArea>
      <c:layout/>
      <c:surface3DChart>
        <c:ser>
          <c:idx val="1"/>
          <c:order val="0"/>
          <c:tx>
            <c:strRef>
              <c:f>Задание2.2!$A$12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Задание2.2!$B$1:$L$1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Задание2.2!$B$2:$L$2</c:f>
              <c:numCache>
                <c:formatCode>General</c:formatCode>
                <c:ptCount val="11"/>
                <c:pt idx="0">
                  <c:v>81.25</c:v>
                </c:pt>
                <c:pt idx="1">
                  <c:v>61</c:v>
                </c:pt>
                <c:pt idx="2">
                  <c:v>45.25</c:v>
                </c:pt>
                <c:pt idx="3">
                  <c:v>34</c:v>
                </c:pt>
                <c:pt idx="4">
                  <c:v>27.25</c:v>
                </c:pt>
                <c:pt idx="5">
                  <c:v>25</c:v>
                </c:pt>
                <c:pt idx="6">
                  <c:v>27.25</c:v>
                </c:pt>
                <c:pt idx="7">
                  <c:v>34</c:v>
                </c:pt>
                <c:pt idx="8">
                  <c:v>45.25</c:v>
                </c:pt>
                <c:pt idx="9">
                  <c:v>61</c:v>
                </c:pt>
                <c:pt idx="10">
                  <c:v>81.25</c:v>
                </c:pt>
              </c:numCache>
            </c:numRef>
          </c:val>
        </c:ser>
        <c:ser>
          <c:idx val="2"/>
          <c:order val="1"/>
          <c:tx>
            <c:strRef>
              <c:f>Задание2.2!$A$11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Задание2.2!$B$1:$L$1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Задание2.2!$B$3:$L$3</c:f>
              <c:numCache>
                <c:formatCode>General</c:formatCode>
                <c:ptCount val="11"/>
                <c:pt idx="0">
                  <c:v>72.25</c:v>
                </c:pt>
                <c:pt idx="1">
                  <c:v>52</c:v>
                </c:pt>
                <c:pt idx="2">
                  <c:v>36.25</c:v>
                </c:pt>
                <c:pt idx="3">
                  <c:v>25</c:v>
                </c:pt>
                <c:pt idx="4">
                  <c:v>18.25</c:v>
                </c:pt>
                <c:pt idx="5">
                  <c:v>16</c:v>
                </c:pt>
                <c:pt idx="6">
                  <c:v>18.25</c:v>
                </c:pt>
                <c:pt idx="7">
                  <c:v>25</c:v>
                </c:pt>
                <c:pt idx="8">
                  <c:v>36.25</c:v>
                </c:pt>
                <c:pt idx="9">
                  <c:v>52</c:v>
                </c:pt>
                <c:pt idx="10">
                  <c:v>72.25</c:v>
                </c:pt>
              </c:numCache>
            </c:numRef>
          </c:val>
        </c:ser>
        <c:ser>
          <c:idx val="3"/>
          <c:order val="2"/>
          <c:tx>
            <c:strRef>
              <c:f>Задание2.2!$A$10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Задание2.2!$B$1:$L$1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Задание2.2!$B$4:$L$4</c:f>
              <c:numCache>
                <c:formatCode>General</c:formatCode>
                <c:ptCount val="11"/>
                <c:pt idx="0">
                  <c:v>65.25</c:v>
                </c:pt>
                <c:pt idx="1">
                  <c:v>45</c:v>
                </c:pt>
                <c:pt idx="2">
                  <c:v>29.25</c:v>
                </c:pt>
                <c:pt idx="3">
                  <c:v>18</c:v>
                </c:pt>
                <c:pt idx="4">
                  <c:v>11.25</c:v>
                </c:pt>
                <c:pt idx="5">
                  <c:v>9</c:v>
                </c:pt>
                <c:pt idx="6">
                  <c:v>11.25</c:v>
                </c:pt>
                <c:pt idx="7">
                  <c:v>18</c:v>
                </c:pt>
                <c:pt idx="8">
                  <c:v>29.25</c:v>
                </c:pt>
                <c:pt idx="9">
                  <c:v>45</c:v>
                </c:pt>
                <c:pt idx="10">
                  <c:v>65.25</c:v>
                </c:pt>
              </c:numCache>
            </c:numRef>
          </c:val>
        </c:ser>
        <c:ser>
          <c:idx val="4"/>
          <c:order val="3"/>
          <c:tx>
            <c:strRef>
              <c:f>Задание2.2!$A$9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Задание2.2!$B$1:$L$1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Задание2.2!$B$5:$L$5</c:f>
              <c:numCache>
                <c:formatCode>General</c:formatCode>
                <c:ptCount val="11"/>
                <c:pt idx="0">
                  <c:v>60.25</c:v>
                </c:pt>
                <c:pt idx="1">
                  <c:v>40</c:v>
                </c:pt>
                <c:pt idx="2">
                  <c:v>24.25</c:v>
                </c:pt>
                <c:pt idx="3">
                  <c:v>13</c:v>
                </c:pt>
                <c:pt idx="4">
                  <c:v>6.25</c:v>
                </c:pt>
                <c:pt idx="5">
                  <c:v>4</c:v>
                </c:pt>
                <c:pt idx="6">
                  <c:v>6.25</c:v>
                </c:pt>
                <c:pt idx="7">
                  <c:v>13</c:v>
                </c:pt>
                <c:pt idx="8">
                  <c:v>24.25</c:v>
                </c:pt>
                <c:pt idx="9">
                  <c:v>40</c:v>
                </c:pt>
                <c:pt idx="10">
                  <c:v>60.25</c:v>
                </c:pt>
              </c:numCache>
            </c:numRef>
          </c:val>
        </c:ser>
        <c:ser>
          <c:idx val="5"/>
          <c:order val="4"/>
          <c:tx>
            <c:strRef>
              <c:f>Задание2.2!$A$8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Задание2.2!$B$1:$L$1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Задание2.2!$B$6:$L$6</c:f>
              <c:numCache>
                <c:formatCode>General</c:formatCode>
                <c:ptCount val="11"/>
                <c:pt idx="0">
                  <c:v>57.25</c:v>
                </c:pt>
                <c:pt idx="1">
                  <c:v>37</c:v>
                </c:pt>
                <c:pt idx="2">
                  <c:v>21.25</c:v>
                </c:pt>
                <c:pt idx="3">
                  <c:v>10</c:v>
                </c:pt>
                <c:pt idx="4">
                  <c:v>3.25</c:v>
                </c:pt>
                <c:pt idx="5">
                  <c:v>1</c:v>
                </c:pt>
                <c:pt idx="6">
                  <c:v>3.25</c:v>
                </c:pt>
                <c:pt idx="7">
                  <c:v>10</c:v>
                </c:pt>
                <c:pt idx="8">
                  <c:v>21.25</c:v>
                </c:pt>
                <c:pt idx="9">
                  <c:v>37</c:v>
                </c:pt>
                <c:pt idx="10">
                  <c:v>57.25</c:v>
                </c:pt>
              </c:numCache>
            </c:numRef>
          </c:val>
        </c:ser>
        <c:ser>
          <c:idx val="6"/>
          <c:order val="5"/>
          <c:tx>
            <c:strRef>
              <c:f>Задание2.2!$A$7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Задание2.2!$B$1:$L$1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Задание2.2!$B$7:$L$7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</c:ser>
        <c:ser>
          <c:idx val="7"/>
          <c:order val="6"/>
          <c:tx>
            <c:strRef>
              <c:f>Задание2.2!$A$6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Задание2.2!$B$1:$L$1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Задание2.2!$B$8:$L$8</c:f>
              <c:numCache>
                <c:formatCode>General</c:formatCode>
                <c:ptCount val="11"/>
                <c:pt idx="0">
                  <c:v>57.25</c:v>
                </c:pt>
                <c:pt idx="1">
                  <c:v>37</c:v>
                </c:pt>
                <c:pt idx="2">
                  <c:v>21.25</c:v>
                </c:pt>
                <c:pt idx="3">
                  <c:v>10</c:v>
                </c:pt>
                <c:pt idx="4">
                  <c:v>3.25</c:v>
                </c:pt>
                <c:pt idx="5">
                  <c:v>1</c:v>
                </c:pt>
                <c:pt idx="6">
                  <c:v>3.25</c:v>
                </c:pt>
                <c:pt idx="7">
                  <c:v>10</c:v>
                </c:pt>
                <c:pt idx="8">
                  <c:v>21.25</c:v>
                </c:pt>
                <c:pt idx="9">
                  <c:v>37</c:v>
                </c:pt>
                <c:pt idx="10">
                  <c:v>57.25</c:v>
                </c:pt>
              </c:numCache>
            </c:numRef>
          </c:val>
        </c:ser>
        <c:ser>
          <c:idx val="8"/>
          <c:order val="7"/>
          <c:tx>
            <c:strRef>
              <c:f>Задание2.2!$A$5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Задание2.2!$B$1:$L$1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Задание2.2!$B$9:$L$9</c:f>
              <c:numCache>
                <c:formatCode>General</c:formatCode>
                <c:ptCount val="11"/>
                <c:pt idx="0">
                  <c:v>60.25</c:v>
                </c:pt>
                <c:pt idx="1">
                  <c:v>40</c:v>
                </c:pt>
                <c:pt idx="2">
                  <c:v>24.25</c:v>
                </c:pt>
                <c:pt idx="3">
                  <c:v>13</c:v>
                </c:pt>
                <c:pt idx="4">
                  <c:v>6.25</c:v>
                </c:pt>
                <c:pt idx="5">
                  <c:v>4</c:v>
                </c:pt>
                <c:pt idx="6">
                  <c:v>6.25</c:v>
                </c:pt>
                <c:pt idx="7">
                  <c:v>13</c:v>
                </c:pt>
                <c:pt idx="8">
                  <c:v>24.25</c:v>
                </c:pt>
                <c:pt idx="9">
                  <c:v>40</c:v>
                </c:pt>
                <c:pt idx="10">
                  <c:v>60.25</c:v>
                </c:pt>
              </c:numCache>
            </c:numRef>
          </c:val>
        </c:ser>
        <c:ser>
          <c:idx val="9"/>
          <c:order val="8"/>
          <c:tx>
            <c:strRef>
              <c:f>Задание2.2!$A$4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Задание2.2!$B$1:$L$1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Задание2.2!$B$10:$L$10</c:f>
              <c:numCache>
                <c:formatCode>General</c:formatCode>
                <c:ptCount val="11"/>
                <c:pt idx="0">
                  <c:v>65.25</c:v>
                </c:pt>
                <c:pt idx="1">
                  <c:v>45</c:v>
                </c:pt>
                <c:pt idx="2">
                  <c:v>29.25</c:v>
                </c:pt>
                <c:pt idx="3">
                  <c:v>18</c:v>
                </c:pt>
                <c:pt idx="4">
                  <c:v>11.25</c:v>
                </c:pt>
                <c:pt idx="5">
                  <c:v>9</c:v>
                </c:pt>
                <c:pt idx="6">
                  <c:v>11.25</c:v>
                </c:pt>
                <c:pt idx="7">
                  <c:v>18</c:v>
                </c:pt>
                <c:pt idx="8">
                  <c:v>29.25</c:v>
                </c:pt>
                <c:pt idx="9">
                  <c:v>45</c:v>
                </c:pt>
                <c:pt idx="10">
                  <c:v>65.25</c:v>
                </c:pt>
              </c:numCache>
            </c:numRef>
          </c:val>
        </c:ser>
        <c:ser>
          <c:idx val="10"/>
          <c:order val="9"/>
          <c:tx>
            <c:strRef>
              <c:f>Задание2.2!$A$3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Задание2.2!$B$1:$L$1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Задание2.2!$B$11:$L$11</c:f>
              <c:numCache>
                <c:formatCode>General</c:formatCode>
                <c:ptCount val="11"/>
                <c:pt idx="0">
                  <c:v>72.25</c:v>
                </c:pt>
                <c:pt idx="1">
                  <c:v>52</c:v>
                </c:pt>
                <c:pt idx="2">
                  <c:v>36.25</c:v>
                </c:pt>
                <c:pt idx="3">
                  <c:v>25</c:v>
                </c:pt>
                <c:pt idx="4">
                  <c:v>18.25</c:v>
                </c:pt>
                <c:pt idx="5">
                  <c:v>16</c:v>
                </c:pt>
                <c:pt idx="6">
                  <c:v>18.25</c:v>
                </c:pt>
                <c:pt idx="7">
                  <c:v>25</c:v>
                </c:pt>
                <c:pt idx="8">
                  <c:v>36.25</c:v>
                </c:pt>
                <c:pt idx="9">
                  <c:v>52</c:v>
                </c:pt>
                <c:pt idx="10">
                  <c:v>72.25</c:v>
                </c:pt>
              </c:numCache>
            </c:numRef>
          </c:val>
        </c:ser>
        <c:ser>
          <c:idx val="11"/>
          <c:order val="10"/>
          <c:tx>
            <c:strRef>
              <c:f>Задание2.2!$A$2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Задание2.2!$B$1:$L$1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Задание2.2!$B$12:$L$12</c:f>
              <c:numCache>
                <c:formatCode>General</c:formatCode>
                <c:ptCount val="11"/>
                <c:pt idx="0">
                  <c:v>81.25</c:v>
                </c:pt>
                <c:pt idx="1">
                  <c:v>61</c:v>
                </c:pt>
                <c:pt idx="2">
                  <c:v>45.25</c:v>
                </c:pt>
                <c:pt idx="3">
                  <c:v>34</c:v>
                </c:pt>
                <c:pt idx="4">
                  <c:v>27.25</c:v>
                </c:pt>
                <c:pt idx="5">
                  <c:v>25</c:v>
                </c:pt>
                <c:pt idx="6">
                  <c:v>27.25</c:v>
                </c:pt>
                <c:pt idx="7">
                  <c:v>34</c:v>
                </c:pt>
                <c:pt idx="8">
                  <c:v>45.25</c:v>
                </c:pt>
                <c:pt idx="9">
                  <c:v>61</c:v>
                </c:pt>
                <c:pt idx="10">
                  <c:v>81.25</c:v>
                </c:pt>
              </c:numCache>
            </c:numRef>
          </c:val>
        </c:ser>
        <c:bandFmts/>
        <c:axId val="99593216"/>
        <c:axId val="100160256"/>
        <c:axId val="100208640"/>
      </c:surface3DChart>
      <c:catAx>
        <c:axId val="99593216"/>
        <c:scaling>
          <c:orientation val="minMax"/>
        </c:scaling>
        <c:axPos val="b"/>
        <c:numFmt formatCode="General" sourceLinked="1"/>
        <c:tickLblPos val="nextTo"/>
        <c:crossAx val="100160256"/>
        <c:crosses val="autoZero"/>
        <c:auto val="1"/>
        <c:lblAlgn val="ctr"/>
        <c:lblOffset val="100"/>
      </c:catAx>
      <c:valAx>
        <c:axId val="100160256"/>
        <c:scaling>
          <c:orientation val="minMax"/>
        </c:scaling>
        <c:axPos val="l"/>
        <c:majorGridlines/>
        <c:numFmt formatCode="General" sourceLinked="1"/>
        <c:tickLblPos val="nextTo"/>
        <c:crossAx val="99593216"/>
        <c:crosses val="autoZero"/>
        <c:crossBetween val="midCat"/>
      </c:valAx>
      <c:serAx>
        <c:axId val="100208640"/>
        <c:scaling>
          <c:orientation val="minMax"/>
        </c:scaling>
        <c:axPos val="b"/>
        <c:tickLblPos val="nextTo"/>
        <c:crossAx val="100160256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5</xdr:row>
      <xdr:rowOff>0</xdr:rowOff>
    </xdr:from>
    <xdr:to>
      <xdr:col>13</xdr:col>
      <xdr:colOff>9524</xdr:colOff>
      <xdr:row>17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5</xdr:row>
      <xdr:rowOff>0</xdr:rowOff>
    </xdr:from>
    <xdr:to>
      <xdr:col>24</xdr:col>
      <xdr:colOff>0</xdr:colOff>
      <xdr:row>17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9525</xdr:colOff>
      <xdr:row>5</xdr:row>
      <xdr:rowOff>9525</xdr:rowOff>
    </xdr:from>
    <xdr:to>
      <xdr:col>35</xdr:col>
      <xdr:colOff>314325</xdr:colOff>
      <xdr:row>17</xdr:row>
      <xdr:rowOff>38100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5</xdr:row>
      <xdr:rowOff>9525</xdr:rowOff>
    </xdr:from>
    <xdr:to>
      <xdr:col>46</xdr:col>
      <xdr:colOff>304800</xdr:colOff>
      <xdr:row>17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15</xdr:row>
      <xdr:rowOff>9525</xdr:rowOff>
    </xdr:from>
    <xdr:to>
      <xdr:col>7</xdr:col>
      <xdr:colOff>523875</xdr:colOff>
      <xdr:row>28</xdr:row>
      <xdr:rowOff>180975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9525</xdr:colOff>
      <xdr:row>13</xdr:row>
      <xdr:rowOff>200025</xdr:rowOff>
    </xdr:from>
    <xdr:ext cx="7186711" cy="843821"/>
    <xdr:sp macro="" textlink="">
      <xdr:nvSpPr>
        <xdr:cNvPr id="8" name="TextBox 7"/>
        <xdr:cNvSpPr txBox="1"/>
      </xdr:nvSpPr>
      <xdr:spPr>
        <a:xfrm>
          <a:off x="5495925" y="2809875"/>
          <a:ext cx="7186711" cy="843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ru-RU" sz="1200"/>
            <a:t>При изменении коэффициентов </a:t>
          </a:r>
          <a:r>
            <a:rPr lang="en-US" sz="1200"/>
            <a:t>a </a:t>
          </a:r>
          <a:r>
            <a:rPr lang="ru-RU" sz="1200"/>
            <a:t>и </a:t>
          </a:r>
          <a:r>
            <a:rPr lang="en-US" sz="1200"/>
            <a:t>b </a:t>
          </a:r>
          <a:r>
            <a:rPr lang="ru-RU" sz="1200"/>
            <a:t>на какое-то челое число или обратное ему, значение </a:t>
          </a:r>
          <a:r>
            <a:rPr lang="en-US" sz="1200"/>
            <a:t>z </a:t>
          </a:r>
          <a:r>
            <a:rPr lang="ru-RU" sz="1200"/>
            <a:t>уменьшается.</a:t>
          </a:r>
        </a:p>
        <a:p>
          <a:r>
            <a:rPr lang="ru-RU" sz="1200"/>
            <a:t>При изменении только одного коэффициента, параболоид вытягивается вдоль </a:t>
          </a:r>
          <a:r>
            <a:rPr lang="en-US" sz="1200"/>
            <a:t>Oz. </a:t>
          </a:r>
          <a:endParaRPr lang="ru-RU" sz="1200"/>
        </a:p>
        <a:p>
          <a:r>
            <a:rPr lang="ru-RU" sz="1200"/>
            <a:t>При изменении коэффициентов </a:t>
          </a:r>
          <a:r>
            <a:rPr lang="en-US" sz="1200"/>
            <a:t>a </a:t>
          </a:r>
          <a:r>
            <a:rPr lang="ru-RU" sz="1200"/>
            <a:t>и </a:t>
          </a:r>
          <a:r>
            <a:rPr lang="en-US" sz="1200"/>
            <a:t>b </a:t>
          </a:r>
          <a:r>
            <a:rPr lang="ru-RU" sz="1200"/>
            <a:t>на дробное число, находящееся</a:t>
          </a:r>
          <a:r>
            <a:rPr lang="ru-RU" sz="1200" baseline="0"/>
            <a:t> в интервале от -1 до 1,</a:t>
          </a:r>
        </a:p>
        <a:p>
          <a:r>
            <a:rPr lang="ru-RU" sz="1200" baseline="0"/>
            <a:t>значение </a:t>
          </a:r>
          <a:r>
            <a:rPr lang="en-US" sz="1200" baseline="0"/>
            <a:t>z </a:t>
          </a:r>
          <a:r>
            <a:rPr lang="ru-RU" sz="1200" baseline="0"/>
            <a:t>увеличивается.</a:t>
          </a:r>
          <a:endParaRPr lang="ru-RU" sz="12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359"/>
  <sheetViews>
    <sheetView topLeftCell="X1" zoomScaleNormal="100" workbookViewId="0">
      <selection activeCell="AL1" sqref="AL1:AL2"/>
    </sheetView>
  </sheetViews>
  <sheetFormatPr defaultRowHeight="15"/>
  <cols>
    <col min="1" max="1" width="13.42578125" customWidth="1"/>
    <col min="2" max="2" width="11.28515625" bestFit="1" customWidth="1"/>
    <col min="5" max="5" width="2.28515625" customWidth="1"/>
    <col min="6" max="6" width="3.85546875" customWidth="1"/>
    <col min="7" max="7" width="2.7109375" customWidth="1"/>
    <col min="8" max="8" width="4.85546875" customWidth="1"/>
    <col min="9" max="9" width="3.140625" customWidth="1"/>
    <col min="16" max="16" width="11.28515625" bestFit="1" customWidth="1"/>
    <col min="38" max="38" width="9.5703125" customWidth="1"/>
  </cols>
  <sheetData>
    <row r="1" spans="1:64" ht="32.25" customHeight="1" thickBot="1">
      <c r="A1" s="43" t="s">
        <v>11</v>
      </c>
      <c r="B1" s="28">
        <v>37208</v>
      </c>
      <c r="C1" s="25"/>
      <c r="D1" s="25"/>
      <c r="E1" s="25"/>
      <c r="F1" s="25"/>
      <c r="G1" s="33" t="s">
        <v>14</v>
      </c>
      <c r="H1" s="40"/>
      <c r="I1" s="40"/>
      <c r="J1" s="34"/>
      <c r="K1" s="25"/>
      <c r="L1" s="54" t="s">
        <v>3</v>
      </c>
      <c r="M1" s="42">
        <f>B4</f>
        <v>38</v>
      </c>
      <c r="N1" s="25"/>
      <c r="O1" s="48" t="s">
        <v>3</v>
      </c>
      <c r="P1" s="42">
        <f>DAY(B1)</f>
        <v>13</v>
      </c>
      <c r="Q1" s="41" t="s">
        <v>15</v>
      </c>
      <c r="R1" s="34"/>
      <c r="S1" s="25"/>
      <c r="T1" s="25"/>
      <c r="U1" s="25"/>
      <c r="V1" s="25"/>
      <c r="W1" s="25"/>
      <c r="X1" s="25"/>
      <c r="Y1" s="25"/>
      <c r="Z1" s="44" t="s">
        <v>0</v>
      </c>
      <c r="AA1" s="29">
        <f>AVERAGE(DAY(B1),MONTH(B1),B4)</f>
        <v>20.666666666666668</v>
      </c>
      <c r="AB1" s="41" t="s">
        <v>16</v>
      </c>
      <c r="AC1" s="34"/>
      <c r="AD1" s="13"/>
      <c r="AE1" s="13"/>
      <c r="AF1" s="13"/>
      <c r="AG1" s="13"/>
      <c r="AH1" s="13"/>
      <c r="AI1" s="13"/>
      <c r="AJ1" s="13"/>
      <c r="AK1" s="54" t="s">
        <v>3</v>
      </c>
      <c r="AL1" s="57">
        <f>ABS(B2-DAY(B1))+3</f>
        <v>12</v>
      </c>
      <c r="AM1" s="33" t="s">
        <v>20</v>
      </c>
      <c r="AN1" s="34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</row>
    <row r="2" spans="1:64" ht="16.5" thickBot="1">
      <c r="A2" s="44" t="s">
        <v>4</v>
      </c>
      <c r="B2" s="29">
        <v>4</v>
      </c>
      <c r="C2" s="18"/>
      <c r="D2" s="1"/>
      <c r="E2" s="1"/>
      <c r="F2" s="1"/>
      <c r="G2" s="1"/>
      <c r="H2" s="18"/>
      <c r="I2" s="18"/>
      <c r="J2" s="18"/>
      <c r="K2" s="18"/>
      <c r="L2" s="55" t="s">
        <v>0</v>
      </c>
      <c r="M2" s="31">
        <f>DAY(B1)</f>
        <v>13</v>
      </c>
      <c r="N2" s="18"/>
      <c r="O2" s="49" t="s">
        <v>0</v>
      </c>
      <c r="P2" s="29">
        <f>MONTH(B1)</f>
        <v>11</v>
      </c>
      <c r="Q2" s="18"/>
      <c r="R2" s="18"/>
      <c r="S2" s="18"/>
      <c r="T2" s="18"/>
      <c r="U2" s="18"/>
      <c r="V2" s="18"/>
      <c r="W2" s="18"/>
      <c r="X2" s="18"/>
      <c r="Y2" s="18"/>
      <c r="Z2" s="55" t="s">
        <v>17</v>
      </c>
      <c r="AA2" s="31">
        <f>AVERAGE(B2,B3,B5)</f>
        <v>4</v>
      </c>
      <c r="AB2" s="13"/>
      <c r="AC2" s="13"/>
      <c r="AD2" s="13"/>
      <c r="AE2" s="13"/>
      <c r="AF2" s="13"/>
      <c r="AG2" s="13"/>
      <c r="AH2" s="13"/>
      <c r="AI2" s="13"/>
      <c r="AJ2" s="13"/>
      <c r="AK2" s="55" t="s">
        <v>0</v>
      </c>
      <c r="AL2" s="58">
        <f>GCD(DAY(B1),B3)+B4</f>
        <v>39</v>
      </c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</row>
    <row r="3" spans="1:64" ht="16.5" thickBot="1">
      <c r="A3" s="45" t="s">
        <v>5</v>
      </c>
      <c r="B3" s="29">
        <v>7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50" t="s">
        <v>17</v>
      </c>
      <c r="P3" s="31">
        <f>MOD(YEAR($B$1),$B$5)</f>
        <v>0</v>
      </c>
      <c r="Q3" s="18"/>
      <c r="R3" s="18"/>
      <c r="S3" s="18"/>
      <c r="T3" s="18"/>
      <c r="U3" s="18"/>
      <c r="V3" s="18"/>
      <c r="W3" s="18"/>
      <c r="X3" s="18"/>
      <c r="Y3" s="18"/>
      <c r="Z3" s="4"/>
      <c r="AB3" s="13"/>
      <c r="AC3" s="13"/>
      <c r="AD3" s="13"/>
      <c r="AE3" s="13"/>
      <c r="AF3" s="13"/>
      <c r="AG3" s="13"/>
      <c r="AH3" s="13"/>
      <c r="AI3" s="13"/>
      <c r="AJ3" s="13"/>
      <c r="AK3" s="38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</row>
    <row r="4" spans="1:64" ht="16.5" thickBot="1">
      <c r="A4" s="46" t="s">
        <v>6</v>
      </c>
      <c r="B4" s="30">
        <v>38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26"/>
      <c r="O4" s="27"/>
      <c r="P4" s="18"/>
      <c r="Q4" s="18"/>
      <c r="R4" s="18"/>
      <c r="S4" s="18"/>
      <c r="T4" s="18"/>
      <c r="U4" s="18"/>
      <c r="V4" s="18"/>
      <c r="W4" s="18"/>
      <c r="X4" s="18"/>
      <c r="Y4" s="26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27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</row>
    <row r="5" spans="1:64" ht="32.25" customHeight="1" thickBot="1">
      <c r="A5" s="47" t="s">
        <v>12</v>
      </c>
      <c r="B5" s="31">
        <v>1</v>
      </c>
      <c r="C5" s="18"/>
      <c r="D5" s="18"/>
      <c r="E5" s="23"/>
      <c r="F5" s="14" t="s">
        <v>8</v>
      </c>
      <c r="G5" s="15" t="s">
        <v>10</v>
      </c>
      <c r="H5" s="16" t="s">
        <v>9</v>
      </c>
      <c r="I5" s="17" t="s">
        <v>7</v>
      </c>
      <c r="J5" s="18"/>
      <c r="K5" s="18"/>
      <c r="L5" s="18"/>
      <c r="M5" s="18"/>
      <c r="N5" s="26"/>
      <c r="O5" s="27"/>
      <c r="P5" s="18"/>
      <c r="Q5" s="18"/>
      <c r="R5" s="18"/>
      <c r="S5" s="35"/>
      <c r="T5" s="36" t="s">
        <v>13</v>
      </c>
      <c r="U5" s="37"/>
      <c r="V5" s="39"/>
      <c r="W5" s="18"/>
      <c r="X5" s="18"/>
      <c r="Y5" s="26"/>
      <c r="Z5" s="13"/>
      <c r="AA5" s="13"/>
      <c r="AB5" s="13"/>
      <c r="AC5" s="13"/>
      <c r="AD5" s="56"/>
      <c r="AE5" s="36" t="s">
        <v>18</v>
      </c>
      <c r="AF5" s="34"/>
      <c r="AG5" s="18"/>
      <c r="AH5" s="13"/>
      <c r="AI5" s="13"/>
      <c r="AJ5" s="13"/>
      <c r="AK5" s="27"/>
      <c r="AL5" s="13"/>
      <c r="AM5" s="13"/>
      <c r="AN5" s="13"/>
      <c r="AO5" s="56"/>
      <c r="AP5" s="36" t="s">
        <v>19</v>
      </c>
      <c r="AQ5" s="34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</row>
    <row r="6" spans="1:64" ht="30" customHeight="1" thickBot="1"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3"/>
      <c r="P6" s="1"/>
      <c r="Q6" s="18"/>
      <c r="R6" s="18"/>
      <c r="S6" s="18"/>
      <c r="T6" s="18"/>
      <c r="U6" s="18"/>
      <c r="V6" s="18"/>
      <c r="W6" s="18"/>
      <c r="X6" s="18"/>
      <c r="Y6" s="18"/>
      <c r="Z6" s="3"/>
      <c r="AB6" s="13"/>
      <c r="AC6" s="13"/>
      <c r="AD6" s="13"/>
      <c r="AE6" s="13"/>
      <c r="AF6" s="13"/>
      <c r="AG6" s="13"/>
      <c r="AH6" s="13"/>
      <c r="AI6" s="13"/>
      <c r="AJ6" s="13"/>
      <c r="AK6" s="27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</row>
    <row r="7" spans="1:64" ht="26.25">
      <c r="A7" s="19" t="s">
        <v>1</v>
      </c>
      <c r="B7" s="53" t="s">
        <v>2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32" t="s">
        <v>1</v>
      </c>
      <c r="P7" s="52" t="s">
        <v>2</v>
      </c>
      <c r="Q7" s="18"/>
      <c r="R7" s="18"/>
      <c r="S7" s="18"/>
      <c r="T7" s="18"/>
      <c r="U7" s="18"/>
      <c r="V7" s="18"/>
      <c r="W7" s="18"/>
      <c r="X7" s="18"/>
      <c r="Y7" s="18"/>
      <c r="Z7" s="32" t="s">
        <v>1</v>
      </c>
      <c r="AA7" s="52" t="s">
        <v>2</v>
      </c>
      <c r="AB7" s="13"/>
      <c r="AC7" s="13"/>
      <c r="AD7" s="13"/>
      <c r="AE7" s="13"/>
      <c r="AF7" s="13"/>
      <c r="AG7" s="13"/>
      <c r="AH7" s="13"/>
      <c r="AI7" s="13"/>
      <c r="AJ7" s="13"/>
      <c r="AK7" s="32" t="s">
        <v>1</v>
      </c>
      <c r="AL7" s="52" t="s">
        <v>2</v>
      </c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</row>
    <row r="8" spans="1:64" ht="15.75">
      <c r="A8" s="20">
        <v>-10</v>
      </c>
      <c r="B8" s="21">
        <f>ABS($B$4/DAY($B$1)+ABS(A8))</f>
        <v>12.923076923076923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20">
        <v>-25</v>
      </c>
      <c r="P8" s="51">
        <f>$P$1*O8^2+$P$2*O8+$P$3</f>
        <v>7850</v>
      </c>
      <c r="Q8" s="18"/>
      <c r="R8" s="18"/>
      <c r="S8" s="18"/>
      <c r="T8" s="18"/>
      <c r="U8" s="18"/>
      <c r="V8" s="18"/>
      <c r="W8" s="18"/>
      <c r="X8" s="18"/>
      <c r="Y8" s="18"/>
      <c r="Z8" s="20">
        <v>-12.5</v>
      </c>
      <c r="AA8" s="21">
        <f>ABS((-5)*Z8^2+$AA$1*Z8+$AA$2)</f>
        <v>1035.5833333333335</v>
      </c>
      <c r="AB8" s="13"/>
      <c r="AC8" s="13"/>
      <c r="AD8" s="13"/>
      <c r="AE8" s="13"/>
      <c r="AF8" s="13"/>
      <c r="AG8" s="13"/>
      <c r="AH8" s="13"/>
      <c r="AI8" s="13"/>
      <c r="AJ8" s="13"/>
      <c r="AK8" s="59">
        <v>-10</v>
      </c>
      <c r="AL8" s="60">
        <f>LOG($AL$2,$AL$1)</f>
        <v>1.4743256638804532</v>
      </c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</row>
    <row r="9" spans="1:64" ht="15.75">
      <c r="A9" s="20">
        <v>-9</v>
      </c>
      <c r="B9" s="21">
        <f t="shared" ref="B9:B28" si="0">ABS($B$4/DAY($B$1)+ABS(A9))</f>
        <v>11.923076923076923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20">
        <v>-24</v>
      </c>
      <c r="P9" s="51">
        <f t="shared" ref="P9:P58" si="1">$P$1*O9^2+$P$2*O9+$P$3</f>
        <v>7224</v>
      </c>
      <c r="Q9" s="18"/>
      <c r="R9" s="18"/>
      <c r="S9" s="18"/>
      <c r="T9" s="18"/>
      <c r="U9" s="18"/>
      <c r="V9" s="18"/>
      <c r="W9" s="18"/>
      <c r="X9" s="18"/>
      <c r="Y9" s="18"/>
      <c r="Z9" s="20">
        <v>-12</v>
      </c>
      <c r="AA9" s="21">
        <f t="shared" ref="AA9:AA58" si="2">ABS((-5)*Z9^2+$AA$1*Z9+$AA$2)</f>
        <v>964</v>
      </c>
      <c r="AB9" s="13"/>
      <c r="AC9" s="13"/>
      <c r="AD9" s="13"/>
      <c r="AE9" s="13"/>
      <c r="AF9" s="13"/>
      <c r="AG9" s="13"/>
      <c r="AH9" s="13"/>
      <c r="AI9" s="13"/>
      <c r="AJ9" s="13"/>
      <c r="AK9" s="59">
        <v>-9</v>
      </c>
      <c r="AL9" s="60">
        <f t="shared" ref="AL9:AL28" si="3">LOG($AL$2,$AL$1)</f>
        <v>1.4743256638804532</v>
      </c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</row>
    <row r="10" spans="1:64" ht="15.75">
      <c r="A10" s="20">
        <v>-8</v>
      </c>
      <c r="B10" s="21">
        <f t="shared" si="0"/>
        <v>10.923076923076923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20">
        <v>-23</v>
      </c>
      <c r="P10" s="51">
        <f t="shared" si="1"/>
        <v>6624</v>
      </c>
      <c r="Q10" s="18"/>
      <c r="R10" s="18"/>
      <c r="S10" s="18"/>
      <c r="T10" s="18"/>
      <c r="U10" s="18"/>
      <c r="V10" s="18"/>
      <c r="W10" s="18"/>
      <c r="X10" s="18"/>
      <c r="Y10" s="18"/>
      <c r="Z10" s="20">
        <v>-11.5</v>
      </c>
      <c r="AA10" s="21">
        <f t="shared" si="2"/>
        <v>894.91666666666674</v>
      </c>
      <c r="AB10" s="13"/>
      <c r="AC10" s="13"/>
      <c r="AD10" s="13"/>
      <c r="AE10" s="13"/>
      <c r="AF10" s="13"/>
      <c r="AG10" s="13"/>
      <c r="AH10" s="13"/>
      <c r="AI10" s="13"/>
      <c r="AJ10" s="13"/>
      <c r="AK10" s="59">
        <v>-8</v>
      </c>
      <c r="AL10" s="60">
        <f t="shared" si="3"/>
        <v>1.4743256638804532</v>
      </c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</row>
    <row r="11" spans="1:64" ht="15.75">
      <c r="A11" s="20">
        <v>-7</v>
      </c>
      <c r="B11" s="21">
        <f t="shared" si="0"/>
        <v>9.9230769230769234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20">
        <v>-22</v>
      </c>
      <c r="P11" s="51">
        <f t="shared" si="1"/>
        <v>6050</v>
      </c>
      <c r="Q11" s="18"/>
      <c r="R11" s="18"/>
      <c r="S11" s="18"/>
      <c r="T11" s="18"/>
      <c r="U11" s="18"/>
      <c r="V11" s="18"/>
      <c r="W11" s="18"/>
      <c r="X11" s="18"/>
      <c r="Y11" s="18"/>
      <c r="Z11" s="20">
        <v>-11</v>
      </c>
      <c r="AA11" s="21">
        <f t="shared" si="2"/>
        <v>828.33333333333337</v>
      </c>
      <c r="AB11" s="13"/>
      <c r="AC11" s="13"/>
      <c r="AD11" s="13"/>
      <c r="AE11" s="13"/>
      <c r="AF11" s="13"/>
      <c r="AG11" s="13"/>
      <c r="AH11" s="13"/>
      <c r="AI11" s="13"/>
      <c r="AJ11" s="13"/>
      <c r="AK11" s="59">
        <v>-7</v>
      </c>
      <c r="AL11" s="60">
        <f t="shared" si="3"/>
        <v>1.4743256638804532</v>
      </c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</row>
    <row r="12" spans="1:64" ht="15.75">
      <c r="A12" s="20">
        <v>-6</v>
      </c>
      <c r="B12" s="21">
        <f t="shared" si="0"/>
        <v>8.9230769230769234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20">
        <v>-21</v>
      </c>
      <c r="P12" s="51">
        <f t="shared" si="1"/>
        <v>5502</v>
      </c>
      <c r="Q12" s="18"/>
      <c r="R12" s="18"/>
      <c r="S12" s="18"/>
      <c r="T12" s="18"/>
      <c r="U12" s="18"/>
      <c r="V12" s="18"/>
      <c r="W12" s="18"/>
      <c r="X12" s="18"/>
      <c r="Y12" s="18"/>
      <c r="Z12" s="20">
        <v>-10.5</v>
      </c>
      <c r="AA12" s="21">
        <f t="shared" si="2"/>
        <v>764.25</v>
      </c>
      <c r="AB12" s="13"/>
      <c r="AC12" s="13"/>
      <c r="AD12" s="13"/>
      <c r="AE12" s="13"/>
      <c r="AF12" s="13"/>
      <c r="AG12" s="13"/>
      <c r="AH12" s="13"/>
      <c r="AI12" s="13"/>
      <c r="AJ12" s="13"/>
      <c r="AK12" s="59">
        <v>-6</v>
      </c>
      <c r="AL12" s="60">
        <f t="shared" si="3"/>
        <v>1.4743256638804532</v>
      </c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</row>
    <row r="13" spans="1:64" ht="15.75">
      <c r="A13" s="20">
        <v>-5</v>
      </c>
      <c r="B13" s="21">
        <f t="shared" si="0"/>
        <v>7.9230769230769234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20">
        <v>-20</v>
      </c>
      <c r="P13" s="51">
        <f t="shared" si="1"/>
        <v>4980</v>
      </c>
      <c r="Q13" s="18"/>
      <c r="R13" s="18"/>
      <c r="S13" s="18"/>
      <c r="T13" s="18"/>
      <c r="U13" s="18"/>
      <c r="V13" s="18"/>
      <c r="W13" s="18"/>
      <c r="X13" s="18"/>
      <c r="Y13" s="18"/>
      <c r="Z13" s="20">
        <v>-10</v>
      </c>
      <c r="AA13" s="21">
        <f t="shared" si="2"/>
        <v>702.66666666666674</v>
      </c>
      <c r="AB13" s="13"/>
      <c r="AC13" s="13"/>
      <c r="AD13" s="13"/>
      <c r="AE13" s="13"/>
      <c r="AF13" s="13"/>
      <c r="AG13" s="13"/>
      <c r="AH13" s="13"/>
      <c r="AI13" s="13"/>
      <c r="AJ13" s="13"/>
      <c r="AK13" s="59">
        <v>-5</v>
      </c>
      <c r="AL13" s="60">
        <f t="shared" si="3"/>
        <v>1.4743256638804532</v>
      </c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</row>
    <row r="14" spans="1:64" ht="15.75">
      <c r="A14" s="20">
        <v>-4</v>
      </c>
      <c r="B14" s="21">
        <f t="shared" si="0"/>
        <v>6.9230769230769234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20">
        <v>-19</v>
      </c>
      <c r="P14" s="51">
        <f t="shared" si="1"/>
        <v>4484</v>
      </c>
      <c r="Q14" s="18"/>
      <c r="R14" s="18"/>
      <c r="S14" s="18"/>
      <c r="T14" s="18"/>
      <c r="U14" s="18"/>
      <c r="V14" s="18"/>
      <c r="W14" s="18"/>
      <c r="X14" s="18"/>
      <c r="Y14" s="18"/>
      <c r="Z14" s="20">
        <v>-9.5</v>
      </c>
      <c r="AA14" s="21">
        <f t="shared" si="2"/>
        <v>643.58333333333337</v>
      </c>
      <c r="AB14" s="13"/>
      <c r="AC14" s="13"/>
      <c r="AD14" s="13"/>
      <c r="AE14" s="13"/>
      <c r="AF14" s="13"/>
      <c r="AG14" s="13"/>
      <c r="AH14" s="13"/>
      <c r="AI14" s="13"/>
      <c r="AJ14" s="13"/>
      <c r="AK14" s="59">
        <v>-4</v>
      </c>
      <c r="AL14" s="60">
        <f t="shared" si="3"/>
        <v>1.4743256638804532</v>
      </c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</row>
    <row r="15" spans="1:64" ht="15.75">
      <c r="A15" s="20">
        <v>-3</v>
      </c>
      <c r="B15" s="21">
        <f t="shared" si="0"/>
        <v>5.9230769230769234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20">
        <v>-18</v>
      </c>
      <c r="P15" s="51">
        <f t="shared" si="1"/>
        <v>4014</v>
      </c>
      <c r="Q15" s="18"/>
      <c r="R15" s="18"/>
      <c r="S15" s="18"/>
      <c r="T15" s="18"/>
      <c r="U15" s="18"/>
      <c r="V15" s="18"/>
      <c r="W15" s="18"/>
      <c r="X15" s="18"/>
      <c r="Y15" s="18"/>
      <c r="Z15" s="20">
        <v>-9</v>
      </c>
      <c r="AA15" s="21">
        <f t="shared" si="2"/>
        <v>587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59">
        <v>-3</v>
      </c>
      <c r="AL15" s="60">
        <f t="shared" si="3"/>
        <v>1.4743256638804532</v>
      </c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</row>
    <row r="16" spans="1:64" ht="15.75">
      <c r="A16" s="20">
        <v>-2</v>
      </c>
      <c r="B16" s="21">
        <f t="shared" si="0"/>
        <v>4.9230769230769234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20">
        <v>-17</v>
      </c>
      <c r="P16" s="51">
        <f t="shared" si="1"/>
        <v>3570</v>
      </c>
      <c r="Q16" s="18"/>
      <c r="R16" s="18"/>
      <c r="S16" s="18"/>
      <c r="T16" s="18"/>
      <c r="U16" s="18"/>
      <c r="V16" s="18"/>
      <c r="W16" s="18"/>
      <c r="X16" s="18"/>
      <c r="Y16" s="18"/>
      <c r="Z16" s="20">
        <v>-8.5</v>
      </c>
      <c r="AA16" s="21">
        <f t="shared" si="2"/>
        <v>532.91666666666674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59">
        <v>-2</v>
      </c>
      <c r="AL16" s="60">
        <f t="shared" si="3"/>
        <v>1.4743256638804532</v>
      </c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</row>
    <row r="17" spans="1:64" ht="15.75">
      <c r="A17" s="20">
        <v>-1</v>
      </c>
      <c r="B17" s="21">
        <f t="shared" si="0"/>
        <v>3.9230769230769229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20">
        <v>-16</v>
      </c>
      <c r="P17" s="51">
        <f t="shared" si="1"/>
        <v>3152</v>
      </c>
      <c r="Q17" s="18"/>
      <c r="R17" s="18"/>
      <c r="S17" s="18"/>
      <c r="T17" s="18"/>
      <c r="U17" s="18"/>
      <c r="V17" s="18"/>
      <c r="W17" s="18"/>
      <c r="X17" s="18"/>
      <c r="Y17" s="18"/>
      <c r="Z17" s="20">
        <v>-8</v>
      </c>
      <c r="AA17" s="21">
        <f t="shared" si="2"/>
        <v>481.33333333333337</v>
      </c>
      <c r="AB17" s="13"/>
      <c r="AC17" s="13"/>
      <c r="AD17" s="13"/>
      <c r="AE17" s="13"/>
      <c r="AF17" s="13"/>
      <c r="AG17" s="13"/>
      <c r="AH17" s="13"/>
      <c r="AI17" s="13"/>
      <c r="AJ17" s="13"/>
      <c r="AK17" s="59">
        <v>-1</v>
      </c>
      <c r="AL17" s="60">
        <f t="shared" si="3"/>
        <v>1.4743256638804532</v>
      </c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</row>
    <row r="18" spans="1:64" ht="15.75">
      <c r="A18" s="20">
        <v>0</v>
      </c>
      <c r="B18" s="21">
        <f t="shared" si="0"/>
        <v>2.9230769230769229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20">
        <v>-15</v>
      </c>
      <c r="P18" s="51">
        <f t="shared" si="1"/>
        <v>2760</v>
      </c>
      <c r="Q18" s="18"/>
      <c r="R18" s="18"/>
      <c r="S18" s="18"/>
      <c r="T18" s="18"/>
      <c r="U18" s="18"/>
      <c r="V18" s="18"/>
      <c r="W18" s="18"/>
      <c r="X18" s="18"/>
      <c r="Y18" s="18"/>
      <c r="Z18" s="20">
        <v>-7.5</v>
      </c>
      <c r="AA18" s="21">
        <f t="shared" si="2"/>
        <v>432.25</v>
      </c>
      <c r="AB18" s="13"/>
      <c r="AC18" s="13"/>
      <c r="AD18" s="13"/>
      <c r="AE18" s="13"/>
      <c r="AF18" s="13"/>
      <c r="AG18" s="13"/>
      <c r="AH18" s="13"/>
      <c r="AI18" s="13"/>
      <c r="AJ18" s="13"/>
      <c r="AK18" s="59">
        <v>0</v>
      </c>
      <c r="AL18" s="60">
        <f t="shared" si="3"/>
        <v>1.4743256638804532</v>
      </c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</row>
    <row r="19" spans="1:64" ht="15.75">
      <c r="A19" s="20">
        <v>1</v>
      </c>
      <c r="B19" s="21">
        <f t="shared" si="0"/>
        <v>3.9230769230769229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20">
        <v>-14</v>
      </c>
      <c r="P19" s="51">
        <f t="shared" si="1"/>
        <v>2394</v>
      </c>
      <c r="Q19" s="18"/>
      <c r="R19" s="18"/>
      <c r="S19" s="18"/>
      <c r="T19" s="18"/>
      <c r="U19" s="18"/>
      <c r="V19" s="18"/>
      <c r="W19" s="18"/>
      <c r="X19" s="18"/>
      <c r="Y19" s="18"/>
      <c r="Z19" s="20">
        <v>-7</v>
      </c>
      <c r="AA19" s="21">
        <f t="shared" si="2"/>
        <v>385.66666666666669</v>
      </c>
      <c r="AB19" s="13"/>
      <c r="AC19" s="13"/>
      <c r="AD19" s="13"/>
      <c r="AE19" s="13"/>
      <c r="AF19" s="13"/>
      <c r="AG19" s="13"/>
      <c r="AH19" s="13"/>
      <c r="AI19" s="13"/>
      <c r="AJ19" s="13"/>
      <c r="AK19" s="59">
        <v>1</v>
      </c>
      <c r="AL19" s="60">
        <f t="shared" si="3"/>
        <v>1.4743256638804532</v>
      </c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</row>
    <row r="20" spans="1:64" ht="15.75">
      <c r="A20" s="20">
        <v>2</v>
      </c>
      <c r="B20" s="21">
        <f t="shared" si="0"/>
        <v>4.9230769230769234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20">
        <v>-13</v>
      </c>
      <c r="P20" s="51">
        <f t="shared" si="1"/>
        <v>2054</v>
      </c>
      <c r="Q20" s="18"/>
      <c r="R20" s="18"/>
      <c r="S20" s="18"/>
      <c r="T20" s="18"/>
      <c r="U20" s="18"/>
      <c r="V20" s="18"/>
      <c r="W20" s="18"/>
      <c r="X20" s="18"/>
      <c r="Y20" s="18"/>
      <c r="Z20" s="20">
        <v>-6.5</v>
      </c>
      <c r="AA20" s="21">
        <f t="shared" si="2"/>
        <v>341.58333333333337</v>
      </c>
      <c r="AB20" s="13"/>
      <c r="AC20" s="13"/>
      <c r="AD20" s="13"/>
      <c r="AE20" s="13"/>
      <c r="AF20" s="13"/>
      <c r="AG20" s="13"/>
      <c r="AH20" s="13"/>
      <c r="AI20" s="13"/>
      <c r="AJ20" s="13"/>
      <c r="AK20" s="59">
        <v>2</v>
      </c>
      <c r="AL20" s="60">
        <f t="shared" si="3"/>
        <v>1.4743256638804532</v>
      </c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</row>
    <row r="21" spans="1:64" ht="15.75">
      <c r="A21" s="20">
        <v>3</v>
      </c>
      <c r="B21" s="21">
        <f t="shared" si="0"/>
        <v>5.9230769230769234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20">
        <v>-12</v>
      </c>
      <c r="P21" s="51">
        <f t="shared" si="1"/>
        <v>1740</v>
      </c>
      <c r="Q21" s="18"/>
      <c r="R21" s="18"/>
      <c r="S21" s="18"/>
      <c r="T21" s="18"/>
      <c r="U21" s="18"/>
      <c r="V21" s="18"/>
      <c r="W21" s="18"/>
      <c r="X21" s="18"/>
      <c r="Y21" s="18"/>
      <c r="Z21" s="20">
        <v>-6</v>
      </c>
      <c r="AA21" s="21">
        <f t="shared" si="2"/>
        <v>300</v>
      </c>
      <c r="AB21" s="13"/>
      <c r="AC21" s="13"/>
      <c r="AD21" s="13"/>
      <c r="AE21" s="13"/>
      <c r="AF21" s="13"/>
      <c r="AG21" s="13"/>
      <c r="AH21" s="13"/>
      <c r="AI21" s="13"/>
      <c r="AJ21" s="13"/>
      <c r="AK21" s="59">
        <v>3</v>
      </c>
      <c r="AL21" s="60">
        <f t="shared" si="3"/>
        <v>1.4743256638804532</v>
      </c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</row>
    <row r="22" spans="1:64" ht="15.75">
      <c r="A22" s="20">
        <v>4</v>
      </c>
      <c r="B22" s="21">
        <f t="shared" si="0"/>
        <v>6.9230769230769234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20">
        <v>-11</v>
      </c>
      <c r="P22" s="51">
        <f t="shared" si="1"/>
        <v>1452</v>
      </c>
      <c r="Q22" s="18"/>
      <c r="R22" s="18"/>
      <c r="S22" s="18"/>
      <c r="T22" s="18"/>
      <c r="U22" s="18"/>
      <c r="V22" s="18"/>
      <c r="W22" s="18"/>
      <c r="X22" s="18"/>
      <c r="Y22" s="18"/>
      <c r="Z22" s="20">
        <v>-5.5</v>
      </c>
      <c r="AA22" s="21">
        <f t="shared" si="2"/>
        <v>260.91666666666669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59">
        <v>4</v>
      </c>
      <c r="AL22" s="60">
        <f t="shared" si="3"/>
        <v>1.4743256638804532</v>
      </c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</row>
    <row r="23" spans="1:64" ht="15.75">
      <c r="A23" s="20">
        <v>5</v>
      </c>
      <c r="B23" s="21">
        <f t="shared" si="0"/>
        <v>7.9230769230769234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20">
        <v>-10</v>
      </c>
      <c r="P23" s="51">
        <f t="shared" si="1"/>
        <v>1190</v>
      </c>
      <c r="Q23" s="18"/>
      <c r="R23" s="18"/>
      <c r="S23" s="18"/>
      <c r="T23" s="18"/>
      <c r="U23" s="18"/>
      <c r="V23" s="18"/>
      <c r="W23" s="18"/>
      <c r="X23" s="18"/>
      <c r="Y23" s="18"/>
      <c r="Z23" s="20">
        <v>-5</v>
      </c>
      <c r="AA23" s="21">
        <f t="shared" si="2"/>
        <v>224.33333333333334</v>
      </c>
      <c r="AB23" s="13"/>
      <c r="AC23" s="13"/>
      <c r="AD23" s="13"/>
      <c r="AE23" s="13"/>
      <c r="AF23" s="13"/>
      <c r="AG23" s="13"/>
      <c r="AH23" s="13"/>
      <c r="AI23" s="13"/>
      <c r="AJ23" s="13"/>
      <c r="AK23" s="59">
        <v>5</v>
      </c>
      <c r="AL23" s="60">
        <f t="shared" si="3"/>
        <v>1.4743256638804532</v>
      </c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</row>
    <row r="24" spans="1:64" ht="15.75">
      <c r="A24" s="20">
        <v>6</v>
      </c>
      <c r="B24" s="21">
        <f t="shared" si="0"/>
        <v>8.9230769230769234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20">
        <v>-9</v>
      </c>
      <c r="P24" s="51">
        <f t="shared" si="1"/>
        <v>954</v>
      </c>
      <c r="Q24" s="18"/>
      <c r="R24" s="18"/>
      <c r="S24" s="18"/>
      <c r="T24" s="18"/>
      <c r="U24" s="18"/>
      <c r="V24" s="18"/>
      <c r="W24" s="18"/>
      <c r="X24" s="18"/>
      <c r="Y24" s="18"/>
      <c r="Z24" s="20">
        <v>-4.5</v>
      </c>
      <c r="AA24" s="21">
        <f t="shared" si="2"/>
        <v>190.25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59">
        <v>6</v>
      </c>
      <c r="AL24" s="60">
        <f t="shared" si="3"/>
        <v>1.4743256638804532</v>
      </c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</row>
    <row r="25" spans="1:64" ht="15.75">
      <c r="A25" s="20">
        <v>7</v>
      </c>
      <c r="B25" s="21">
        <f t="shared" si="0"/>
        <v>9.9230769230769234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20">
        <v>-8</v>
      </c>
      <c r="P25" s="51">
        <f t="shared" si="1"/>
        <v>744</v>
      </c>
      <c r="Q25" s="18"/>
      <c r="R25" s="18"/>
      <c r="S25" s="18"/>
      <c r="T25" s="18"/>
      <c r="U25" s="18"/>
      <c r="V25" s="18"/>
      <c r="W25" s="18"/>
      <c r="X25" s="18"/>
      <c r="Y25" s="18"/>
      <c r="Z25" s="20">
        <v>-4</v>
      </c>
      <c r="AA25" s="21">
        <f t="shared" si="2"/>
        <v>158.66666666666669</v>
      </c>
      <c r="AB25" s="13"/>
      <c r="AC25" s="13"/>
      <c r="AD25" s="13"/>
      <c r="AE25" s="13"/>
      <c r="AF25" s="13"/>
      <c r="AG25" s="13"/>
      <c r="AH25" s="13"/>
      <c r="AI25" s="13"/>
      <c r="AJ25" s="13"/>
      <c r="AK25" s="59">
        <v>7</v>
      </c>
      <c r="AL25" s="60">
        <f t="shared" si="3"/>
        <v>1.4743256638804532</v>
      </c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</row>
    <row r="26" spans="1:64" ht="15.75">
      <c r="A26" s="20">
        <v>8</v>
      </c>
      <c r="B26" s="21">
        <f t="shared" si="0"/>
        <v>10.923076923076923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20">
        <v>-7</v>
      </c>
      <c r="P26" s="51">
        <f t="shared" si="1"/>
        <v>560</v>
      </c>
      <c r="Q26" s="18"/>
      <c r="R26" s="18"/>
      <c r="S26" s="18"/>
      <c r="T26" s="18"/>
      <c r="U26" s="18"/>
      <c r="V26" s="18"/>
      <c r="W26" s="18"/>
      <c r="X26" s="18"/>
      <c r="Y26" s="18"/>
      <c r="Z26" s="20">
        <v>-3.5</v>
      </c>
      <c r="AA26" s="21">
        <f t="shared" si="2"/>
        <v>129.58333333333334</v>
      </c>
      <c r="AB26" s="13"/>
      <c r="AC26" s="13"/>
      <c r="AD26" s="13"/>
      <c r="AE26" s="13"/>
      <c r="AF26" s="13"/>
      <c r="AG26" s="13"/>
      <c r="AH26" s="13"/>
      <c r="AI26" s="13"/>
      <c r="AJ26" s="13"/>
      <c r="AK26" s="59">
        <v>8</v>
      </c>
      <c r="AL26" s="60">
        <f t="shared" si="3"/>
        <v>1.4743256638804532</v>
      </c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</row>
    <row r="27" spans="1:64" ht="15.75">
      <c r="A27" s="20">
        <v>9</v>
      </c>
      <c r="B27" s="21">
        <f t="shared" si="0"/>
        <v>11.923076923076923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20">
        <v>-6</v>
      </c>
      <c r="P27" s="51">
        <f t="shared" si="1"/>
        <v>402</v>
      </c>
      <c r="Q27" s="18"/>
      <c r="R27" s="18"/>
      <c r="S27" s="18"/>
      <c r="T27" s="18"/>
      <c r="U27" s="18"/>
      <c r="V27" s="18"/>
      <c r="W27" s="18"/>
      <c r="X27" s="18"/>
      <c r="Y27" s="18"/>
      <c r="Z27" s="20">
        <v>-3</v>
      </c>
      <c r="AA27" s="21">
        <f t="shared" si="2"/>
        <v>103</v>
      </c>
      <c r="AB27" s="13"/>
      <c r="AC27" s="13"/>
      <c r="AD27" s="13"/>
      <c r="AE27" s="13"/>
      <c r="AF27" s="13"/>
      <c r="AG27" s="13"/>
      <c r="AH27" s="13"/>
      <c r="AI27" s="13"/>
      <c r="AJ27" s="13"/>
      <c r="AK27" s="59">
        <v>9</v>
      </c>
      <c r="AL27" s="60">
        <f t="shared" si="3"/>
        <v>1.4743256638804532</v>
      </c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</row>
    <row r="28" spans="1:64" ht="16.5" thickBot="1">
      <c r="A28" s="22">
        <v>10</v>
      </c>
      <c r="B28" s="24">
        <f t="shared" si="0"/>
        <v>12.923076923076923</v>
      </c>
      <c r="C28" s="2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26"/>
      <c r="O28" s="20">
        <v>-5</v>
      </c>
      <c r="P28" s="51">
        <f t="shared" si="1"/>
        <v>270</v>
      </c>
      <c r="Q28" s="27"/>
      <c r="R28" s="18"/>
      <c r="S28" s="18"/>
      <c r="T28" s="18"/>
      <c r="U28" s="18"/>
      <c r="V28" s="18"/>
      <c r="W28" s="18"/>
      <c r="X28" s="18"/>
      <c r="Y28" s="26"/>
      <c r="Z28" s="20">
        <v>-2.5</v>
      </c>
      <c r="AA28" s="21">
        <f t="shared" si="2"/>
        <v>78.916666666666671</v>
      </c>
      <c r="AB28" s="13"/>
      <c r="AC28" s="13"/>
      <c r="AD28" s="13"/>
      <c r="AE28" s="13"/>
      <c r="AF28" s="13"/>
      <c r="AG28" s="13"/>
      <c r="AH28" s="13"/>
      <c r="AI28" s="13"/>
      <c r="AJ28" s="13"/>
      <c r="AK28" s="59">
        <v>10</v>
      </c>
      <c r="AL28" s="60">
        <f t="shared" si="3"/>
        <v>1.4743256638804532</v>
      </c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</row>
    <row r="29" spans="1:64" ht="15.75">
      <c r="A29" s="18"/>
      <c r="B29" s="18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20">
        <v>-4</v>
      </c>
      <c r="P29" s="51">
        <f t="shared" si="1"/>
        <v>164</v>
      </c>
      <c r="Q29" s="13"/>
      <c r="R29" s="13"/>
      <c r="S29" s="13"/>
      <c r="T29" s="13"/>
      <c r="U29" s="13"/>
      <c r="V29" s="13"/>
      <c r="W29" s="13"/>
      <c r="X29" s="13"/>
      <c r="Y29" s="13"/>
      <c r="Z29" s="20">
        <v>-2</v>
      </c>
      <c r="AA29" s="21">
        <f t="shared" si="2"/>
        <v>57.333333333333336</v>
      </c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</row>
    <row r="30" spans="1:64" ht="15.75">
      <c r="A30" s="18"/>
      <c r="B30" s="18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20">
        <v>-3</v>
      </c>
      <c r="P30" s="51">
        <f t="shared" si="1"/>
        <v>84</v>
      </c>
      <c r="Q30" s="13"/>
      <c r="R30" s="13"/>
      <c r="S30" s="13"/>
      <c r="T30" s="13"/>
      <c r="U30" s="13"/>
      <c r="V30" s="13"/>
      <c r="W30" s="13"/>
      <c r="X30" s="13"/>
      <c r="Y30" s="13"/>
      <c r="Z30" s="20">
        <v>-1.5</v>
      </c>
      <c r="AA30" s="21">
        <f t="shared" si="2"/>
        <v>38.25</v>
      </c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</row>
    <row r="31" spans="1:64" ht="15.75">
      <c r="A31" s="18"/>
      <c r="B31" s="18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20">
        <v>-2</v>
      </c>
      <c r="P31" s="51">
        <f t="shared" si="1"/>
        <v>30</v>
      </c>
      <c r="Q31" s="13"/>
      <c r="R31" s="13"/>
      <c r="S31" s="13"/>
      <c r="T31" s="13"/>
      <c r="U31" s="13"/>
      <c r="V31" s="13"/>
      <c r="W31" s="13"/>
      <c r="X31" s="13"/>
      <c r="Y31" s="13"/>
      <c r="Z31" s="20">
        <v>-1</v>
      </c>
      <c r="AA31" s="21">
        <f t="shared" si="2"/>
        <v>21.666666666666668</v>
      </c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</row>
    <row r="32" spans="1:64" ht="15.75">
      <c r="A32" s="18"/>
      <c r="B32" s="18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20">
        <v>-1</v>
      </c>
      <c r="P32" s="51">
        <f t="shared" si="1"/>
        <v>2</v>
      </c>
      <c r="Q32" s="13"/>
      <c r="R32" s="13"/>
      <c r="S32" s="13"/>
      <c r="T32" s="13"/>
      <c r="U32" s="13"/>
      <c r="V32" s="13"/>
      <c r="W32" s="13"/>
      <c r="X32" s="13"/>
      <c r="Y32" s="13"/>
      <c r="Z32" s="20">
        <v>-0.5</v>
      </c>
      <c r="AA32" s="21">
        <f t="shared" si="2"/>
        <v>7.5833333333333339</v>
      </c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</row>
    <row r="33" spans="1:64" ht="15.75">
      <c r="A33" s="18"/>
      <c r="B33" s="18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20">
        <v>0</v>
      </c>
      <c r="P33" s="51">
        <f t="shared" si="1"/>
        <v>0</v>
      </c>
      <c r="Q33" s="13"/>
      <c r="R33" s="13"/>
      <c r="S33" s="13"/>
      <c r="T33" s="13"/>
      <c r="U33" s="13"/>
      <c r="V33" s="13"/>
      <c r="W33" s="13"/>
      <c r="X33" s="13"/>
      <c r="Y33" s="13"/>
      <c r="Z33" s="20">
        <v>0</v>
      </c>
      <c r="AA33" s="21">
        <f t="shared" si="2"/>
        <v>4</v>
      </c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</row>
    <row r="34" spans="1:64" ht="15.75">
      <c r="A34" s="18"/>
      <c r="B34" s="18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0">
        <v>1</v>
      </c>
      <c r="P34" s="51">
        <f t="shared" si="1"/>
        <v>24</v>
      </c>
      <c r="Q34" s="13"/>
      <c r="R34" s="13"/>
      <c r="S34" s="13"/>
      <c r="T34" s="13"/>
      <c r="U34" s="13"/>
      <c r="V34" s="13"/>
      <c r="W34" s="13"/>
      <c r="X34" s="13"/>
      <c r="Y34" s="13"/>
      <c r="Z34" s="20">
        <v>0.5</v>
      </c>
      <c r="AA34" s="21">
        <f t="shared" si="2"/>
        <v>13.083333333333334</v>
      </c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</row>
    <row r="35" spans="1:64" ht="15.75">
      <c r="A35" s="18"/>
      <c r="B35" s="18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20">
        <v>2</v>
      </c>
      <c r="P35" s="51">
        <f t="shared" si="1"/>
        <v>74</v>
      </c>
      <c r="Q35" s="13"/>
      <c r="R35" s="13"/>
      <c r="S35" s="13"/>
      <c r="T35" s="13"/>
      <c r="U35" s="13"/>
      <c r="V35" s="13"/>
      <c r="W35" s="13"/>
      <c r="X35" s="13"/>
      <c r="Y35" s="13"/>
      <c r="Z35" s="20">
        <v>1</v>
      </c>
      <c r="AA35" s="21">
        <f t="shared" si="2"/>
        <v>19.666666666666668</v>
      </c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</row>
    <row r="36" spans="1:64" ht="15.75">
      <c r="A36" s="18"/>
      <c r="B36" s="18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20">
        <v>3</v>
      </c>
      <c r="P36" s="51">
        <f t="shared" si="1"/>
        <v>150</v>
      </c>
      <c r="Q36" s="13"/>
      <c r="R36" s="13"/>
      <c r="S36" s="13"/>
      <c r="T36" s="13"/>
      <c r="U36" s="13"/>
      <c r="V36" s="13"/>
      <c r="W36" s="13"/>
      <c r="X36" s="13"/>
      <c r="Y36" s="13"/>
      <c r="Z36" s="20">
        <v>1.5</v>
      </c>
      <c r="AA36" s="21">
        <f t="shared" si="2"/>
        <v>23.75</v>
      </c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</row>
    <row r="37" spans="1:64" ht="15.75">
      <c r="A37" s="18"/>
      <c r="B37" s="18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20">
        <v>4</v>
      </c>
      <c r="P37" s="51">
        <f t="shared" si="1"/>
        <v>252</v>
      </c>
      <c r="Q37" s="13"/>
      <c r="R37" s="13"/>
      <c r="S37" s="13"/>
      <c r="T37" s="13"/>
      <c r="U37" s="13"/>
      <c r="V37" s="13"/>
      <c r="W37" s="13"/>
      <c r="X37" s="13"/>
      <c r="Y37" s="13"/>
      <c r="Z37" s="20">
        <v>2</v>
      </c>
      <c r="AA37" s="21">
        <f t="shared" si="2"/>
        <v>25.333333333333336</v>
      </c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</row>
    <row r="38" spans="1:64" ht="15.75">
      <c r="A38" s="18"/>
      <c r="B38" s="18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20">
        <v>5</v>
      </c>
      <c r="P38" s="51">
        <f t="shared" si="1"/>
        <v>380</v>
      </c>
      <c r="Q38" s="13"/>
      <c r="R38" s="13"/>
      <c r="S38" s="13"/>
      <c r="T38" s="13"/>
      <c r="U38" s="13"/>
      <c r="V38" s="13"/>
      <c r="W38" s="13"/>
      <c r="X38" s="13"/>
      <c r="Y38" s="13"/>
      <c r="Z38" s="20">
        <v>2.5</v>
      </c>
      <c r="AA38" s="21">
        <f t="shared" si="2"/>
        <v>24.416666666666671</v>
      </c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</row>
    <row r="39" spans="1:64" ht="15.75">
      <c r="A39" s="18"/>
      <c r="B39" s="18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20">
        <v>6</v>
      </c>
      <c r="P39" s="51">
        <f t="shared" si="1"/>
        <v>534</v>
      </c>
      <c r="Q39" s="13"/>
      <c r="R39" s="13"/>
      <c r="S39" s="13"/>
      <c r="T39" s="13"/>
      <c r="U39" s="13"/>
      <c r="V39" s="13"/>
      <c r="W39" s="13"/>
      <c r="X39" s="13"/>
      <c r="Y39" s="13"/>
      <c r="Z39" s="20">
        <v>3</v>
      </c>
      <c r="AA39" s="21">
        <f t="shared" si="2"/>
        <v>21</v>
      </c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</row>
    <row r="40" spans="1:64" ht="15.75">
      <c r="A40" s="18"/>
      <c r="B40" s="18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20">
        <v>7</v>
      </c>
      <c r="P40" s="51">
        <f t="shared" si="1"/>
        <v>714</v>
      </c>
      <c r="Q40" s="13"/>
      <c r="R40" s="13"/>
      <c r="S40" s="13"/>
      <c r="T40" s="13"/>
      <c r="U40" s="13"/>
      <c r="V40" s="13"/>
      <c r="W40" s="13"/>
      <c r="X40" s="13"/>
      <c r="Y40" s="13"/>
      <c r="Z40" s="20">
        <v>3.5</v>
      </c>
      <c r="AA40" s="21">
        <f t="shared" si="2"/>
        <v>15.083333333333343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</row>
    <row r="41" spans="1:64" ht="15.75">
      <c r="A41" s="18"/>
      <c r="B41" s="18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20">
        <v>8</v>
      </c>
      <c r="P41" s="51">
        <f t="shared" si="1"/>
        <v>920</v>
      </c>
      <c r="Q41" s="13"/>
      <c r="R41" s="13"/>
      <c r="S41" s="13"/>
      <c r="T41" s="13"/>
      <c r="U41" s="13"/>
      <c r="V41" s="13"/>
      <c r="W41" s="13"/>
      <c r="X41" s="13"/>
      <c r="Y41" s="13"/>
      <c r="Z41" s="20">
        <v>4</v>
      </c>
      <c r="AA41" s="21">
        <f t="shared" si="2"/>
        <v>6.6666666666666714</v>
      </c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</row>
    <row r="42" spans="1:64" ht="15.75">
      <c r="A42" s="18"/>
      <c r="B42" s="18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20">
        <v>9</v>
      </c>
      <c r="P42" s="51">
        <f t="shared" si="1"/>
        <v>1152</v>
      </c>
      <c r="Q42" s="13"/>
      <c r="R42" s="13"/>
      <c r="S42" s="13"/>
      <c r="T42" s="13"/>
      <c r="U42" s="13"/>
      <c r="V42" s="13"/>
      <c r="W42" s="13"/>
      <c r="X42" s="13"/>
      <c r="Y42" s="13"/>
      <c r="Z42" s="20">
        <v>4.5</v>
      </c>
      <c r="AA42" s="21">
        <f t="shared" si="2"/>
        <v>4.25</v>
      </c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</row>
    <row r="43" spans="1:64" ht="15.75">
      <c r="A43" s="18"/>
      <c r="B43" s="18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20">
        <v>10</v>
      </c>
      <c r="P43" s="51">
        <f t="shared" si="1"/>
        <v>1410</v>
      </c>
      <c r="Q43" s="13"/>
      <c r="R43" s="13"/>
      <c r="S43" s="13"/>
      <c r="T43" s="13"/>
      <c r="U43" s="13"/>
      <c r="V43" s="13"/>
      <c r="W43" s="13"/>
      <c r="X43" s="13"/>
      <c r="Y43" s="13"/>
      <c r="Z43" s="20">
        <v>5</v>
      </c>
      <c r="AA43" s="21">
        <f t="shared" si="2"/>
        <v>17.666666666666657</v>
      </c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</row>
    <row r="44" spans="1:64" ht="15.75">
      <c r="A44" s="18"/>
      <c r="B44" s="18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20">
        <v>11</v>
      </c>
      <c r="P44" s="51">
        <f t="shared" si="1"/>
        <v>1694</v>
      </c>
      <c r="Q44" s="13"/>
      <c r="R44" s="13"/>
      <c r="S44" s="13"/>
      <c r="T44" s="13"/>
      <c r="U44" s="13"/>
      <c r="V44" s="13"/>
      <c r="W44" s="13"/>
      <c r="X44" s="13"/>
      <c r="Y44" s="13"/>
      <c r="Z44" s="20">
        <v>5.5</v>
      </c>
      <c r="AA44" s="21">
        <f t="shared" si="2"/>
        <v>33.583333333333329</v>
      </c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</row>
    <row r="45" spans="1:64" ht="15.75">
      <c r="A45" s="18"/>
      <c r="B45" s="18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20">
        <v>12</v>
      </c>
      <c r="P45" s="51">
        <f t="shared" si="1"/>
        <v>2004</v>
      </c>
      <c r="Q45" s="13"/>
      <c r="R45" s="13"/>
      <c r="S45" s="13"/>
      <c r="T45" s="13"/>
      <c r="U45" s="13"/>
      <c r="V45" s="13"/>
      <c r="W45" s="13"/>
      <c r="X45" s="13"/>
      <c r="Y45" s="13"/>
      <c r="Z45" s="20">
        <v>6</v>
      </c>
      <c r="AA45" s="21">
        <f t="shared" si="2"/>
        <v>52</v>
      </c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</row>
    <row r="46" spans="1:64" ht="15.75">
      <c r="A46" s="18"/>
      <c r="B46" s="18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20">
        <v>13</v>
      </c>
      <c r="P46" s="51">
        <f t="shared" si="1"/>
        <v>2340</v>
      </c>
      <c r="Q46" s="13"/>
      <c r="R46" s="13"/>
      <c r="S46" s="13"/>
      <c r="T46" s="13"/>
      <c r="U46" s="13"/>
      <c r="V46" s="13"/>
      <c r="W46" s="13"/>
      <c r="X46" s="13"/>
      <c r="Y46" s="13"/>
      <c r="Z46" s="20">
        <v>6.5</v>
      </c>
      <c r="AA46" s="21">
        <f t="shared" si="2"/>
        <v>72.916666666666657</v>
      </c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</row>
    <row r="47" spans="1:64" ht="15.75">
      <c r="A47" s="18"/>
      <c r="B47" s="18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20">
        <v>14</v>
      </c>
      <c r="P47" s="51">
        <f t="shared" si="1"/>
        <v>2702</v>
      </c>
      <c r="Q47" s="13"/>
      <c r="R47" s="13"/>
      <c r="S47" s="13"/>
      <c r="T47" s="13"/>
      <c r="U47" s="13"/>
      <c r="V47" s="13"/>
      <c r="W47" s="13"/>
      <c r="X47" s="13"/>
      <c r="Y47" s="13"/>
      <c r="Z47" s="20">
        <v>7</v>
      </c>
      <c r="AA47" s="21">
        <f t="shared" si="2"/>
        <v>96.333333333333314</v>
      </c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</row>
    <row r="48" spans="1:64" ht="15.75">
      <c r="A48" s="18"/>
      <c r="B48" s="18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20">
        <v>15</v>
      </c>
      <c r="P48" s="51">
        <f t="shared" si="1"/>
        <v>3090</v>
      </c>
      <c r="Q48" s="13"/>
      <c r="R48" s="13"/>
      <c r="S48" s="13"/>
      <c r="T48" s="13"/>
      <c r="U48" s="13"/>
      <c r="V48" s="13"/>
      <c r="W48" s="13"/>
      <c r="X48" s="13"/>
      <c r="Y48" s="13"/>
      <c r="Z48" s="20">
        <v>7.5</v>
      </c>
      <c r="AA48" s="21">
        <f t="shared" si="2"/>
        <v>122.25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</row>
    <row r="49" spans="1:64" ht="15.75">
      <c r="A49" s="18"/>
      <c r="B49" s="18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20">
        <v>16</v>
      </c>
      <c r="P49" s="51">
        <f t="shared" si="1"/>
        <v>3504</v>
      </c>
      <c r="Q49" s="13"/>
      <c r="R49" s="13"/>
      <c r="S49" s="13"/>
      <c r="T49" s="13"/>
      <c r="U49" s="13"/>
      <c r="V49" s="13"/>
      <c r="W49" s="13"/>
      <c r="X49" s="13"/>
      <c r="Y49" s="13"/>
      <c r="Z49" s="20">
        <v>8</v>
      </c>
      <c r="AA49" s="21">
        <f t="shared" si="2"/>
        <v>150.66666666666666</v>
      </c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</row>
    <row r="50" spans="1:64" ht="15.75">
      <c r="A50" s="18"/>
      <c r="B50" s="18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20">
        <v>17</v>
      </c>
      <c r="P50" s="51">
        <f t="shared" si="1"/>
        <v>3944</v>
      </c>
      <c r="Q50" s="13"/>
      <c r="R50" s="13"/>
      <c r="S50" s="13"/>
      <c r="T50" s="13"/>
      <c r="U50" s="13"/>
      <c r="V50" s="13"/>
      <c r="W50" s="13"/>
      <c r="X50" s="13"/>
      <c r="Y50" s="13"/>
      <c r="Z50" s="20">
        <v>8.5</v>
      </c>
      <c r="AA50" s="21">
        <f t="shared" si="2"/>
        <v>181.58333333333331</v>
      </c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</row>
    <row r="51" spans="1:64" ht="15.75">
      <c r="A51" s="18"/>
      <c r="B51" s="18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20">
        <v>18</v>
      </c>
      <c r="P51" s="51">
        <f t="shared" si="1"/>
        <v>4410</v>
      </c>
      <c r="Q51" s="13"/>
      <c r="R51" s="13"/>
      <c r="S51" s="13"/>
      <c r="T51" s="13"/>
      <c r="U51" s="13"/>
      <c r="V51" s="13"/>
      <c r="W51" s="13"/>
      <c r="X51" s="13"/>
      <c r="Y51" s="13"/>
      <c r="Z51" s="20">
        <v>9</v>
      </c>
      <c r="AA51" s="21">
        <f t="shared" si="2"/>
        <v>215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</row>
    <row r="52" spans="1:64" ht="15.75">
      <c r="A52" s="18"/>
      <c r="B52" s="18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20">
        <v>19</v>
      </c>
      <c r="P52" s="51">
        <f t="shared" si="1"/>
        <v>4902</v>
      </c>
      <c r="Q52" s="13"/>
      <c r="R52" s="13"/>
      <c r="S52" s="13"/>
      <c r="T52" s="13"/>
      <c r="U52" s="13"/>
      <c r="V52" s="13"/>
      <c r="W52" s="13"/>
      <c r="X52" s="13"/>
      <c r="Y52" s="13"/>
      <c r="Z52" s="20">
        <v>9.5</v>
      </c>
      <c r="AA52" s="21">
        <f t="shared" si="2"/>
        <v>250.91666666666666</v>
      </c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</row>
    <row r="53" spans="1:64" ht="15.75">
      <c r="A53" s="18"/>
      <c r="B53" s="18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20">
        <v>20</v>
      </c>
      <c r="P53" s="51">
        <f t="shared" si="1"/>
        <v>5420</v>
      </c>
      <c r="Q53" s="13"/>
      <c r="R53" s="13"/>
      <c r="S53" s="13"/>
      <c r="T53" s="13"/>
      <c r="U53" s="13"/>
      <c r="V53" s="13"/>
      <c r="W53" s="13"/>
      <c r="X53" s="13"/>
      <c r="Y53" s="13"/>
      <c r="Z53" s="20">
        <v>10</v>
      </c>
      <c r="AA53" s="21">
        <f t="shared" si="2"/>
        <v>289.33333333333331</v>
      </c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</row>
    <row r="54" spans="1:64" ht="15.75">
      <c r="A54" s="18"/>
      <c r="B54" s="18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20">
        <v>21</v>
      </c>
      <c r="P54" s="51">
        <f t="shared" si="1"/>
        <v>5964</v>
      </c>
      <c r="Q54" s="13"/>
      <c r="R54" s="13"/>
      <c r="S54" s="13"/>
      <c r="T54" s="13"/>
      <c r="U54" s="13"/>
      <c r="V54" s="13"/>
      <c r="W54" s="13"/>
      <c r="X54" s="13"/>
      <c r="Y54" s="13"/>
      <c r="Z54" s="20">
        <v>10.5</v>
      </c>
      <c r="AA54" s="21">
        <f t="shared" si="2"/>
        <v>330.25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</row>
    <row r="55" spans="1:64" ht="15.75">
      <c r="A55" s="18"/>
      <c r="B55" s="18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20">
        <v>22</v>
      </c>
      <c r="P55" s="51">
        <f t="shared" si="1"/>
        <v>6534</v>
      </c>
      <c r="Q55" s="13"/>
      <c r="R55" s="13"/>
      <c r="S55" s="13"/>
      <c r="T55" s="13"/>
      <c r="U55" s="13"/>
      <c r="V55" s="13"/>
      <c r="W55" s="13"/>
      <c r="X55" s="13"/>
      <c r="Y55" s="13"/>
      <c r="Z55" s="20">
        <v>11</v>
      </c>
      <c r="AA55" s="21">
        <f t="shared" si="2"/>
        <v>373.66666666666663</v>
      </c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</row>
    <row r="56" spans="1:64" ht="15.75">
      <c r="A56" s="18"/>
      <c r="B56" s="18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20">
        <v>23</v>
      </c>
      <c r="P56" s="51">
        <f t="shared" si="1"/>
        <v>7130</v>
      </c>
      <c r="Q56" s="13"/>
      <c r="R56" s="13"/>
      <c r="S56" s="13"/>
      <c r="T56" s="13"/>
      <c r="U56" s="13"/>
      <c r="V56" s="13"/>
      <c r="W56" s="13"/>
      <c r="X56" s="13"/>
      <c r="Y56" s="13"/>
      <c r="Z56" s="20">
        <v>11.5</v>
      </c>
      <c r="AA56" s="21">
        <f t="shared" si="2"/>
        <v>419.58333333333331</v>
      </c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</row>
    <row r="57" spans="1:64" ht="15.75">
      <c r="A57" s="18"/>
      <c r="B57" s="18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20">
        <v>24</v>
      </c>
      <c r="P57" s="51">
        <f t="shared" si="1"/>
        <v>7752</v>
      </c>
      <c r="Q57" s="13"/>
      <c r="R57" s="13"/>
      <c r="S57" s="13"/>
      <c r="T57" s="13"/>
      <c r="U57" s="13"/>
      <c r="V57" s="13"/>
      <c r="W57" s="13"/>
      <c r="X57" s="13"/>
      <c r="Y57" s="13"/>
      <c r="Z57" s="20">
        <v>12</v>
      </c>
      <c r="AA57" s="21">
        <f t="shared" si="2"/>
        <v>468</v>
      </c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</row>
    <row r="58" spans="1:64" ht="15.75">
      <c r="A58" s="18"/>
      <c r="B58" s="18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20">
        <v>25</v>
      </c>
      <c r="P58" s="51">
        <f t="shared" si="1"/>
        <v>8400</v>
      </c>
      <c r="Q58" s="13"/>
      <c r="R58" s="13"/>
      <c r="S58" s="13"/>
      <c r="T58" s="13"/>
      <c r="U58" s="13"/>
      <c r="V58" s="13"/>
      <c r="W58" s="13"/>
      <c r="X58" s="13"/>
      <c r="Y58" s="13"/>
      <c r="Z58" s="20">
        <v>12.5</v>
      </c>
      <c r="AA58" s="21">
        <f t="shared" si="2"/>
        <v>518.91666666666663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</row>
    <row r="59" spans="1:64" ht="15.75">
      <c r="A59" s="18"/>
      <c r="B59" s="18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</row>
    <row r="60" spans="1:64" ht="15.75">
      <c r="A60" s="18"/>
      <c r="B60" s="18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</row>
    <row r="61" spans="1:64" ht="15.7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</row>
    <row r="62" spans="1:64" ht="15.7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</row>
    <row r="63" spans="1:64" ht="15.7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</row>
    <row r="64" spans="1:64" ht="15.7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</row>
    <row r="65" spans="1:64" ht="15.7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</row>
    <row r="66" spans="1:64" ht="15.7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</row>
    <row r="67" spans="1:64" ht="15.7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</row>
    <row r="68" spans="1:64" ht="15.7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</row>
    <row r="69" spans="1:64" ht="15.7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</row>
    <row r="70" spans="1:64" ht="15.7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</row>
    <row r="71" spans="1:64" ht="15.7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</row>
    <row r="72" spans="1:64" ht="15.7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</row>
    <row r="73" spans="1:64" ht="15.7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</row>
    <row r="74" spans="1:64" ht="15.7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</row>
    <row r="75" spans="1:64" ht="15.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</row>
    <row r="76" spans="1:64" ht="15.7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</row>
    <row r="77" spans="1:64" ht="15.7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</row>
    <row r="78" spans="1:64" ht="15.7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</row>
    <row r="79" spans="1:64" ht="15.7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</row>
    <row r="80" spans="1:64" ht="15.7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</row>
    <row r="81" spans="1:64" ht="15.7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</row>
    <row r="82" spans="1:64" ht="15.7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</row>
    <row r="83" spans="1:64" ht="15.7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</row>
    <row r="84" spans="1:64" ht="15.7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</row>
    <row r="85" spans="1:64" ht="15.7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</row>
    <row r="86" spans="1:64" ht="15.7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</row>
    <row r="87" spans="1:64" ht="15.7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</row>
    <row r="88" spans="1:64" ht="15.7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</row>
    <row r="89" spans="1:64" ht="15.7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</row>
    <row r="90" spans="1:64" ht="15.7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</row>
    <row r="91" spans="1:64" ht="15.7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</row>
    <row r="92" spans="1:64" ht="15.7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</row>
    <row r="93" spans="1:64" ht="15.7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</row>
    <row r="94" spans="1:64" ht="15.7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</row>
    <row r="95" spans="1:64" ht="15.7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</row>
    <row r="96" spans="1:64" ht="15.7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</row>
    <row r="97" spans="1:64" ht="15.7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</row>
    <row r="98" spans="1:64" ht="15.7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</row>
    <row r="99" spans="1:64" ht="15.7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</row>
    <row r="100" spans="1:64" ht="15.7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</row>
    <row r="101" spans="1:64" ht="15.7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</row>
    <row r="102" spans="1:64" ht="15.7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</row>
    <row r="103" spans="1:64" ht="15.7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</row>
    <row r="104" spans="1:64" ht="15.7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</row>
    <row r="105" spans="1:64" ht="15.7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</row>
    <row r="106" spans="1:64" ht="15.7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</row>
    <row r="107" spans="1:64" ht="15.7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</row>
    <row r="108" spans="1:64" ht="15.7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</row>
    <row r="109" spans="1:64" ht="15.7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</row>
    <row r="110" spans="1:64" ht="15.7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</row>
    <row r="111" spans="1:64" ht="15.7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</row>
    <row r="112" spans="1:64" ht="15.7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</row>
    <row r="113" spans="1:64" ht="15.7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</row>
    <row r="114" spans="1:64" ht="15.7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</row>
    <row r="115" spans="1:64" ht="15.7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</row>
    <row r="116" spans="1:64" ht="15.7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</row>
    <row r="117" spans="1:64" ht="15.7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</row>
    <row r="118" spans="1:64" ht="15.7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</row>
    <row r="119" spans="1:64" ht="15.7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</row>
    <row r="120" spans="1:64" ht="15.7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</row>
    <row r="121" spans="1:64" ht="15.7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</row>
    <row r="122" spans="1:64" ht="15.7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</row>
    <row r="123" spans="1:64" ht="15.7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</row>
    <row r="124" spans="1:64" ht="15.7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</row>
    <row r="125" spans="1:64" ht="15.7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</row>
    <row r="126" spans="1:64" ht="15.7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</row>
    <row r="127" spans="1:64" ht="15.7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</row>
    <row r="128" spans="1:64" ht="15.7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</row>
    <row r="129" spans="1:64" ht="15.7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</row>
    <row r="130" spans="1:64" ht="15.7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</row>
    <row r="131" spans="1:64" ht="15.7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</row>
    <row r="132" spans="1:64" ht="15.7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</row>
    <row r="133" spans="1:64" ht="15.7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</row>
    <row r="134" spans="1:64" ht="15.7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</row>
    <row r="135" spans="1:64" ht="15.7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</row>
    <row r="136" spans="1:64" ht="15.7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</row>
    <row r="137" spans="1:64" ht="15.7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</row>
    <row r="138" spans="1:64" ht="15.7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</row>
    <row r="139" spans="1:64" ht="15.7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</row>
    <row r="140" spans="1:64" ht="15.7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</row>
    <row r="141" spans="1:64" ht="15.7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</row>
    <row r="142" spans="1:64" ht="15.7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</row>
    <row r="143" spans="1:64" ht="15.7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</row>
    <row r="144" spans="1:64" ht="15.7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</row>
    <row r="145" spans="1:64" ht="15.7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</row>
    <row r="146" spans="1:64" ht="15.7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</row>
    <row r="147" spans="1:64" ht="15.7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</row>
    <row r="148" spans="1:64" ht="15.7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</row>
    <row r="149" spans="1:64" ht="15.7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</row>
    <row r="150" spans="1:64" ht="15.7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</row>
    <row r="151" spans="1:64" ht="15.7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</row>
    <row r="152" spans="1:64" ht="15.7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</row>
    <row r="153" spans="1:64" ht="15.7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</row>
    <row r="154" spans="1:64" ht="15.7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</row>
    <row r="155" spans="1:64" ht="15.7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</row>
    <row r="156" spans="1:64" ht="15.7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</row>
    <row r="157" spans="1:64" ht="15.7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</row>
    <row r="158" spans="1:64" ht="15.7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</row>
    <row r="159" spans="1:64" ht="15.7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</row>
    <row r="160" spans="1:64" ht="15.7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</row>
    <row r="161" spans="1:64" ht="15.7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</row>
    <row r="162" spans="1:64" ht="15.7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</row>
    <row r="163" spans="1:64" ht="15.7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</row>
    <row r="164" spans="1:64" ht="15.7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</row>
    <row r="165" spans="1:64" ht="15.7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</row>
    <row r="166" spans="1:64" ht="15.7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</row>
    <row r="167" spans="1:64" ht="15.7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</row>
    <row r="168" spans="1:64" ht="15.7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</row>
    <row r="169" spans="1:64" ht="15.7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</row>
    <row r="170" spans="1:64" ht="15.7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</row>
    <row r="171" spans="1:64" ht="15.7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</row>
    <row r="172" spans="1:64" ht="15.7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</row>
    <row r="173" spans="1:64" ht="15.7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</row>
    <row r="174" spans="1:64" ht="15.7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</row>
    <row r="175" spans="1:64" ht="15.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</row>
    <row r="176" spans="1:64" ht="15.7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</row>
    <row r="177" spans="1:64" ht="15.7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</row>
    <row r="178" spans="1:64" ht="15.7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</row>
    <row r="179" spans="1:64" ht="15.7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</row>
    <row r="180" spans="1:64" ht="15.7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</row>
    <row r="181" spans="1:64" ht="15.7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</row>
    <row r="182" spans="1:64" ht="15.7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</row>
    <row r="183" spans="1:64" ht="15.7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</row>
    <row r="184" spans="1:64" ht="15.7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</row>
    <row r="185" spans="1:64" ht="15.7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</row>
    <row r="186" spans="1:64" ht="15.7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</row>
    <row r="187" spans="1:64" ht="15.7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</row>
    <row r="188" spans="1:64" ht="15.7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</row>
    <row r="189" spans="1:64" ht="15.7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</row>
    <row r="190" spans="1:64" ht="15.7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</row>
    <row r="191" spans="1:64" ht="15.7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</row>
    <row r="192" spans="1:64" ht="15.7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</row>
    <row r="193" spans="1:64" ht="15.7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</row>
    <row r="194" spans="1:64" ht="15.7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</row>
    <row r="195" spans="1:64" ht="15.7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</row>
    <row r="196" spans="1:64" ht="15.7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</row>
    <row r="197" spans="1:64" ht="15.7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</row>
    <row r="198" spans="1:64" ht="15.7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</row>
    <row r="199" spans="1:64" ht="15.7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</row>
    <row r="200" spans="1:64" ht="15.7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</row>
    <row r="201" spans="1:64" ht="15.7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</row>
    <row r="202" spans="1:64" ht="15.7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</row>
    <row r="203" spans="1:64" ht="15.7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</row>
    <row r="204" spans="1:64" ht="15.7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</row>
    <row r="205" spans="1:64" ht="15.7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</row>
    <row r="206" spans="1:64" ht="15.7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</row>
    <row r="207" spans="1:64" ht="15.7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</row>
    <row r="208" spans="1:64" ht="15.7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</row>
    <row r="209" spans="1:64" ht="15.7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</row>
    <row r="210" spans="1:64" ht="15.7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</row>
    <row r="211" spans="1:64" ht="15.7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</row>
    <row r="212" spans="1:64" ht="15.7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</row>
    <row r="213" spans="1:64" ht="15.7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</row>
    <row r="214" spans="1:64" ht="15.7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</row>
    <row r="215" spans="1:64" ht="15.7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</row>
    <row r="216" spans="1:64" ht="15.7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</row>
    <row r="217" spans="1:64" ht="15.7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</row>
    <row r="218" spans="1:64" ht="15.7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</row>
    <row r="219" spans="1:64" ht="15.7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</row>
    <row r="220" spans="1:64" ht="15.7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</row>
    <row r="221" spans="1:64" ht="15.7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</row>
    <row r="222" spans="1:64" ht="15.7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</row>
    <row r="223" spans="1:64" ht="15.7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</row>
    <row r="224" spans="1:64" ht="15.7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</row>
    <row r="225" spans="1:64" ht="15.7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</row>
    <row r="226" spans="1:64" ht="15.7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</row>
    <row r="227" spans="1:64" ht="15.7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</row>
    <row r="228" spans="1:64" ht="15.7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</row>
    <row r="229" spans="1:64" ht="15.7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</row>
    <row r="230" spans="1:64" ht="15.7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</row>
    <row r="231" spans="1:64" ht="15.7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</row>
    <row r="232" spans="1:64" ht="15.7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</row>
    <row r="233" spans="1:64" ht="15.7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</row>
    <row r="234" spans="1:64" ht="15.7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</row>
    <row r="235" spans="1:64" ht="15.7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</row>
    <row r="236" spans="1:64" ht="15.7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</row>
    <row r="237" spans="1:64" ht="15.7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</row>
    <row r="238" spans="1:64" ht="15.7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</row>
    <row r="239" spans="1:64" ht="15.7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</row>
    <row r="240" spans="1:64" ht="15.7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</row>
    <row r="241" spans="1:64" ht="15.7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</row>
    <row r="242" spans="1:64" ht="15.7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</row>
    <row r="243" spans="1:64" ht="15.7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</row>
    <row r="244" spans="1:64" ht="15.7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</row>
    <row r="245" spans="1:64" ht="15.7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</row>
    <row r="246" spans="1:64" ht="15.7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</row>
    <row r="247" spans="1:64" ht="15.7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</row>
    <row r="248" spans="1:64" ht="15.7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</row>
    <row r="249" spans="1:64" ht="15.7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</row>
    <row r="250" spans="1:64" ht="15.7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</row>
    <row r="251" spans="1:64" ht="15.7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</row>
    <row r="252" spans="1:64" ht="15.7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</row>
    <row r="253" spans="1:64" ht="15.7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</row>
    <row r="254" spans="1:64" ht="15.7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</row>
    <row r="255" spans="1:64" ht="15.7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</row>
    <row r="256" spans="1:64" ht="15.7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</row>
    <row r="257" spans="1:64" ht="15.7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</row>
    <row r="258" spans="1:64" ht="15.7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</row>
    <row r="259" spans="1:64" ht="15.7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</row>
    <row r="260" spans="1:64" ht="15.7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</row>
    <row r="261" spans="1:64" ht="15.7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</row>
    <row r="262" spans="1:64" ht="15.7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</row>
    <row r="263" spans="1:64" ht="15.7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</row>
    <row r="264" spans="1:64" ht="15.7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</row>
    <row r="265" spans="1:64" ht="15.7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</row>
    <row r="266" spans="1:64" ht="15.7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</row>
    <row r="267" spans="1:64" ht="15.7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</row>
    <row r="268" spans="1:64" ht="15.7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</row>
    <row r="269" spans="1:64" ht="15.7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</row>
    <row r="270" spans="1:64" ht="15.7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</row>
    <row r="271" spans="1:64" ht="15.7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</row>
    <row r="272" spans="1:64" ht="15.7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</row>
    <row r="273" spans="1:64" ht="15.7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</row>
    <row r="274" spans="1:64" ht="15.7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</row>
    <row r="275" spans="1:64" ht="15.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</row>
    <row r="276" spans="1:64" ht="15.7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</row>
    <row r="277" spans="1:64" ht="15.7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</row>
    <row r="278" spans="1:64" ht="15.7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</row>
    <row r="279" spans="1:64" ht="15.7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</row>
    <row r="280" spans="1:64" ht="15.7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</row>
    <row r="281" spans="1:64" ht="15.7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</row>
    <row r="282" spans="1:64" ht="15.7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</row>
    <row r="283" spans="1:64" ht="15.7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</row>
    <row r="284" spans="1:64" ht="15.7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</row>
    <row r="285" spans="1:64" ht="15.7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</row>
    <row r="286" spans="1:64" ht="15.7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</row>
    <row r="287" spans="1:64" ht="15.7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</row>
    <row r="288" spans="1:64" ht="15.7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</row>
    <row r="289" spans="1:64" ht="15.7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</row>
    <row r="290" spans="1:64" ht="15.7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</row>
    <row r="291" spans="1:64" ht="15.7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</row>
    <row r="292" spans="1:64" ht="15.7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</row>
    <row r="293" spans="1:64" ht="15.7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</row>
    <row r="294" spans="1:64" ht="15.7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</row>
    <row r="295" spans="1:64" ht="15.7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</row>
    <row r="296" spans="1:64" ht="15.7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</row>
    <row r="297" spans="1:64" ht="15.7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</row>
    <row r="298" spans="1:64" ht="15.7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</row>
    <row r="299" spans="1:64" ht="15.7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</row>
    <row r="300" spans="1:64" ht="15.7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</row>
    <row r="301" spans="1:64" ht="15.7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</row>
    <row r="302" spans="1:64" ht="15.7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</row>
    <row r="303" spans="1:64" ht="15.7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</row>
    <row r="304" spans="1:64" ht="15.7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</row>
    <row r="305" spans="1:64" ht="15.7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</row>
    <row r="306" spans="1:64" ht="15.7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</row>
    <row r="307" spans="1:64" ht="15.7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</row>
    <row r="308" spans="1:64" ht="15.7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</row>
    <row r="309" spans="1:64" ht="15.7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</row>
    <row r="310" spans="1:64" ht="15.7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</row>
    <row r="311" spans="1:64" ht="15.7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</row>
    <row r="312" spans="1:64" ht="15.7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</row>
    <row r="313" spans="1:64" ht="15.7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</row>
    <row r="314" spans="1:64" ht="15.7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</row>
    <row r="315" spans="1:64" ht="15.7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</row>
    <row r="316" spans="1:64" ht="15.7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</row>
    <row r="317" spans="1:64" ht="15.7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</row>
    <row r="318" spans="1:64" ht="15.7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</row>
    <row r="319" spans="1:64" ht="15.7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</row>
    <row r="320" spans="1:64" ht="15.7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</row>
    <row r="321" spans="1:64" ht="15.7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</row>
    <row r="322" spans="1:64" ht="15.7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</row>
    <row r="323" spans="1:64" ht="15.7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</row>
    <row r="324" spans="1:64" ht="15.7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</row>
    <row r="325" spans="1:64" ht="15.7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</row>
    <row r="326" spans="1:64" ht="15.7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</row>
    <row r="327" spans="1:64" ht="15.7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</row>
    <row r="328" spans="1:64" ht="15.7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</row>
    <row r="329" spans="1:64" ht="15.7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</row>
    <row r="330" spans="1:64" ht="15.7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</row>
    <row r="331" spans="1:64" ht="15.7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</row>
    <row r="332" spans="1:64" ht="15.7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</row>
    <row r="333" spans="1:64" ht="15.7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</row>
    <row r="334" spans="1:64" ht="15.7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</row>
    <row r="335" spans="1:64" ht="15.7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</row>
    <row r="336" spans="1:64" ht="15.7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</row>
    <row r="337" spans="1:64" ht="15.7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</row>
    <row r="338" spans="1:64" ht="15.7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</row>
    <row r="339" spans="1:64" ht="15.7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</row>
    <row r="340" spans="1:64" ht="15.7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</row>
    <row r="341" spans="1:64" ht="15.7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</row>
    <row r="342" spans="1:64" ht="15.7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</row>
    <row r="343" spans="1:64" ht="15.7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</row>
    <row r="344" spans="1:64" ht="15.7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</row>
    <row r="345" spans="1:64" ht="15.7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</row>
    <row r="346" spans="1:64" ht="15.7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</row>
    <row r="347" spans="1:64" ht="15.7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</row>
    <row r="348" spans="1:64" ht="15.7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</row>
    <row r="349" spans="1:64" ht="15.7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</row>
    <row r="350" spans="1:64" ht="15.7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</row>
    <row r="351" spans="1:64" ht="15.7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</row>
    <row r="352" spans="1:64" ht="15.7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</row>
    <row r="353" spans="1:64" ht="15.7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</row>
    <row r="354" spans="1:64" ht="15.7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</row>
    <row r="355" spans="1:64" ht="15.7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</row>
    <row r="356" spans="1:64" ht="15.7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</row>
    <row r="357" spans="1:64" ht="15.7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</row>
    <row r="358" spans="1:64" ht="15.7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</row>
    <row r="359" spans="1:64" ht="15.7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</row>
  </sheetData>
  <pageMargins left="0.7" right="0.7" top="0.75" bottom="0.75" header="0.3" footer="0.3"/>
  <pageSetup paperSize="9" orientation="portrait" r:id="rId1"/>
  <headerFooter>
    <oddHeader>&amp;C&amp;12Беленко Анастасия Витальевна, 2п/г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8"/>
  <sheetViews>
    <sheetView tabSelected="1" zoomScaleNormal="100" workbookViewId="0">
      <selection activeCell="M11" sqref="M11"/>
    </sheetView>
  </sheetViews>
  <sheetFormatPr defaultRowHeight="15"/>
  <sheetData>
    <row r="1" spans="1:21" ht="15.75">
      <c r="A1" s="11" t="s">
        <v>21</v>
      </c>
      <c r="B1" s="5">
        <v>-7.5</v>
      </c>
      <c r="C1" s="5">
        <v>-6</v>
      </c>
      <c r="D1" s="5">
        <v>-4.5</v>
      </c>
      <c r="E1" s="5">
        <v>-3</v>
      </c>
      <c r="F1" s="5">
        <v>-1.5</v>
      </c>
      <c r="G1" s="5">
        <v>0</v>
      </c>
      <c r="H1" s="5">
        <v>1.5</v>
      </c>
      <c r="I1" s="5">
        <v>3</v>
      </c>
      <c r="J1" s="5">
        <v>4.5</v>
      </c>
      <c r="K1" s="5">
        <v>6</v>
      </c>
      <c r="L1" s="5">
        <v>7.5</v>
      </c>
      <c r="M1" s="6"/>
      <c r="N1" s="63" t="s">
        <v>3</v>
      </c>
      <c r="O1" s="61">
        <v>1</v>
      </c>
      <c r="P1" s="9"/>
      <c r="Q1" s="9"/>
    </row>
    <row r="2" spans="1:21" ht="16.5" thickBot="1">
      <c r="A2" s="12">
        <v>-5</v>
      </c>
      <c r="B2" s="10">
        <f>B1^2/$O$1^2+$A$2^2/$O$2^2</f>
        <v>81.25</v>
      </c>
      <c r="C2" s="10">
        <f t="shared" ref="C2:L12" si="0">C1^2/$O$1^2+$A$2^2/$O$2^2</f>
        <v>61</v>
      </c>
      <c r="D2" s="10">
        <f t="shared" si="0"/>
        <v>45.25</v>
      </c>
      <c r="E2" s="10">
        <f t="shared" si="0"/>
        <v>34</v>
      </c>
      <c r="F2" s="10">
        <f t="shared" si="0"/>
        <v>27.25</v>
      </c>
      <c r="G2" s="10">
        <f t="shared" si="0"/>
        <v>25</v>
      </c>
      <c r="H2" s="10">
        <f t="shared" si="0"/>
        <v>27.25</v>
      </c>
      <c r="I2" s="10">
        <f t="shared" si="0"/>
        <v>34</v>
      </c>
      <c r="J2" s="10">
        <f t="shared" si="0"/>
        <v>45.25</v>
      </c>
      <c r="K2" s="10">
        <f t="shared" si="0"/>
        <v>61</v>
      </c>
      <c r="L2" s="10">
        <f t="shared" si="0"/>
        <v>81.25</v>
      </c>
      <c r="M2" s="8"/>
      <c r="N2" s="64" t="s">
        <v>0</v>
      </c>
      <c r="O2" s="62">
        <v>1</v>
      </c>
      <c r="P2" s="9"/>
      <c r="Q2" s="9"/>
    </row>
    <row r="3" spans="1:21" ht="15.75">
      <c r="A3" s="12">
        <v>-4</v>
      </c>
      <c r="B3" s="10">
        <f>B1^2/$O$1^2+$A$3^2/$O$2^2</f>
        <v>72.25</v>
      </c>
      <c r="C3" s="10">
        <f t="shared" ref="C3:L3" si="1">C1^2/$O$1^2+$A$3^2/$O$2^2</f>
        <v>52</v>
      </c>
      <c r="D3" s="10">
        <f t="shared" si="1"/>
        <v>36.25</v>
      </c>
      <c r="E3" s="10">
        <f t="shared" si="1"/>
        <v>25</v>
      </c>
      <c r="F3" s="10">
        <f t="shared" si="1"/>
        <v>18.25</v>
      </c>
      <c r="G3" s="10">
        <f t="shared" si="1"/>
        <v>16</v>
      </c>
      <c r="H3" s="10">
        <f t="shared" si="1"/>
        <v>18.25</v>
      </c>
      <c r="I3" s="10">
        <f t="shared" si="1"/>
        <v>25</v>
      </c>
      <c r="J3" s="10">
        <f t="shared" si="1"/>
        <v>36.25</v>
      </c>
      <c r="K3" s="10">
        <f t="shared" si="1"/>
        <v>52</v>
      </c>
      <c r="L3" s="10">
        <f t="shared" si="1"/>
        <v>72.25</v>
      </c>
      <c r="M3" s="8"/>
      <c r="N3" s="9"/>
      <c r="O3" s="9"/>
      <c r="P3" s="9"/>
      <c r="Q3" s="9"/>
    </row>
    <row r="4" spans="1:21" ht="15.75">
      <c r="A4" s="12">
        <v>-3</v>
      </c>
      <c r="B4" s="10">
        <f>B1^2/$O$1^2+$A$4^2/$O$2^2</f>
        <v>65.25</v>
      </c>
      <c r="C4" s="10">
        <f t="shared" ref="C4:L4" si="2">C1^2/$O$1^2+$A$4^2/$O$2^2</f>
        <v>45</v>
      </c>
      <c r="D4" s="10">
        <f t="shared" si="2"/>
        <v>29.25</v>
      </c>
      <c r="E4" s="10">
        <f t="shared" si="2"/>
        <v>18</v>
      </c>
      <c r="F4" s="10">
        <f t="shared" si="2"/>
        <v>11.25</v>
      </c>
      <c r="G4" s="10">
        <f t="shared" si="2"/>
        <v>9</v>
      </c>
      <c r="H4" s="10">
        <f t="shared" si="2"/>
        <v>11.25</v>
      </c>
      <c r="I4" s="10">
        <f t="shared" si="2"/>
        <v>18</v>
      </c>
      <c r="J4" s="10">
        <f t="shared" si="2"/>
        <v>29.25</v>
      </c>
      <c r="K4" s="10">
        <f t="shared" si="2"/>
        <v>45</v>
      </c>
      <c r="L4" s="10">
        <f t="shared" si="2"/>
        <v>65.25</v>
      </c>
      <c r="M4" s="8"/>
      <c r="N4" s="9"/>
      <c r="O4" s="9"/>
      <c r="P4" s="9"/>
      <c r="Q4" s="9"/>
    </row>
    <row r="5" spans="1:21" ht="15.75">
      <c r="A5" s="12">
        <v>-2</v>
      </c>
      <c r="B5" s="10">
        <f>B1^2/$O$1^2+$A$5^2/$O$2^2</f>
        <v>60.25</v>
      </c>
      <c r="C5" s="10">
        <f t="shared" ref="C5:L5" si="3">C1^2/$O$1^2+$A$5^2/$O$2^2</f>
        <v>40</v>
      </c>
      <c r="D5" s="10">
        <f t="shared" si="3"/>
        <v>24.25</v>
      </c>
      <c r="E5" s="10">
        <f t="shared" si="3"/>
        <v>13</v>
      </c>
      <c r="F5" s="10">
        <f t="shared" si="3"/>
        <v>6.25</v>
      </c>
      <c r="G5" s="10">
        <f t="shared" si="3"/>
        <v>4</v>
      </c>
      <c r="H5" s="10">
        <f t="shared" si="3"/>
        <v>6.25</v>
      </c>
      <c r="I5" s="10">
        <f t="shared" si="3"/>
        <v>13</v>
      </c>
      <c r="J5" s="10">
        <f t="shared" si="3"/>
        <v>24.25</v>
      </c>
      <c r="K5" s="10">
        <f t="shared" si="3"/>
        <v>40</v>
      </c>
      <c r="L5" s="10">
        <f t="shared" si="3"/>
        <v>60.25</v>
      </c>
      <c r="M5" s="8"/>
      <c r="N5" s="9"/>
      <c r="O5" s="9"/>
      <c r="P5" s="9"/>
      <c r="Q5" s="9"/>
    </row>
    <row r="6" spans="1:21" ht="15.75">
      <c r="A6" s="12">
        <v>-1</v>
      </c>
      <c r="B6" s="10">
        <f>B1^2/$O$1^2+$A$6^2/$O$2^2</f>
        <v>57.25</v>
      </c>
      <c r="C6" s="10">
        <f t="shared" ref="C6:L6" si="4">C1^2/$O$1^2+$A$6^2/$O$2^2</f>
        <v>37</v>
      </c>
      <c r="D6" s="10">
        <f t="shared" si="4"/>
        <v>21.25</v>
      </c>
      <c r="E6" s="10">
        <f t="shared" si="4"/>
        <v>10</v>
      </c>
      <c r="F6" s="10">
        <f t="shared" si="4"/>
        <v>3.25</v>
      </c>
      <c r="G6" s="10">
        <f t="shared" si="4"/>
        <v>1</v>
      </c>
      <c r="H6" s="10">
        <f t="shared" si="4"/>
        <v>3.25</v>
      </c>
      <c r="I6" s="10">
        <f t="shared" si="4"/>
        <v>10</v>
      </c>
      <c r="J6" s="10">
        <f t="shared" si="4"/>
        <v>21.25</v>
      </c>
      <c r="K6" s="10">
        <f t="shared" si="4"/>
        <v>37</v>
      </c>
      <c r="L6" s="10">
        <f t="shared" si="4"/>
        <v>57.25</v>
      </c>
      <c r="M6" s="8"/>
      <c r="N6" s="9"/>
      <c r="O6" s="9"/>
      <c r="P6" s="9"/>
      <c r="Q6" s="9"/>
    </row>
    <row r="7" spans="1:21" ht="15.75">
      <c r="A7" s="12">
        <v>0</v>
      </c>
      <c r="B7" s="10">
        <f>B1^2/$O$1^2+$A$7^2/$O$2^2</f>
        <v>56.25</v>
      </c>
      <c r="C7" s="10">
        <f t="shared" ref="C7:L7" si="5">C1^2/$O$1^2+$A$7^2/$O$2^2</f>
        <v>36</v>
      </c>
      <c r="D7" s="10">
        <f t="shared" si="5"/>
        <v>20.25</v>
      </c>
      <c r="E7" s="10">
        <f t="shared" si="5"/>
        <v>9</v>
      </c>
      <c r="F7" s="10">
        <f t="shared" si="5"/>
        <v>2.25</v>
      </c>
      <c r="G7" s="10">
        <f t="shared" si="5"/>
        <v>0</v>
      </c>
      <c r="H7" s="10">
        <f t="shared" si="5"/>
        <v>2.25</v>
      </c>
      <c r="I7" s="10">
        <f t="shared" si="5"/>
        <v>9</v>
      </c>
      <c r="J7" s="10">
        <f t="shared" si="5"/>
        <v>20.25</v>
      </c>
      <c r="K7" s="10">
        <f t="shared" si="5"/>
        <v>36</v>
      </c>
      <c r="L7" s="10">
        <f t="shared" si="5"/>
        <v>56.25</v>
      </c>
      <c r="M7" s="8"/>
      <c r="N7" s="9"/>
      <c r="O7" s="9"/>
      <c r="P7" s="9"/>
      <c r="Q7" s="9"/>
    </row>
    <row r="8" spans="1:21" ht="15.75">
      <c r="A8" s="12">
        <v>1</v>
      </c>
      <c r="B8" s="10">
        <f>B1^2/$O$1^2+$A$8^2/$O$2^2</f>
        <v>57.25</v>
      </c>
      <c r="C8" s="10">
        <f t="shared" ref="C8:L8" si="6">C1^2/$O$1^2+$A$8^2/$O$2^2</f>
        <v>37</v>
      </c>
      <c r="D8" s="10">
        <f t="shared" si="6"/>
        <v>21.25</v>
      </c>
      <c r="E8" s="10">
        <f t="shared" si="6"/>
        <v>10</v>
      </c>
      <c r="F8" s="10">
        <f t="shared" si="6"/>
        <v>3.25</v>
      </c>
      <c r="G8" s="10">
        <f t="shared" si="6"/>
        <v>1</v>
      </c>
      <c r="H8" s="10">
        <f t="shared" si="6"/>
        <v>3.25</v>
      </c>
      <c r="I8" s="10">
        <f t="shared" si="6"/>
        <v>10</v>
      </c>
      <c r="J8" s="10">
        <f t="shared" si="6"/>
        <v>21.25</v>
      </c>
      <c r="K8" s="10">
        <f t="shared" si="6"/>
        <v>37</v>
      </c>
      <c r="L8" s="10">
        <f t="shared" si="6"/>
        <v>57.25</v>
      </c>
      <c r="M8" s="8"/>
      <c r="N8" s="9"/>
      <c r="O8" s="9"/>
      <c r="P8" s="9"/>
      <c r="Q8" s="9"/>
    </row>
    <row r="9" spans="1:21" ht="15.75">
      <c r="A9" s="12">
        <v>2</v>
      </c>
      <c r="B9" s="10">
        <f>B1^2/$O$1^2+$A$9^2/$O$2^2</f>
        <v>60.25</v>
      </c>
      <c r="C9" s="10">
        <f t="shared" ref="C9:L9" si="7">C1^2/$O$1^2+$A$9^2/$O$2^2</f>
        <v>40</v>
      </c>
      <c r="D9" s="10">
        <f t="shared" si="7"/>
        <v>24.25</v>
      </c>
      <c r="E9" s="10">
        <f t="shared" si="7"/>
        <v>13</v>
      </c>
      <c r="F9" s="10">
        <f t="shared" si="7"/>
        <v>6.25</v>
      </c>
      <c r="G9" s="10">
        <f t="shared" si="7"/>
        <v>4</v>
      </c>
      <c r="H9" s="10">
        <f t="shared" si="7"/>
        <v>6.25</v>
      </c>
      <c r="I9" s="10">
        <f t="shared" si="7"/>
        <v>13</v>
      </c>
      <c r="J9" s="10">
        <f t="shared" si="7"/>
        <v>24.25</v>
      </c>
      <c r="K9" s="10">
        <f t="shared" si="7"/>
        <v>40</v>
      </c>
      <c r="L9" s="10">
        <f t="shared" si="7"/>
        <v>60.25</v>
      </c>
      <c r="M9" s="8"/>
      <c r="N9" s="9"/>
      <c r="O9" s="9"/>
      <c r="P9" s="9"/>
      <c r="Q9" s="9"/>
    </row>
    <row r="10" spans="1:21" ht="15.75">
      <c r="A10" s="12">
        <v>3</v>
      </c>
      <c r="B10" s="10">
        <f>B1^2/$O$1^2+$A$10^2/$O$2^2</f>
        <v>65.25</v>
      </c>
      <c r="C10" s="10">
        <f t="shared" ref="C10:L10" si="8">C1^2/$O$1^2+$A$10^2/$O$2^2</f>
        <v>45</v>
      </c>
      <c r="D10" s="10">
        <f t="shared" si="8"/>
        <v>29.25</v>
      </c>
      <c r="E10" s="10">
        <f t="shared" si="8"/>
        <v>18</v>
      </c>
      <c r="F10" s="10">
        <f t="shared" si="8"/>
        <v>11.25</v>
      </c>
      <c r="G10" s="10">
        <f t="shared" si="8"/>
        <v>9</v>
      </c>
      <c r="H10" s="10">
        <f t="shared" si="8"/>
        <v>11.25</v>
      </c>
      <c r="I10" s="10">
        <f t="shared" si="8"/>
        <v>18</v>
      </c>
      <c r="J10" s="10">
        <f t="shared" si="8"/>
        <v>29.25</v>
      </c>
      <c r="K10" s="10">
        <f t="shared" si="8"/>
        <v>45</v>
      </c>
      <c r="L10" s="10">
        <f t="shared" si="8"/>
        <v>65.25</v>
      </c>
      <c r="M10" s="8"/>
      <c r="N10" s="9"/>
      <c r="O10" s="9"/>
      <c r="P10" s="9"/>
      <c r="Q10" s="9"/>
    </row>
    <row r="11" spans="1:21" ht="15.75">
      <c r="A11" s="12">
        <v>4</v>
      </c>
      <c r="B11" s="10">
        <f>B1^2/$O$1^2+$A$11^2/$O$2^2</f>
        <v>72.25</v>
      </c>
      <c r="C11" s="10">
        <f t="shared" ref="C11:L11" si="9">C1^2/$O$1^2+$A$11^2/$O$2^2</f>
        <v>52</v>
      </c>
      <c r="D11" s="10">
        <f t="shared" si="9"/>
        <v>36.25</v>
      </c>
      <c r="E11" s="10">
        <f t="shared" si="9"/>
        <v>25</v>
      </c>
      <c r="F11" s="10">
        <f t="shared" si="9"/>
        <v>18.25</v>
      </c>
      <c r="G11" s="10">
        <f t="shared" si="9"/>
        <v>16</v>
      </c>
      <c r="H11" s="10">
        <f t="shared" si="9"/>
        <v>18.25</v>
      </c>
      <c r="I11" s="10">
        <f t="shared" si="9"/>
        <v>25</v>
      </c>
      <c r="J11" s="10">
        <f t="shared" si="9"/>
        <v>36.25</v>
      </c>
      <c r="K11" s="10">
        <f t="shared" si="9"/>
        <v>52</v>
      </c>
      <c r="L11" s="10">
        <f t="shared" si="9"/>
        <v>72.25</v>
      </c>
      <c r="M11" s="8"/>
      <c r="N11" s="9"/>
      <c r="O11" s="9"/>
      <c r="P11" s="9"/>
      <c r="Q11" s="9"/>
    </row>
    <row r="12" spans="1:21" ht="15.75">
      <c r="A12" s="12">
        <v>5</v>
      </c>
      <c r="B12" s="10">
        <f>B1^2/$O$1^2+$A$12^2/$O$2^2</f>
        <v>81.25</v>
      </c>
      <c r="C12" s="10">
        <f t="shared" ref="C12:L12" si="10">C1^2/$O$1^2+$A$12^2/$O$2^2</f>
        <v>61</v>
      </c>
      <c r="D12" s="10">
        <f t="shared" si="10"/>
        <v>45.25</v>
      </c>
      <c r="E12" s="10">
        <f t="shared" si="10"/>
        <v>34</v>
      </c>
      <c r="F12" s="10">
        <f t="shared" si="10"/>
        <v>27.25</v>
      </c>
      <c r="G12" s="10">
        <f t="shared" si="10"/>
        <v>25</v>
      </c>
      <c r="H12" s="10">
        <f t="shared" si="10"/>
        <v>27.25</v>
      </c>
      <c r="I12" s="10">
        <f t="shared" si="10"/>
        <v>34</v>
      </c>
      <c r="J12" s="10">
        <f t="shared" si="10"/>
        <v>45.25</v>
      </c>
      <c r="K12" s="10">
        <f t="shared" si="10"/>
        <v>61</v>
      </c>
      <c r="L12" s="10">
        <f t="shared" si="10"/>
        <v>81.25</v>
      </c>
      <c r="M12" s="8"/>
      <c r="N12" s="9"/>
      <c r="O12" s="9"/>
      <c r="P12" s="9"/>
      <c r="Q12" s="9"/>
    </row>
    <row r="13" spans="1:21" ht="15.75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O13" s="9"/>
      <c r="P13" s="9"/>
      <c r="Q13" s="9"/>
    </row>
    <row r="14" spans="1:21" ht="16.5" thickBot="1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  <c r="O14" s="9"/>
      <c r="P14" s="9"/>
      <c r="Q14" s="9"/>
    </row>
    <row r="15" spans="1:21" ht="36.75" thickBot="1">
      <c r="A15" s="7"/>
      <c r="B15" s="8"/>
      <c r="C15" s="65" t="s">
        <v>25</v>
      </c>
      <c r="D15" s="66" t="s">
        <v>22</v>
      </c>
      <c r="E15" s="67" t="s">
        <v>23</v>
      </c>
      <c r="F15" s="68" t="s">
        <v>24</v>
      </c>
      <c r="G15" s="8"/>
      <c r="H15" s="8"/>
      <c r="I15" s="69"/>
      <c r="J15" s="71"/>
      <c r="K15" s="72"/>
      <c r="L15" s="72"/>
      <c r="M15" s="72"/>
      <c r="N15" s="72"/>
      <c r="O15" s="72"/>
      <c r="P15" s="72"/>
      <c r="Q15" s="72"/>
      <c r="R15" s="73"/>
      <c r="S15" s="73"/>
      <c r="T15" s="73"/>
      <c r="U15" s="74"/>
    </row>
    <row r="16" spans="1:21" ht="15.75">
      <c r="A16" s="7"/>
      <c r="B16" s="8"/>
      <c r="C16" s="8"/>
      <c r="D16" s="8"/>
      <c r="E16" s="8"/>
      <c r="F16" s="8"/>
      <c r="G16" s="8"/>
      <c r="H16" s="8"/>
      <c r="I16" s="8"/>
      <c r="J16" s="75"/>
      <c r="K16" s="70"/>
      <c r="L16" s="70"/>
      <c r="M16" s="70"/>
      <c r="N16" s="70"/>
      <c r="O16" s="70"/>
      <c r="P16" s="70"/>
      <c r="Q16" s="70"/>
      <c r="R16" s="76"/>
      <c r="S16" s="76"/>
      <c r="T16" s="76"/>
      <c r="U16" s="77"/>
    </row>
    <row r="17" spans="1:21" ht="16.5" thickBot="1">
      <c r="A17" s="7"/>
      <c r="B17" s="8"/>
      <c r="C17" s="8"/>
      <c r="D17" s="8"/>
      <c r="E17" s="8"/>
      <c r="F17" s="8"/>
      <c r="G17" s="8"/>
      <c r="H17" s="8"/>
      <c r="I17" s="8"/>
      <c r="J17" s="78"/>
      <c r="K17" s="79"/>
      <c r="L17" s="79"/>
      <c r="M17" s="79"/>
      <c r="N17" s="79"/>
      <c r="O17" s="79"/>
      <c r="P17" s="79"/>
      <c r="Q17" s="79"/>
      <c r="R17" s="80"/>
      <c r="S17" s="80"/>
      <c r="T17" s="80"/>
      <c r="U17" s="81"/>
    </row>
    <row r="18" spans="1:21" ht="15.75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  <c r="O18" s="9"/>
      <c r="P18" s="9"/>
      <c r="Q18" s="9"/>
    </row>
    <row r="19" spans="1:21" ht="15.75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O19" s="9"/>
      <c r="P19" s="9"/>
      <c r="Q19" s="9"/>
    </row>
    <row r="20" spans="1:21" ht="15.75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9"/>
      <c r="P20" s="9"/>
      <c r="Q20" s="9"/>
    </row>
    <row r="21" spans="1:21" ht="15.75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9"/>
      <c r="P21" s="9"/>
      <c r="Q21" s="9"/>
    </row>
    <row r="22" spans="1:21" ht="15.75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  <c r="O22" s="9"/>
      <c r="P22" s="9"/>
      <c r="Q22" s="9"/>
    </row>
    <row r="23" spans="1:21" ht="15.75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9"/>
      <c r="O23" s="9"/>
      <c r="P23" s="9"/>
      <c r="Q23" s="9"/>
    </row>
    <row r="24" spans="1:21" ht="15.75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9"/>
      <c r="O24" s="9"/>
      <c r="P24" s="9"/>
      <c r="Q24" s="9"/>
    </row>
    <row r="25" spans="1:21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21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2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</sheetData>
  <pageMargins left="0.7" right="0.7" top="0.75" bottom="0.75" header="0.3" footer="0.3"/>
  <pageSetup paperSize="9" orientation="portrait" r:id="rId1"/>
  <headerFooter>
    <oddHeader xml:space="preserve">&amp;C&amp;12Беленко Анастасия Витальевна, 2 п/г&amp;11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Задание2.1</vt:lpstr>
      <vt:lpstr>Задание2.2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2019-09-17T05:11:32Z</dcterms:created>
  <dcterms:modified xsi:type="dcterms:W3CDTF">2019-09-20T07:57:20Z</dcterms:modified>
</cp:coreProperties>
</file>