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400" windowHeight="7245"/>
  </bookViews>
  <sheets>
    <sheet name="Часть1" sheetId="4" r:id="rId1"/>
  </sheets>
  <calcPr calcId="125725"/>
</workbook>
</file>

<file path=xl/calcChain.xml><?xml version="1.0" encoding="utf-8"?>
<calcChain xmlns="http://schemas.openxmlformats.org/spreadsheetml/2006/main">
  <c r="B17" i="4"/>
  <c r="Q5" s="1"/>
  <c r="C17"/>
  <c r="BH17" s="1"/>
  <c r="D17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AI17"/>
  <c r="AJ17"/>
  <c r="AK17"/>
  <c r="AL17"/>
  <c r="AM17"/>
  <c r="AN17"/>
  <c r="AO17"/>
  <c r="AP17"/>
  <c r="AQ17"/>
  <c r="AR17"/>
  <c r="AS17"/>
  <c r="AT17"/>
  <c r="AU17"/>
  <c r="AV17"/>
  <c r="AW17"/>
  <c r="AX17"/>
  <c r="AY17"/>
  <c r="AZ17"/>
  <c r="BA17"/>
  <c r="BB17"/>
  <c r="BC17"/>
  <c r="BD17"/>
  <c r="BE17"/>
  <c r="BF17"/>
  <c r="BG17"/>
  <c r="B18"/>
  <c r="C18"/>
  <c r="D18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AH18"/>
  <c r="AI18"/>
  <c r="AJ18"/>
  <c r="AK18"/>
  <c r="AL18"/>
  <c r="AM18"/>
  <c r="AN18"/>
  <c r="AO18"/>
  <c r="AP18"/>
  <c r="AQ18"/>
  <c r="AR18"/>
  <c r="AS18"/>
  <c r="AT18"/>
  <c r="AU18"/>
  <c r="AV18"/>
  <c r="AW18"/>
  <c r="AX18"/>
  <c r="AY18"/>
  <c r="AZ18"/>
  <c r="BA18"/>
  <c r="BB18"/>
  <c r="BC18"/>
  <c r="BD18"/>
  <c r="BE18"/>
  <c r="BF18"/>
  <c r="BG18"/>
  <c r="BH18"/>
  <c r="B19"/>
  <c r="C19"/>
  <c r="BH19" s="1"/>
  <c r="Q8" s="1"/>
  <c r="D19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AH19"/>
  <c r="AI19"/>
  <c r="AJ19"/>
  <c r="AK19"/>
  <c r="AL19"/>
  <c r="AM19"/>
  <c r="AN19"/>
  <c r="AO19"/>
  <c r="AP19"/>
  <c r="AQ19"/>
  <c r="AR19"/>
  <c r="AS19"/>
  <c r="AT19"/>
  <c r="AU19"/>
  <c r="AV19"/>
  <c r="AW19"/>
  <c r="AX19"/>
  <c r="AY19"/>
  <c r="AZ19"/>
  <c r="BA19"/>
  <c r="BB19"/>
  <c r="BC19"/>
  <c r="BD19"/>
  <c r="BE19"/>
  <c r="BF19"/>
  <c r="BG19"/>
</calcChain>
</file>

<file path=xl/sharedStrings.xml><?xml version="1.0" encoding="utf-8"?>
<sst xmlns="http://schemas.openxmlformats.org/spreadsheetml/2006/main" count="35" uniqueCount="35">
  <si>
    <t>Напряжение, U</t>
  </si>
  <si>
    <t>Сила тока, I</t>
  </si>
  <si>
    <t>Заряд, q</t>
  </si>
  <si>
    <t>MAX</t>
  </si>
  <si>
    <t>Время, t</t>
  </si>
  <si>
    <t>Табличные значения:</t>
  </si>
  <si>
    <r>
      <t>Q</t>
    </r>
    <r>
      <rPr>
        <vertAlign val="subscript"/>
        <sz val="12"/>
        <color theme="1"/>
        <rFont val="Calibri"/>
        <family val="2"/>
        <charset val="204"/>
        <scheme val="minor"/>
      </rPr>
      <t>0</t>
    </r>
  </si>
  <si>
    <t>Постоянная</t>
  </si>
  <si>
    <t>За счет увеличения суммы напряжений на конденсаторе и катушке</t>
  </si>
  <si>
    <t>За счет чего источник с э. д. с., равной Ɛ может зарядить конденсатор до напряжения,
равного 2Ɛ ?</t>
  </si>
  <si>
    <t>Задание 4</t>
  </si>
  <si>
    <t>ε</t>
  </si>
  <si>
    <t>Э.Д.С.</t>
  </si>
  <si>
    <t>Каково максимальное значение напряжения на конденсаторе ?</t>
  </si>
  <si>
    <t>Задание 3.4</t>
  </si>
  <si>
    <r>
      <t xml:space="preserve">q
</t>
    </r>
    <r>
      <rPr>
        <sz val="16"/>
        <color theme="1"/>
        <rFont val="Calibri"/>
        <family val="2"/>
        <charset val="204"/>
        <scheme val="minor"/>
      </rPr>
      <t>C</t>
    </r>
  </si>
  <si>
    <t xml:space="preserve">U(q) = </t>
  </si>
  <si>
    <r>
      <t>ω</t>
    </r>
    <r>
      <rPr>
        <vertAlign val="subscript"/>
        <sz val="12"/>
        <color theme="1"/>
        <rFont val="Calibri"/>
        <family val="2"/>
        <charset val="204"/>
        <scheme val="minor"/>
      </rPr>
      <t>0</t>
    </r>
  </si>
  <si>
    <t>Частота гармонических колебаний</t>
  </si>
  <si>
    <t>Около нуля</t>
  </si>
  <si>
    <t>Около какого значения I происходят колебания тока?</t>
  </si>
  <si>
    <t>Задание 3.3</t>
  </si>
  <si>
    <r>
      <t>I(t) = - Q</t>
    </r>
    <r>
      <rPr>
        <vertAlign val="subscript"/>
        <sz val="16"/>
        <color theme="1"/>
        <rFont val="Calibri"/>
        <family val="2"/>
        <charset val="204"/>
        <scheme val="minor"/>
      </rPr>
      <t>0</t>
    </r>
    <r>
      <rPr>
        <sz val="16"/>
        <color theme="1"/>
        <rFont val="Calibri"/>
        <family val="2"/>
        <charset val="204"/>
        <scheme val="minor"/>
      </rPr>
      <t>*ω</t>
    </r>
    <r>
      <rPr>
        <vertAlign val="subscript"/>
        <sz val="16"/>
        <color theme="1"/>
        <rFont val="Calibri"/>
        <family val="2"/>
        <charset val="204"/>
        <scheme val="minor"/>
      </rPr>
      <t>0</t>
    </r>
    <r>
      <rPr>
        <sz val="16"/>
        <color theme="1"/>
        <rFont val="Calibri"/>
        <family val="2"/>
        <charset val="204"/>
        <scheme val="minor"/>
      </rPr>
      <t>*sin(ω</t>
    </r>
    <r>
      <rPr>
        <vertAlign val="subscript"/>
        <sz val="16"/>
        <color theme="1"/>
        <rFont val="Calibri"/>
        <family val="2"/>
        <charset val="204"/>
        <scheme val="minor"/>
      </rPr>
      <t>0</t>
    </r>
    <r>
      <rPr>
        <sz val="16"/>
        <color theme="1"/>
        <rFont val="Calibri"/>
        <family val="2"/>
        <charset val="204"/>
        <scheme val="minor"/>
      </rPr>
      <t>*t  +  α)</t>
    </r>
  </si>
  <si>
    <t>С</t>
  </si>
  <si>
    <t>Ёмкость конденсатора</t>
  </si>
  <si>
    <t>Колебания происходят в диапазоне [0;0,002]. Знак не меняется.</t>
  </si>
  <si>
    <t>В каком диапазоне q происходят колебания заряда ? Меняется ли знак заряда пластины конденсатора?</t>
  </si>
  <si>
    <t>Задание 3.2</t>
  </si>
  <si>
    <r>
      <t>q(t) = C*</t>
    </r>
    <r>
      <rPr>
        <sz val="15.35"/>
        <color theme="1"/>
        <rFont val="Calibri"/>
        <family val="2"/>
        <charset val="204"/>
      </rPr>
      <t>ε</t>
    </r>
    <r>
      <rPr>
        <sz val="16"/>
        <color theme="1"/>
        <rFont val="Calibri"/>
        <family val="2"/>
        <charset val="204"/>
        <scheme val="minor"/>
      </rPr>
      <t>*Q</t>
    </r>
    <r>
      <rPr>
        <vertAlign val="subscript"/>
        <sz val="16"/>
        <color theme="1"/>
        <rFont val="Calibri"/>
        <family val="2"/>
        <charset val="204"/>
        <scheme val="minor"/>
      </rPr>
      <t>0</t>
    </r>
    <r>
      <rPr>
        <sz val="16"/>
        <color theme="1"/>
        <rFont val="Calibri"/>
        <family val="2"/>
        <charset val="204"/>
        <scheme val="minor"/>
      </rPr>
      <t>(1-cos(ω</t>
    </r>
    <r>
      <rPr>
        <vertAlign val="subscript"/>
        <sz val="16"/>
        <color theme="1"/>
        <rFont val="Calibri"/>
        <family val="2"/>
        <charset val="204"/>
        <scheme val="minor"/>
      </rPr>
      <t>0</t>
    </r>
    <r>
      <rPr>
        <sz val="16"/>
        <color theme="1"/>
        <rFont val="Calibri"/>
        <family val="2"/>
        <charset val="204"/>
        <scheme val="minor"/>
      </rPr>
      <t>*t))</t>
    </r>
  </si>
  <si>
    <t>α</t>
  </si>
  <si>
    <t>Начальная фаза колебаний</t>
  </si>
  <si>
    <t>При каком значении q заряд совершает гармонические колебания?</t>
  </si>
  <si>
    <t>Задание 3.1</t>
  </si>
  <si>
    <t>Используемые формулы:</t>
  </si>
  <si>
    <t>Начальные условия: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</si>
</sst>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vertAlign val="subscript"/>
      <sz val="12"/>
      <color theme="1"/>
      <name val="Calibri"/>
      <family val="2"/>
      <charset val="204"/>
      <scheme val="minor"/>
    </font>
    <font>
      <u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vertAlign val="subscript"/>
      <sz val="16"/>
      <color theme="1"/>
      <name val="Calibri"/>
      <family val="2"/>
      <charset val="204"/>
      <scheme val="minor"/>
    </font>
    <font>
      <sz val="15.35"/>
      <color theme="1"/>
      <name val="Calibri"/>
      <family val="2"/>
      <charset val="204"/>
    </font>
    <font>
      <sz val="12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3" fillId="0" borderId="0" xfId="0" applyFont="1" applyFill="1" applyBorder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scatterChart>
        <c:scatterStyle val="smoothMarker"/>
        <c:ser>
          <c:idx val="0"/>
          <c:order val="0"/>
          <c:tx>
            <c:v>q(t)</c:v>
          </c:tx>
          <c:marker>
            <c:symbol val="none"/>
          </c:marker>
          <c:xVal>
            <c:numRef>
              <c:f>Часть1!$B$16:$BG$16</c:f>
              <c:numCache>
                <c:formatCode>General</c:formatCode>
                <c:ptCount val="5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</c:numCache>
            </c:numRef>
          </c:xVal>
          <c:yVal>
            <c:numRef>
              <c:f>Часть1!$B$17:$BG$17</c:f>
              <c:numCache>
                <c:formatCode>General</c:formatCode>
                <c:ptCount val="58"/>
                <c:pt idx="0">
                  <c:v>0</c:v>
                </c:pt>
                <c:pt idx="1">
                  <c:v>1.4161468365471424E-3</c:v>
                </c:pt>
                <c:pt idx="2">
                  <c:v>1.6536436208636118E-3</c:v>
                </c:pt>
                <c:pt idx="3">
                  <c:v>3.9829713349634036E-5</c:v>
                </c:pt>
                <c:pt idx="4">
                  <c:v>1.1455000338086135E-3</c:v>
                </c:pt>
                <c:pt idx="5">
                  <c:v>1.8390715290764526E-3</c:v>
                </c:pt>
                <c:pt idx="6">
                  <c:v>1.5614604126750788E-4</c:v>
                </c:pt>
                <c:pt idx="7">
                  <c:v>8.6326278179216643E-4</c:v>
                </c:pt>
                <c:pt idx="8">
                  <c:v>1.9576594803233848E-3</c:v>
                </c:pt>
                <c:pt idx="9">
                  <c:v>3.3968329175591985E-4</c:v>
                </c:pt>
                <c:pt idx="10">
                  <c:v>5.9191793818660801E-4</c:v>
                </c:pt>
                <c:pt idx="11">
                  <c:v>1.999960826394637E-3</c:v>
                </c:pt>
                <c:pt idx="12">
                  <c:v>5.7582099266300301E-4</c:v>
                </c:pt>
                <c:pt idx="13">
                  <c:v>3.5308067767135965E-4</c:v>
                </c:pt>
                <c:pt idx="14">
                  <c:v>1.9626058663135665E-3</c:v>
                </c:pt>
                <c:pt idx="15">
                  <c:v>8.4574855011241602E-4</c:v>
                </c:pt>
                <c:pt idx="16">
                  <c:v>1.6577663949348976E-4</c:v>
                </c:pt>
                <c:pt idx="17">
                  <c:v>1.8485702747846053E-3</c:v>
                </c:pt>
                <c:pt idx="18">
                  <c:v>1.1279636896274047E-3</c:v>
                </c:pt>
                <c:pt idx="19">
                  <c:v>4.4926355952705113E-5</c:v>
                </c:pt>
                <c:pt idx="20">
                  <c:v>1.666938061652262E-3</c:v>
                </c:pt>
                <c:pt idx="21">
                  <c:v>1.3999853149883512E-3</c:v>
                </c:pt>
                <c:pt idx="22">
                  <c:v>1.5669135230877984E-7</c:v>
                </c:pt>
                <c:pt idx="23">
                  <c:v>1.4321779448847782E-3</c:v>
                </c:pt>
                <c:pt idx="24">
                  <c:v>1.6401443394691998E-3</c:v>
                </c:pt>
                <c:pt idx="25">
                  <c:v>3.5033971507886672E-5</c:v>
                </c:pt>
                <c:pt idx="26">
                  <c:v>1.1629907807957055E-3</c:v>
                </c:pt>
                <c:pt idx="27">
                  <c:v>1.8293098328631503E-3</c:v>
                </c:pt>
                <c:pt idx="28">
                  <c:v>1.4677989227741584E-4</c:v>
                </c:pt>
                <c:pt idx="29">
                  <c:v>8.8081986455118067E-4</c:v>
                </c:pt>
                <c:pt idx="30">
                  <c:v>1.9524129804151566E-3</c:v>
                </c:pt>
                <c:pt idx="31">
                  <c:v>3.2649283767641381E-4</c:v>
                </c:pt>
                <c:pt idx="32">
                  <c:v>6.0814276957045E-4</c:v>
                </c:pt>
                <c:pt idx="33">
                  <c:v>1.99964745596635E-3</c:v>
                </c:pt>
                <c:pt idx="34">
                  <c:v>5.5985697750395925E-4</c:v>
                </c:pt>
                <c:pt idx="35">
                  <c:v>3.6668079691370016E-4</c:v>
                </c:pt>
                <c:pt idx="36">
                  <c:v>1.9672505882738825E-3</c:v>
                </c:pt>
                <c:pt idx="37">
                  <c:v>8.2828265816922242E-4</c:v>
                </c:pt>
                <c:pt idx="38">
                  <c:v>1.7566866889244228E-4</c:v>
                </c:pt>
                <c:pt idx="39">
                  <c:v>1.8578030932449878E-3</c:v>
                </c:pt>
                <c:pt idx="40">
                  <c:v>1.1103872438390477E-3</c:v>
                </c:pt>
                <c:pt idx="41">
                  <c:v>5.0322302117456808E-5</c:v>
                </c:pt>
                <c:pt idx="42">
                  <c:v>1.6800234955873389E-3</c:v>
                </c:pt>
                <c:pt idx="43">
                  <c:v>1.3836984449497418E-3</c:v>
                </c:pt>
                <c:pt idx="44">
                  <c:v>6.2671630487531879E-7</c:v>
                </c:pt>
                <c:pt idx="45">
                  <c:v>1.4480736161291701E-3</c:v>
                </c:pt>
                <c:pt idx="46">
                  <c:v>1.6264444479103391E-3</c:v>
                </c:pt>
                <c:pt idx="47">
                  <c:v>3.0540633330012446E-5</c:v>
                </c:pt>
                <c:pt idx="48">
                  <c:v>1.180430449291084E-3</c:v>
                </c:pt>
                <c:pt idx="49">
                  <c:v>1.8192882452914595E-3</c:v>
                </c:pt>
                <c:pt idx="50">
                  <c:v>1.376811277123161E-4</c:v>
                </c:pt>
                <c:pt idx="51">
                  <c:v>8.9841429630337869E-4</c:v>
                </c:pt>
                <c:pt idx="52">
                  <c:v>1.9468680107512127E-3</c:v>
                </c:pt>
                <c:pt idx="53">
                  <c:v>3.1351344909301594E-4</c:v>
                </c:pt>
                <c:pt idx="54">
                  <c:v>6.2449040223298792E-4</c:v>
                </c:pt>
                <c:pt idx="55">
                  <c:v>1.9990208133146481E-3</c:v>
                </c:pt>
                <c:pt idx="56">
                  <c:v>5.4403089555572391E-4</c:v>
                </c:pt>
                <c:pt idx="57">
                  <c:v>3.8047938744079014E-4</c:v>
                </c:pt>
              </c:numCache>
            </c:numRef>
          </c:yVal>
          <c:smooth val="1"/>
        </c:ser>
        <c:axId val="178266880"/>
        <c:axId val="178268800"/>
      </c:scatterChart>
      <c:valAx>
        <c:axId val="1782668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Время, </a:t>
                </a:r>
                <a:r>
                  <a:rPr lang="en-US"/>
                  <a:t>t</a:t>
                </a:r>
              </a:p>
            </c:rich>
          </c:tx>
          <c:layout/>
        </c:title>
        <c:numFmt formatCode="General" sourceLinked="1"/>
        <c:tickLblPos val="nextTo"/>
        <c:spPr>
          <a:ln>
            <a:tailEnd type="stealth"/>
          </a:ln>
        </c:spPr>
        <c:crossAx val="178268800"/>
        <c:crosses val="autoZero"/>
        <c:crossBetween val="midCat"/>
      </c:valAx>
      <c:valAx>
        <c:axId val="1782688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Звряд, </a:t>
                </a:r>
                <a:r>
                  <a:rPr lang="en-US"/>
                  <a:t>q</a:t>
                </a:r>
              </a:p>
            </c:rich>
          </c:tx>
          <c:layout/>
        </c:title>
        <c:numFmt formatCode="General" sourceLinked="1"/>
        <c:tickLblPos val="nextTo"/>
        <c:spPr>
          <a:ln>
            <a:tailEnd type="stealth"/>
          </a:ln>
        </c:spPr>
        <c:crossAx val="17826688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scatterChart>
        <c:scatterStyle val="smoothMarker"/>
        <c:ser>
          <c:idx val="0"/>
          <c:order val="0"/>
          <c:tx>
            <c:v>I(t)</c:v>
          </c:tx>
          <c:marker>
            <c:symbol val="none"/>
          </c:marker>
          <c:xVal>
            <c:numRef>
              <c:f>Часть1!$B$16:$BG$16</c:f>
              <c:numCache>
                <c:formatCode>General</c:formatCode>
                <c:ptCount val="5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</c:numCache>
            </c:numRef>
          </c:xVal>
          <c:yVal>
            <c:numRef>
              <c:f>Часть1!$B$18:$BG$18</c:f>
              <c:numCache>
                <c:formatCode>General</c:formatCode>
                <c:ptCount val="58"/>
                <c:pt idx="0">
                  <c:v>0</c:v>
                </c:pt>
                <c:pt idx="1">
                  <c:v>-181.85948536513635</c:v>
                </c:pt>
                <c:pt idx="2">
                  <c:v>151.36049906158564</c:v>
                </c:pt>
                <c:pt idx="3">
                  <c:v>55.883099639785172</c:v>
                </c:pt>
                <c:pt idx="4">
                  <c:v>-197.87164932467635</c:v>
                </c:pt>
                <c:pt idx="5">
                  <c:v>108.80422217787395</c:v>
                </c:pt>
                <c:pt idx="6">
                  <c:v>107.31458360008699</c:v>
                </c:pt>
                <c:pt idx="7">
                  <c:v>-198.12147113897407</c:v>
                </c:pt>
                <c:pt idx="8">
                  <c:v>57.580663333013064</c:v>
                </c:pt>
                <c:pt idx="9">
                  <c:v>150.19744935433522</c:v>
                </c:pt>
                <c:pt idx="10">
                  <c:v>-182.58905014552553</c:v>
                </c:pt>
                <c:pt idx="11">
                  <c:v>1.7702618580807752</c:v>
                </c:pt>
                <c:pt idx="12">
                  <c:v>181.11567240132479</c:v>
                </c:pt>
                <c:pt idx="13">
                  <c:v>-152.51169009592053</c:v>
                </c:pt>
                <c:pt idx="14">
                  <c:v>-54.181157661573806</c:v>
                </c:pt>
                <c:pt idx="15">
                  <c:v>197.60632481857238</c:v>
                </c:pt>
                <c:pt idx="16">
                  <c:v>-110.28533624833811</c:v>
                </c:pt>
                <c:pt idx="17">
                  <c:v>-105.81653722400478</c:v>
                </c:pt>
                <c:pt idx="18">
                  <c:v>198.35577068862315</c:v>
                </c:pt>
                <c:pt idx="19">
                  <c:v>-59.273715741877062</c:v>
                </c:pt>
                <c:pt idx="20">
                  <c:v>-149.02263209586977</c:v>
                </c:pt>
                <c:pt idx="21">
                  <c:v>183.30430958312675</c:v>
                </c:pt>
                <c:pt idx="22">
                  <c:v>-3.5403850210827157</c:v>
                </c:pt>
                <c:pt idx="23">
                  <c:v>-180.35766952976184</c:v>
                </c:pt>
                <c:pt idx="24">
                  <c:v>153.65093226473337</c:v>
                </c:pt>
                <c:pt idx="25">
                  <c:v>52.47497074078575</c:v>
                </c:pt>
                <c:pt idx="26">
                  <c:v>-197.32551840809705</c:v>
                </c:pt>
                <c:pt idx="27">
                  <c:v>111.75780977032326</c:v>
                </c:pt>
                <c:pt idx="28">
                  <c:v>104.31020041738238</c:v>
                </c:pt>
                <c:pt idx="29">
                  <c:v>-198.57452961690743</c:v>
                </c:pt>
                <c:pt idx="30">
                  <c:v>60.962124220443336</c:v>
                </c:pt>
                <c:pt idx="31">
                  <c:v>147.83613932984457</c:v>
                </c:pt>
                <c:pt idx="32">
                  <c:v>-184.00520763935813</c:v>
                </c:pt>
                <c:pt idx="33">
                  <c:v>5.3102308047933588</c:v>
                </c:pt>
                <c:pt idx="34">
                  <c:v>179.58553613785827</c:v>
                </c:pt>
                <c:pt idx="35">
                  <c:v>-154.77813631157781</c:v>
                </c:pt>
                <c:pt idx="36">
                  <c:v>-50.764672552407255</c:v>
                </c:pt>
                <c:pt idx="37">
                  <c:v>197.02925209364949</c:v>
                </c:pt>
                <c:pt idx="38">
                  <c:v>-113.22152737963607</c:v>
                </c:pt>
                <c:pt idx="39">
                  <c:v>-102.79569119750704</c:v>
                </c:pt>
                <c:pt idx="40">
                  <c:v>198.77773078467504</c:v>
                </c:pt>
                <c:pt idx="41">
                  <c:v>-62.645756486617032</c:v>
                </c:pt>
                <c:pt idx="42">
                  <c:v>-146.63806401465845</c:v>
                </c:pt>
                <c:pt idx="43">
                  <c:v>184.69168940081195</c:v>
                </c:pt>
                <c:pt idx="44">
                  <c:v>-7.0796605467321356</c:v>
                </c:pt>
                <c:pt idx="45">
                  <c:v>-178.79933272011158</c:v>
                </c:pt>
                <c:pt idx="46">
                  <c:v>155.89321392316094</c:v>
                </c:pt>
                <c:pt idx="47">
                  <c:v>49.050397093530869</c:v>
                </c:pt>
                <c:pt idx="48">
                  <c:v>-196.71754908686898</c:v>
                </c:pt>
                <c:pt idx="49">
                  <c:v>114.67637439808458</c:v>
                </c:pt>
                <c:pt idx="50">
                  <c:v>101.27312822195177</c:v>
                </c:pt>
                <c:pt idx="51">
                  <c:v>-198.96535827168128</c:v>
                </c:pt>
                <c:pt idx="52">
                  <c:v>64.32448063250618</c:v>
                </c:pt>
                <c:pt idx="53">
                  <c:v>145.42850001617052</c:v>
                </c:pt>
                <c:pt idx="54">
                  <c:v>-185.363701083557</c:v>
                </c:pt>
                <c:pt idx="55">
                  <c:v>8.8485356170141927</c:v>
                </c:pt>
                <c:pt idx="56">
                  <c:v>177.99912087336668</c:v>
                </c:pt>
                <c:pt idx="57">
                  <c:v>-156.99607773626209</c:v>
                </c:pt>
              </c:numCache>
            </c:numRef>
          </c:yVal>
          <c:smooth val="1"/>
        </c:ser>
        <c:axId val="178322048"/>
        <c:axId val="178328320"/>
      </c:scatterChart>
      <c:valAx>
        <c:axId val="1783220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Время, </a:t>
                </a:r>
                <a:r>
                  <a:rPr lang="en-US"/>
                  <a:t>t</a:t>
                </a:r>
              </a:p>
            </c:rich>
          </c:tx>
          <c:layout/>
        </c:title>
        <c:numFmt formatCode="General" sourceLinked="1"/>
        <c:tickLblPos val="nextTo"/>
        <c:spPr>
          <a:ln>
            <a:tailEnd type="stealth"/>
          </a:ln>
        </c:spPr>
        <c:crossAx val="178328320"/>
        <c:crosses val="autoZero"/>
        <c:crossBetween val="midCat"/>
      </c:valAx>
      <c:valAx>
        <c:axId val="1783283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Сила тока, </a:t>
                </a:r>
                <a:r>
                  <a:rPr lang="en-US"/>
                  <a:t>I</a:t>
                </a:r>
              </a:p>
            </c:rich>
          </c:tx>
          <c:layout/>
        </c:title>
        <c:numFmt formatCode="General" sourceLinked="1"/>
        <c:tickLblPos val="nextTo"/>
        <c:spPr>
          <a:ln>
            <a:tailEnd type="stealth"/>
          </a:ln>
        </c:spPr>
        <c:crossAx val="1783220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6850273" cy="530658"/>
    <xdr:sp macro="" textlink="">
      <xdr:nvSpPr>
        <xdr:cNvPr id="2" name="TextBox 1"/>
        <xdr:cNvSpPr txBox="1"/>
      </xdr:nvSpPr>
      <xdr:spPr>
        <a:xfrm>
          <a:off x="0" y="9525"/>
          <a:ext cx="6850273" cy="53065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ru-RU" sz="1400" b="1"/>
            <a:t>Задания 1 и 2. </a:t>
          </a:r>
        </a:p>
        <a:p>
          <a:r>
            <a:rPr lang="ru-RU" sz="1400" b="1"/>
            <a:t>Построить графики зависимости заряда конденсатора от времени и тока от времени</a:t>
          </a:r>
        </a:p>
      </xdr:txBody>
    </xdr:sp>
    <xdr:clientData/>
  </xdr:oneCellAnchor>
  <xdr:twoCellAnchor>
    <xdr:from>
      <xdr:col>0</xdr:col>
      <xdr:colOff>9923</xdr:colOff>
      <xdr:row>21</xdr:row>
      <xdr:rowOff>1</xdr:rowOff>
    </xdr:from>
    <xdr:to>
      <xdr:col>10</xdr:col>
      <xdr:colOff>327421</xdr:colOff>
      <xdr:row>40</xdr:row>
      <xdr:rowOff>79375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396873</xdr:colOff>
      <xdr:row>21</xdr:row>
      <xdr:rowOff>19843</xdr:rowOff>
    </xdr:from>
    <xdr:to>
      <xdr:col>22</xdr:col>
      <xdr:colOff>208358</xdr:colOff>
      <xdr:row>40</xdr:row>
      <xdr:rowOff>99218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CA80"/>
  <sheetViews>
    <sheetView tabSelected="1" zoomScale="96" zoomScaleNormal="96" workbookViewId="0">
      <selection activeCell="L9" sqref="L9:P9"/>
    </sheetView>
  </sheetViews>
  <sheetFormatPr defaultRowHeight="15.75"/>
  <cols>
    <col min="1" max="1" width="17.625" customWidth="1"/>
    <col min="11" max="11" width="9" customWidth="1"/>
    <col min="19" max="19" width="9.125" customWidth="1"/>
  </cols>
  <sheetData>
    <row r="4" spans="1:72" ht="2.25" customHeight="1"/>
    <row r="5" spans="1:72" ht="39" customHeight="1">
      <c r="A5" s="31" t="s">
        <v>34</v>
      </c>
      <c r="E5" s="31" t="s">
        <v>33</v>
      </c>
      <c r="J5" s="5" t="s">
        <v>32</v>
      </c>
      <c r="K5" s="5"/>
      <c r="L5" s="13" t="s">
        <v>31</v>
      </c>
      <c r="M5" s="12"/>
      <c r="N5" s="12"/>
      <c r="O5" s="12"/>
      <c r="P5" s="11"/>
      <c r="Q5" s="26">
        <f>AVERAGE(B17:BG17)</f>
        <v>9.8169352824323459E-4</v>
      </c>
      <c r="R5" s="26"/>
      <c r="S5" s="26"/>
      <c r="T5" s="26"/>
    </row>
    <row r="6" spans="1:72" ht="31.5" customHeight="1">
      <c r="A6" s="29" t="s">
        <v>30</v>
      </c>
      <c r="B6" s="30" t="s">
        <v>29</v>
      </c>
      <c r="C6" s="7">
        <v>0</v>
      </c>
      <c r="E6" s="28" t="s">
        <v>28</v>
      </c>
      <c r="J6" s="5" t="s">
        <v>27</v>
      </c>
      <c r="K6" s="5"/>
      <c r="L6" s="13" t="s">
        <v>26</v>
      </c>
      <c r="M6" s="12"/>
      <c r="N6" s="12"/>
      <c r="O6" s="12"/>
      <c r="P6" s="11"/>
      <c r="Q6" s="26" t="s">
        <v>25</v>
      </c>
      <c r="R6" s="26"/>
      <c r="S6" s="26"/>
      <c r="T6" s="26"/>
    </row>
    <row r="7" spans="1:72" ht="31.5">
      <c r="A7" s="29" t="s">
        <v>24</v>
      </c>
      <c r="B7" s="7" t="s">
        <v>23</v>
      </c>
      <c r="C7" s="7">
        <v>2.0000000000000002E-5</v>
      </c>
      <c r="E7" s="28" t="s">
        <v>22</v>
      </c>
      <c r="J7" s="5" t="s">
        <v>21</v>
      </c>
      <c r="K7" s="5"/>
      <c r="L7" s="27" t="s">
        <v>20</v>
      </c>
      <c r="M7" s="15"/>
      <c r="N7" s="15"/>
      <c r="O7" s="15"/>
      <c r="P7" s="14"/>
      <c r="Q7" s="26" t="s">
        <v>19</v>
      </c>
      <c r="R7" s="26"/>
      <c r="S7" s="26"/>
      <c r="T7" s="26"/>
    </row>
    <row r="8" spans="1:72" ht="47.25">
      <c r="A8" s="25" t="s">
        <v>18</v>
      </c>
      <c r="B8" s="7" t="s">
        <v>17</v>
      </c>
      <c r="C8" s="7">
        <v>20</v>
      </c>
      <c r="E8" s="24" t="s">
        <v>16</v>
      </c>
      <c r="F8" s="23" t="s">
        <v>15</v>
      </c>
      <c r="J8" s="22" t="s">
        <v>14</v>
      </c>
      <c r="K8" s="21"/>
      <c r="L8" s="13" t="s">
        <v>13</v>
      </c>
      <c r="M8" s="12"/>
      <c r="N8" s="12"/>
      <c r="O8" s="12"/>
      <c r="P8" s="11"/>
      <c r="Q8" s="20">
        <f>BH19</f>
        <v>99.99804131973184</v>
      </c>
      <c r="R8" s="19"/>
      <c r="S8" s="19"/>
      <c r="T8" s="18"/>
    </row>
    <row r="9" spans="1:72" ht="45" customHeight="1">
      <c r="A9" s="17" t="s">
        <v>12</v>
      </c>
      <c r="B9" s="7" t="s">
        <v>11</v>
      </c>
      <c r="C9" s="7">
        <v>5</v>
      </c>
      <c r="J9" s="16" t="s">
        <v>10</v>
      </c>
      <c r="K9" s="16"/>
      <c r="L9" s="13" t="s">
        <v>9</v>
      </c>
      <c r="M9" s="15"/>
      <c r="N9" s="15"/>
      <c r="O9" s="15"/>
      <c r="P9" s="14"/>
      <c r="Q9" s="13" t="s">
        <v>8</v>
      </c>
      <c r="R9" s="12"/>
      <c r="S9" s="12"/>
      <c r="T9" s="11"/>
    </row>
    <row r="10" spans="1:72" ht="18.75">
      <c r="A10" s="10" t="s">
        <v>7</v>
      </c>
      <c r="B10" s="7" t="s">
        <v>6</v>
      </c>
      <c r="C10" s="7">
        <v>10</v>
      </c>
    </row>
    <row r="11" spans="1:72">
      <c r="A11" s="9"/>
    </row>
    <row r="13" spans="1:72">
      <c r="A13" s="2"/>
      <c r="B13" s="2"/>
    </row>
    <row r="14" spans="1:72" ht="21">
      <c r="A14" s="8" t="s">
        <v>5</v>
      </c>
      <c r="B14" s="2"/>
    </row>
    <row r="15" spans="1:72"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3"/>
      <c r="BT15" s="3"/>
    </row>
    <row r="16" spans="1:72">
      <c r="A16" s="5" t="s">
        <v>4</v>
      </c>
      <c r="B16" s="6">
        <v>0</v>
      </c>
      <c r="C16" s="6">
        <v>0.1</v>
      </c>
      <c r="D16" s="6">
        <v>0.2</v>
      </c>
      <c r="E16" s="6">
        <v>0.3</v>
      </c>
      <c r="F16" s="6">
        <v>0.4</v>
      </c>
      <c r="G16" s="6">
        <v>0.5</v>
      </c>
      <c r="H16" s="6">
        <v>0.6</v>
      </c>
      <c r="I16" s="6">
        <v>0.7</v>
      </c>
      <c r="J16" s="6">
        <v>0.8</v>
      </c>
      <c r="K16" s="6">
        <v>0.9</v>
      </c>
      <c r="L16" s="6">
        <v>1</v>
      </c>
      <c r="M16" s="6">
        <v>1.1000000000000001</v>
      </c>
      <c r="N16" s="6">
        <v>1.2</v>
      </c>
      <c r="O16" s="6">
        <v>1.3</v>
      </c>
      <c r="P16" s="6">
        <v>1.4</v>
      </c>
      <c r="Q16" s="6">
        <v>1.5</v>
      </c>
      <c r="R16" s="6">
        <v>1.6</v>
      </c>
      <c r="S16" s="6">
        <v>1.7</v>
      </c>
      <c r="T16" s="6">
        <v>1.8</v>
      </c>
      <c r="U16" s="6">
        <v>1.9</v>
      </c>
      <c r="V16" s="6">
        <v>2</v>
      </c>
      <c r="W16" s="6">
        <v>2.1</v>
      </c>
      <c r="X16" s="6">
        <v>2.2000000000000002</v>
      </c>
      <c r="Y16" s="6">
        <v>2.2999999999999998</v>
      </c>
      <c r="Z16" s="6">
        <v>2.4</v>
      </c>
      <c r="AA16" s="6">
        <v>2.5</v>
      </c>
      <c r="AB16" s="6">
        <v>2.6</v>
      </c>
      <c r="AC16" s="6">
        <v>2.7</v>
      </c>
      <c r="AD16" s="6">
        <v>2.8</v>
      </c>
      <c r="AE16" s="6">
        <v>2.9</v>
      </c>
      <c r="AF16" s="6">
        <v>3</v>
      </c>
      <c r="AG16" s="6">
        <v>3.1</v>
      </c>
      <c r="AH16" s="6">
        <v>3.2</v>
      </c>
      <c r="AI16" s="6">
        <v>3.3</v>
      </c>
      <c r="AJ16" s="6">
        <v>3.4</v>
      </c>
      <c r="AK16" s="6">
        <v>3.5</v>
      </c>
      <c r="AL16" s="6">
        <v>3.6</v>
      </c>
      <c r="AM16" s="6">
        <v>3.7</v>
      </c>
      <c r="AN16" s="6">
        <v>3.8</v>
      </c>
      <c r="AO16" s="6">
        <v>3.9</v>
      </c>
      <c r="AP16" s="6">
        <v>4</v>
      </c>
      <c r="AQ16" s="6">
        <v>4.0999999999999996</v>
      </c>
      <c r="AR16" s="6">
        <v>4.2</v>
      </c>
      <c r="AS16" s="6">
        <v>4.3</v>
      </c>
      <c r="AT16" s="6">
        <v>4.4000000000000004</v>
      </c>
      <c r="AU16" s="6">
        <v>4.5</v>
      </c>
      <c r="AV16" s="6">
        <v>4.5999999999999996</v>
      </c>
      <c r="AW16" s="6">
        <v>4.7</v>
      </c>
      <c r="AX16" s="6">
        <v>4.8</v>
      </c>
      <c r="AY16" s="6">
        <v>4.9000000000000004</v>
      </c>
      <c r="AZ16" s="6">
        <v>5</v>
      </c>
      <c r="BA16" s="6">
        <v>5.0999999999999996</v>
      </c>
      <c r="BB16" s="6">
        <v>5.2</v>
      </c>
      <c r="BC16" s="6">
        <v>5.3</v>
      </c>
      <c r="BD16" s="6">
        <v>5.4</v>
      </c>
      <c r="BE16" s="6">
        <v>5.5</v>
      </c>
      <c r="BF16" s="6">
        <v>5.6</v>
      </c>
      <c r="BG16" s="6">
        <v>5.7</v>
      </c>
      <c r="BH16" s="7" t="s">
        <v>3</v>
      </c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3"/>
      <c r="BT16" s="3"/>
    </row>
    <row r="17" spans="1:72">
      <c r="A17" s="5" t="s">
        <v>2</v>
      </c>
      <c r="B17" s="6">
        <f>$C$7*$C$9*$C$10*(1-COS($C$8*B16))</f>
        <v>0</v>
      </c>
      <c r="C17" s="6">
        <f>$C$7*$C$9*$C$10*(1-COS($C$8*C16))</f>
        <v>1.4161468365471424E-3</v>
      </c>
      <c r="D17" s="6">
        <f>$C$7*$C$9*$C$10*(1-COS($C$8*D16))</f>
        <v>1.6536436208636118E-3</v>
      </c>
      <c r="E17" s="6">
        <f>$C$7*$C$9*$C$10*(1-COS($C$8*E16))</f>
        <v>3.9829713349634036E-5</v>
      </c>
      <c r="F17" s="6">
        <f>$C$7*$C$9*$C$10*(1-COS($C$8*F16))</f>
        <v>1.1455000338086135E-3</v>
      </c>
      <c r="G17" s="6">
        <f>$C$7*$C$9*$C$10*(1-COS($C$8*G16))</f>
        <v>1.8390715290764526E-3</v>
      </c>
      <c r="H17" s="6">
        <f>$C$7*$C$9*$C$10*(1-COS($C$8*H16))</f>
        <v>1.5614604126750788E-4</v>
      </c>
      <c r="I17" s="6">
        <f>$C$7*$C$9*$C$10*(1-COS($C$8*I16))</f>
        <v>8.6326278179216643E-4</v>
      </c>
      <c r="J17" s="6">
        <f>$C$7*$C$9*$C$10*(1-COS($C$8*J16))</f>
        <v>1.9576594803233848E-3</v>
      </c>
      <c r="K17" s="6">
        <f>$C$7*$C$9*$C$10*(1-COS($C$8*K16))</f>
        <v>3.3968329175591985E-4</v>
      </c>
      <c r="L17" s="6">
        <f>$C$7*$C$9*$C$10*(1-COS($C$8*L16))</f>
        <v>5.9191793818660801E-4</v>
      </c>
      <c r="M17" s="6">
        <f>$C$7*$C$9*$C$10*(1-COS($C$8*M16))</f>
        <v>1.999960826394637E-3</v>
      </c>
      <c r="N17" s="6">
        <f>$C$7*$C$9*$C$10*(1-COS($C$8*N16))</f>
        <v>5.7582099266300301E-4</v>
      </c>
      <c r="O17" s="6">
        <f>$C$7*$C$9*$C$10*(1-COS($C$8*O16))</f>
        <v>3.5308067767135965E-4</v>
      </c>
      <c r="P17" s="6">
        <f>$C$7*$C$9*$C$10*(1-COS($C$8*P16))</f>
        <v>1.9626058663135665E-3</v>
      </c>
      <c r="Q17" s="6">
        <f>$C$7*$C$9*$C$10*(1-COS($C$8*Q16))</f>
        <v>8.4574855011241602E-4</v>
      </c>
      <c r="R17" s="6">
        <f>$C$7*$C$9*$C$10*(1-COS($C$8*R16))</f>
        <v>1.6577663949348976E-4</v>
      </c>
      <c r="S17" s="6">
        <f>$C$7*$C$9*$C$10*(1-COS($C$8*S16))</f>
        <v>1.8485702747846053E-3</v>
      </c>
      <c r="T17" s="6">
        <f>$C$7*$C$9*$C$10*(1-COS($C$8*T16))</f>
        <v>1.1279636896274047E-3</v>
      </c>
      <c r="U17" s="6">
        <f>$C$7*$C$9*$C$10*(1-COS($C$8*U16))</f>
        <v>4.4926355952705113E-5</v>
      </c>
      <c r="V17" s="6">
        <f>$C$7*$C$9*$C$10*(1-COS($C$8*V16))</f>
        <v>1.666938061652262E-3</v>
      </c>
      <c r="W17" s="6">
        <f>$C$7*$C$9*$C$10*(1-COS($C$8*W16))</f>
        <v>1.3999853149883512E-3</v>
      </c>
      <c r="X17" s="6">
        <f>$C$7*$C$9*$C$10*(1-COS($C$8*X16))</f>
        <v>1.5669135230877984E-7</v>
      </c>
      <c r="Y17" s="6">
        <f>$C$7*$C$9*$C$10*(1-COS($C$8*Y16))</f>
        <v>1.4321779448847782E-3</v>
      </c>
      <c r="Z17" s="6">
        <f>$C$7*$C$9*$C$10*(1-COS($C$8*Z16))</f>
        <v>1.6401443394691998E-3</v>
      </c>
      <c r="AA17" s="6">
        <f>$C$7*$C$9*$C$10*(1-COS($C$8*AA16))</f>
        <v>3.5033971507886672E-5</v>
      </c>
      <c r="AB17" s="6">
        <f>$C$7*$C$9*$C$10*(1-COS($C$8*AB16))</f>
        <v>1.1629907807957055E-3</v>
      </c>
      <c r="AC17" s="6">
        <f>$C$7*$C$9*$C$10*(1-COS($C$8*AC16))</f>
        <v>1.8293098328631503E-3</v>
      </c>
      <c r="AD17" s="6">
        <f>$C$7*$C$9*$C$10*(1-COS($C$8*AD16))</f>
        <v>1.4677989227741584E-4</v>
      </c>
      <c r="AE17" s="6">
        <f>$C$7*$C$9*$C$10*(1-COS($C$8*AE16))</f>
        <v>8.8081986455118067E-4</v>
      </c>
      <c r="AF17" s="6">
        <f>$C$7*$C$9*$C$10*(1-COS($C$8*AF16))</f>
        <v>1.9524129804151566E-3</v>
      </c>
      <c r="AG17" s="6">
        <f>$C$7*$C$9*$C$10*(1-COS($C$8*AG16))</f>
        <v>3.2649283767641381E-4</v>
      </c>
      <c r="AH17" s="6">
        <f>$C$7*$C$9*$C$10*(1-COS($C$8*AH16))</f>
        <v>6.0814276957045E-4</v>
      </c>
      <c r="AI17" s="6">
        <f>$C$7*$C$9*$C$10*(1-COS($C$8*AI16))</f>
        <v>1.99964745596635E-3</v>
      </c>
      <c r="AJ17" s="6">
        <f>$C$7*$C$9*$C$10*(1-COS($C$8*AJ16))</f>
        <v>5.5985697750395925E-4</v>
      </c>
      <c r="AK17" s="6">
        <f>$C$7*$C$9*$C$10*(1-COS($C$8*AK16))</f>
        <v>3.6668079691370016E-4</v>
      </c>
      <c r="AL17" s="6">
        <f>$C$7*$C$9*$C$10*(1-COS($C$8*AL16))</f>
        <v>1.9672505882738825E-3</v>
      </c>
      <c r="AM17" s="6">
        <f>$C$7*$C$9*$C$10*(1-COS($C$8*AM16))</f>
        <v>8.2828265816922242E-4</v>
      </c>
      <c r="AN17" s="6">
        <f>$C$7*$C$9*$C$10*(1-COS($C$8*AN16))</f>
        <v>1.7566866889244228E-4</v>
      </c>
      <c r="AO17" s="6">
        <f>$C$7*$C$9*$C$10*(1-COS($C$8*AO16))</f>
        <v>1.8578030932449878E-3</v>
      </c>
      <c r="AP17" s="6">
        <f>$C$7*$C$9*$C$10*(1-COS($C$8*AP16))</f>
        <v>1.1103872438390477E-3</v>
      </c>
      <c r="AQ17" s="6">
        <f>$C$7*$C$9*$C$10*(1-COS($C$8*AQ16))</f>
        <v>5.0322302117456808E-5</v>
      </c>
      <c r="AR17" s="6">
        <f>$C$7*$C$9*$C$10*(1-COS($C$8*AR16))</f>
        <v>1.6800234955873389E-3</v>
      </c>
      <c r="AS17" s="6">
        <f>$C$7*$C$9*$C$10*(1-COS($C$8*AS16))</f>
        <v>1.3836984449497418E-3</v>
      </c>
      <c r="AT17" s="6">
        <f>$C$7*$C$9*$C$10*(1-COS($C$8*AT16))</f>
        <v>6.2671630487531879E-7</v>
      </c>
      <c r="AU17" s="6">
        <f>$C$7*$C$9*$C$10*(1-COS($C$8*AU16))</f>
        <v>1.4480736161291701E-3</v>
      </c>
      <c r="AV17" s="6">
        <f>$C$7*$C$9*$C$10*(1-COS($C$8*AV16))</f>
        <v>1.6264444479103391E-3</v>
      </c>
      <c r="AW17" s="6">
        <f>$C$7*$C$9*$C$10*(1-COS($C$8*AW16))</f>
        <v>3.0540633330012446E-5</v>
      </c>
      <c r="AX17" s="6">
        <f>$C$7*$C$9*$C$10*(1-COS($C$8*AX16))</f>
        <v>1.180430449291084E-3</v>
      </c>
      <c r="AY17" s="6">
        <f>$C$7*$C$9*$C$10*(1-COS($C$8*AY16))</f>
        <v>1.8192882452914595E-3</v>
      </c>
      <c r="AZ17" s="6">
        <f>$C$7*$C$9*$C$10*(1-COS($C$8*AZ16))</f>
        <v>1.376811277123161E-4</v>
      </c>
      <c r="BA17" s="6">
        <f>$C$7*$C$9*$C$10*(1-COS($C$8*BA16))</f>
        <v>8.9841429630337869E-4</v>
      </c>
      <c r="BB17" s="6">
        <f>$C$7*$C$9*$C$10*(1-COS($C$8*BB16))</f>
        <v>1.9468680107512127E-3</v>
      </c>
      <c r="BC17" s="6">
        <f>$C$7*$C$9*$C$10*(1-COS($C$8*BC16))</f>
        <v>3.1351344909301594E-4</v>
      </c>
      <c r="BD17" s="6">
        <f>$C$7*$C$9*$C$10*(1-COS($C$8*BD16))</f>
        <v>6.2449040223298792E-4</v>
      </c>
      <c r="BE17" s="6">
        <f>$C$7*$C$9*$C$10*(1-COS($C$8*BE16))</f>
        <v>1.9990208133146481E-3</v>
      </c>
      <c r="BF17" s="6">
        <f>$C$7*$C$9*$C$10*(1-COS($C$8*BF16))</f>
        <v>5.4403089555572391E-4</v>
      </c>
      <c r="BG17" s="6">
        <f>$C$7*$C$9*$C$10*(1-COS($C$8*BG16))</f>
        <v>3.8047938744079014E-4</v>
      </c>
      <c r="BH17" s="4">
        <f>MAX(B17:BG17)</f>
        <v>1.999960826394637E-3</v>
      </c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3"/>
      <c r="BT17" s="3"/>
    </row>
    <row r="18" spans="1:72">
      <c r="A18" s="5" t="s">
        <v>1</v>
      </c>
      <c r="B18" s="6">
        <f>-$C$10*$C$8*SIN($C$8*B16+$C$6)</f>
        <v>0</v>
      </c>
      <c r="C18" s="6">
        <f>-$C$10*$C$8*SIN($C$8*C16+$C$6)</f>
        <v>-181.85948536513635</v>
      </c>
      <c r="D18" s="6">
        <f>-$C$10*$C$8*SIN($C$8*D16+$C$6)</f>
        <v>151.36049906158564</v>
      </c>
      <c r="E18" s="6">
        <f>-$C$10*$C$8*SIN($C$8*E16+$C$6)</f>
        <v>55.883099639785172</v>
      </c>
      <c r="F18" s="6">
        <f>-$C$10*$C$8*SIN($C$8*F16+$C$6)</f>
        <v>-197.87164932467635</v>
      </c>
      <c r="G18" s="6">
        <f>-$C$10*$C$8*SIN($C$8*G16+$C$6)</f>
        <v>108.80422217787395</v>
      </c>
      <c r="H18" s="6">
        <f>-$C$10*$C$8*SIN($C$8*H16+$C$6)</f>
        <v>107.31458360008699</v>
      </c>
      <c r="I18" s="6">
        <f>-$C$10*$C$8*SIN($C$8*I16+$C$6)</f>
        <v>-198.12147113897407</v>
      </c>
      <c r="J18" s="6">
        <f>-$C$10*$C$8*SIN($C$8*J16+$C$6)</f>
        <v>57.580663333013064</v>
      </c>
      <c r="K18" s="6">
        <f>-$C$10*$C$8*SIN($C$8*K16+$C$6)</f>
        <v>150.19744935433522</v>
      </c>
      <c r="L18" s="6">
        <f>-$C$10*$C$8*SIN($C$8*L16+$C$6)</f>
        <v>-182.58905014552553</v>
      </c>
      <c r="M18" s="6">
        <f>-$C$10*$C$8*SIN($C$8*M16+$C$6)</f>
        <v>1.7702618580807752</v>
      </c>
      <c r="N18" s="6">
        <f>-$C$10*$C$8*SIN($C$8*N16+$C$6)</f>
        <v>181.11567240132479</v>
      </c>
      <c r="O18" s="6">
        <f>-$C$10*$C$8*SIN($C$8*O16+$C$6)</f>
        <v>-152.51169009592053</v>
      </c>
      <c r="P18" s="6">
        <f>-$C$10*$C$8*SIN($C$8*P16+$C$6)</f>
        <v>-54.181157661573806</v>
      </c>
      <c r="Q18" s="6">
        <f>-$C$10*$C$8*SIN($C$8*Q16+$C$6)</f>
        <v>197.60632481857238</v>
      </c>
      <c r="R18" s="6">
        <f>-$C$10*$C$8*SIN($C$8*R16+$C$6)</f>
        <v>-110.28533624833811</v>
      </c>
      <c r="S18" s="6">
        <f>-$C$10*$C$8*SIN($C$8*S16+$C$6)</f>
        <v>-105.81653722400478</v>
      </c>
      <c r="T18" s="6">
        <f>-$C$10*$C$8*SIN($C$8*T16+$C$6)</f>
        <v>198.35577068862315</v>
      </c>
      <c r="U18" s="6">
        <f>-$C$10*$C$8*SIN($C$8*U16+$C$6)</f>
        <v>-59.273715741877062</v>
      </c>
      <c r="V18" s="6">
        <f>-$C$10*$C$8*SIN($C$8*V16+$C$6)</f>
        <v>-149.02263209586977</v>
      </c>
      <c r="W18" s="6">
        <f>-$C$10*$C$8*SIN($C$8*W16+$C$6)</f>
        <v>183.30430958312675</v>
      </c>
      <c r="X18" s="6">
        <f>-$C$10*$C$8*SIN($C$8*X16+$C$6)</f>
        <v>-3.5403850210827157</v>
      </c>
      <c r="Y18" s="6">
        <f>-$C$10*$C$8*SIN($C$8*Y16+$C$6)</f>
        <v>-180.35766952976184</v>
      </c>
      <c r="Z18" s="6">
        <f>-$C$10*$C$8*SIN($C$8*Z16+$C$6)</f>
        <v>153.65093226473337</v>
      </c>
      <c r="AA18" s="6">
        <f>-$C$10*$C$8*SIN($C$8*AA16+$C$6)</f>
        <v>52.47497074078575</v>
      </c>
      <c r="AB18" s="6">
        <f>-$C$10*$C$8*SIN($C$8*AB16+$C$6)</f>
        <v>-197.32551840809705</v>
      </c>
      <c r="AC18" s="6">
        <f>-$C$10*$C$8*SIN($C$8*AC16+$C$6)</f>
        <v>111.75780977032326</v>
      </c>
      <c r="AD18" s="6">
        <f>-$C$10*$C$8*SIN($C$8*AD16+$C$6)</f>
        <v>104.31020041738238</v>
      </c>
      <c r="AE18" s="6">
        <f>-$C$10*$C$8*SIN($C$8*AE16+$C$6)</f>
        <v>-198.57452961690743</v>
      </c>
      <c r="AF18" s="6">
        <f>-$C$10*$C$8*SIN($C$8*AF16+$C$6)</f>
        <v>60.962124220443336</v>
      </c>
      <c r="AG18" s="6">
        <f>-$C$10*$C$8*SIN($C$8*AG16+$C$6)</f>
        <v>147.83613932984457</v>
      </c>
      <c r="AH18" s="6">
        <f>-$C$10*$C$8*SIN($C$8*AH16+$C$6)</f>
        <v>-184.00520763935813</v>
      </c>
      <c r="AI18" s="6">
        <f>-$C$10*$C$8*SIN($C$8*AI16+$C$6)</f>
        <v>5.3102308047933588</v>
      </c>
      <c r="AJ18" s="6">
        <f>-$C$10*$C$8*SIN($C$8*AJ16+$C$6)</f>
        <v>179.58553613785827</v>
      </c>
      <c r="AK18" s="6">
        <f>-$C$10*$C$8*SIN($C$8*AK16+$C$6)</f>
        <v>-154.77813631157781</v>
      </c>
      <c r="AL18" s="6">
        <f>-$C$10*$C$8*SIN($C$8*AL16+$C$6)</f>
        <v>-50.764672552407255</v>
      </c>
      <c r="AM18" s="6">
        <f>-$C$10*$C$8*SIN($C$8*AM16+$C$6)</f>
        <v>197.02925209364949</v>
      </c>
      <c r="AN18" s="6">
        <f>-$C$10*$C$8*SIN($C$8*AN16+$C$6)</f>
        <v>-113.22152737963607</v>
      </c>
      <c r="AO18" s="6">
        <f>-$C$10*$C$8*SIN($C$8*AO16+$C$6)</f>
        <v>-102.79569119750704</v>
      </c>
      <c r="AP18" s="6">
        <f>-$C$10*$C$8*SIN($C$8*AP16+$C$6)</f>
        <v>198.77773078467504</v>
      </c>
      <c r="AQ18" s="6">
        <f>-$C$10*$C$8*SIN($C$8*AQ16+$C$6)</f>
        <v>-62.645756486617032</v>
      </c>
      <c r="AR18" s="6">
        <f>-$C$10*$C$8*SIN($C$8*AR16+$C$6)</f>
        <v>-146.63806401465845</v>
      </c>
      <c r="AS18" s="6">
        <f>-$C$10*$C$8*SIN($C$8*AS16+$C$6)</f>
        <v>184.69168940081195</v>
      </c>
      <c r="AT18" s="6">
        <f>-$C$10*$C$8*SIN($C$8*AT16+$C$6)</f>
        <v>-7.0796605467321356</v>
      </c>
      <c r="AU18" s="6">
        <f>-$C$10*$C$8*SIN($C$8*AU16+$C$6)</f>
        <v>-178.79933272011158</v>
      </c>
      <c r="AV18" s="6">
        <f>-$C$10*$C$8*SIN($C$8*AV16+$C$6)</f>
        <v>155.89321392316094</v>
      </c>
      <c r="AW18" s="6">
        <f>-$C$10*$C$8*SIN($C$8*AW16+$C$6)</f>
        <v>49.050397093530869</v>
      </c>
      <c r="AX18" s="6">
        <f>-$C$10*$C$8*SIN($C$8*AX16+$C$6)</f>
        <v>-196.71754908686898</v>
      </c>
      <c r="AY18" s="6">
        <f>-$C$10*$C$8*SIN($C$8*AY16+$C$6)</f>
        <v>114.67637439808458</v>
      </c>
      <c r="AZ18" s="6">
        <f>-$C$10*$C$8*SIN($C$8*AZ16+$C$6)</f>
        <v>101.27312822195177</v>
      </c>
      <c r="BA18" s="6">
        <f>-$C$10*$C$8*SIN($C$8*BA16+$C$6)</f>
        <v>-198.96535827168128</v>
      </c>
      <c r="BB18" s="6">
        <f>-$C$10*$C$8*SIN($C$8*BB16+$C$6)</f>
        <v>64.32448063250618</v>
      </c>
      <c r="BC18" s="6">
        <f>-$C$10*$C$8*SIN($C$8*BC16+$C$6)</f>
        <v>145.42850001617052</v>
      </c>
      <c r="BD18" s="6">
        <f>-$C$10*$C$8*SIN($C$8*BD16+$C$6)</f>
        <v>-185.363701083557</v>
      </c>
      <c r="BE18" s="6">
        <f>-$C$10*$C$8*SIN($C$8*BE16+$C$6)</f>
        <v>8.8485356170141927</v>
      </c>
      <c r="BF18" s="6">
        <f>-$C$10*$C$8*SIN($C$8*BF16+$C$6)</f>
        <v>177.99912087336668</v>
      </c>
      <c r="BG18" s="6">
        <f>-$C$10*$C$8*SIN($C$8*BG16+$C$6)</f>
        <v>-156.99607773626209</v>
      </c>
      <c r="BH18" s="4">
        <f>MAX(B18:BG18)</f>
        <v>198.77773078467504</v>
      </c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3"/>
      <c r="BT18" s="3"/>
    </row>
    <row r="19" spans="1:72">
      <c r="A19" s="5" t="s">
        <v>0</v>
      </c>
      <c r="B19" s="4">
        <f>B$17/$C$7</f>
        <v>0</v>
      </c>
      <c r="C19" s="4">
        <f>C$17/$C$7</f>
        <v>70.807341827357121</v>
      </c>
      <c r="D19" s="4">
        <f>D$17/$C$7</f>
        <v>82.682181043180577</v>
      </c>
      <c r="E19" s="4">
        <f>E$17/$C$7</f>
        <v>1.9914856674817016</v>
      </c>
      <c r="F19" s="4">
        <f>F$17/$C$7</f>
        <v>57.27500169043067</v>
      </c>
      <c r="G19" s="4">
        <f>G$17/$C$7</f>
        <v>91.95357645382262</v>
      </c>
      <c r="H19" s="4">
        <f>H$17/$C$7</f>
        <v>7.8073020633753929</v>
      </c>
      <c r="I19" s="4">
        <f>I$17/$C$7</f>
        <v>43.163139089608315</v>
      </c>
      <c r="J19" s="4">
        <f>J$17/$C$7</f>
        <v>97.882974016169229</v>
      </c>
      <c r="K19" s="4">
        <f>K$17/$C$7</f>
        <v>16.984164587795991</v>
      </c>
      <c r="L19" s="4">
        <f>L$17/$C$7</f>
        <v>29.595896909330399</v>
      </c>
      <c r="M19" s="4">
        <f>M$17/$C$7</f>
        <v>99.99804131973184</v>
      </c>
      <c r="N19" s="4">
        <f>N$17/$C$7</f>
        <v>28.791049633150148</v>
      </c>
      <c r="O19" s="4">
        <f>O$17/$C$7</f>
        <v>17.65403388356798</v>
      </c>
      <c r="P19" s="4">
        <f>P$17/$C$7</f>
        <v>98.130293315678315</v>
      </c>
      <c r="Q19" s="4">
        <f>Q$17/$C$7</f>
        <v>42.287427505620798</v>
      </c>
      <c r="R19" s="4">
        <f>R$17/$C$7</f>
        <v>8.288831974674487</v>
      </c>
      <c r="S19" s="4">
        <f>S$17/$C$7</f>
        <v>92.428513739230254</v>
      </c>
      <c r="T19" s="4">
        <f>T$17/$C$7</f>
        <v>56.39818448137023</v>
      </c>
      <c r="U19" s="4">
        <f>U$17/$C$7</f>
        <v>2.2463177976352555</v>
      </c>
      <c r="V19" s="4">
        <f>V$17/$C$7</f>
        <v>83.346903082613096</v>
      </c>
      <c r="W19" s="4">
        <f>W$17/$C$7</f>
        <v>69.99926574941756</v>
      </c>
      <c r="X19" s="4">
        <f>X$17/$C$7</f>
        <v>7.834567615438992E-3</v>
      </c>
      <c r="Y19" s="4">
        <f>Y$17/$C$7</f>
        <v>71.608897244238904</v>
      </c>
      <c r="Z19" s="4">
        <f>Z$17/$C$7</f>
        <v>82.007216973459975</v>
      </c>
      <c r="AA19" s="4">
        <f>AA$17/$C$7</f>
        <v>1.7516985753943335</v>
      </c>
      <c r="AB19" s="4">
        <f>AB$17/$C$7</f>
        <v>58.149539039785267</v>
      </c>
      <c r="AC19" s="4">
        <f>AC$17/$C$7</f>
        <v>91.465491643157506</v>
      </c>
      <c r="AD19" s="4">
        <f>AD$17/$C$7</f>
        <v>7.3389946138707911</v>
      </c>
      <c r="AE19" s="4">
        <f>AE$17/$C$7</f>
        <v>44.040993227559028</v>
      </c>
      <c r="AF19" s="4">
        <f>AF$17/$C$7</f>
        <v>97.620649020757824</v>
      </c>
      <c r="AG19" s="4">
        <f>AG$17/$C$7</f>
        <v>16.324641883820689</v>
      </c>
      <c r="AH19" s="4">
        <f>AH$17/$C$7</f>
        <v>30.407138478522498</v>
      </c>
      <c r="AI19" s="4">
        <f>AI$17/$C$7</f>
        <v>99.982372798317485</v>
      </c>
      <c r="AJ19" s="4">
        <f>AJ$17/$C$7</f>
        <v>27.992848875197961</v>
      </c>
      <c r="AK19" s="4">
        <f>AK$17/$C$7</f>
        <v>18.334039845685005</v>
      </c>
      <c r="AL19" s="4">
        <f>AL$17/$C$7</f>
        <v>98.362529413694119</v>
      </c>
      <c r="AM19" s="4">
        <f>AM$17/$C$7</f>
        <v>41.41413290846112</v>
      </c>
      <c r="AN19" s="4">
        <f>AN$17/$C$7</f>
        <v>8.7834334446221138</v>
      </c>
      <c r="AO19" s="4">
        <f>AO$17/$C$7</f>
        <v>92.890154662249387</v>
      </c>
      <c r="AP19" s="4">
        <f>AP$17/$C$7</f>
        <v>55.519362191952382</v>
      </c>
      <c r="AQ19" s="4">
        <f>AQ$17/$C$7</f>
        <v>2.5161151058728404</v>
      </c>
      <c r="AR19" s="4">
        <f>AR$17/$C$7</f>
        <v>84.001174779366934</v>
      </c>
      <c r="AS19" s="4">
        <f>AS$17/$C$7</f>
        <v>69.18492224748708</v>
      </c>
      <c r="AT19" s="4">
        <f>AT$17/$C$7</f>
        <v>3.1335815243765934E-2</v>
      </c>
      <c r="AU19" s="4">
        <f>AU$17/$C$7</f>
        <v>72.403680806458496</v>
      </c>
      <c r="AV19" s="4">
        <f>AV$17/$C$7</f>
        <v>81.322222395516945</v>
      </c>
      <c r="AW19" s="4">
        <f>AW$17/$C$7</f>
        <v>1.5270316665006223</v>
      </c>
      <c r="AX19" s="4">
        <f>AX$17/$C$7</f>
        <v>59.021522464554195</v>
      </c>
      <c r="AY19" s="4">
        <f>AY$17/$C$7</f>
        <v>90.964412264572971</v>
      </c>
      <c r="AZ19" s="4">
        <f>AZ$17/$C$7</f>
        <v>6.8840563856158044</v>
      </c>
      <c r="BA19" s="4">
        <f>BA$17/$C$7</f>
        <v>44.920714815168928</v>
      </c>
      <c r="BB19" s="4">
        <f>BB$17/$C$7</f>
        <v>97.343400537560626</v>
      </c>
      <c r="BC19" s="4">
        <f>BC$17/$C$7</f>
        <v>15.675672454650796</v>
      </c>
      <c r="BD19" s="4">
        <f>BD$17/$C$7</f>
        <v>31.224520111649394</v>
      </c>
      <c r="BE19" s="4">
        <f>BE$17/$C$7</f>
        <v>99.951040665732393</v>
      </c>
      <c r="BF19" s="4">
        <f>BF$17/$C$7</f>
        <v>27.201544777786193</v>
      </c>
      <c r="BG19" s="4">
        <f>BG$17/$C$7</f>
        <v>19.023969372039506</v>
      </c>
      <c r="BH19" s="4">
        <f>MAX(B19:BG19)</f>
        <v>99.99804131973184</v>
      </c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3"/>
      <c r="BT19" s="3"/>
    </row>
    <row r="20" spans="1:7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3"/>
      <c r="BT20" s="3"/>
    </row>
    <row r="21" spans="1:7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3"/>
      <c r="BT21" s="3"/>
    </row>
    <row r="22" spans="1:7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3"/>
      <c r="BT22" s="3"/>
    </row>
    <row r="23" spans="1:7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3"/>
      <c r="BT23" s="3"/>
    </row>
    <row r="24" spans="1:7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3"/>
      <c r="BT24" s="3"/>
    </row>
    <row r="25" spans="1:7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3"/>
      <c r="BT25" s="3"/>
    </row>
    <row r="26" spans="1:7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3"/>
      <c r="BT26" s="3"/>
    </row>
    <row r="27" spans="1:7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3"/>
      <c r="BT27" s="3"/>
    </row>
    <row r="28" spans="1:7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3"/>
      <c r="BT28" s="3"/>
    </row>
    <row r="29" spans="1:7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3"/>
      <c r="BT29" s="3"/>
    </row>
    <row r="30" spans="1:7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3"/>
      <c r="BT30" s="3"/>
    </row>
    <row r="31" spans="1:7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3"/>
      <c r="BT31" s="3"/>
    </row>
    <row r="32" spans="1:7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3"/>
      <c r="BT32" s="3"/>
    </row>
    <row r="33" spans="1:7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3"/>
      <c r="BT33" s="3"/>
    </row>
    <row r="34" spans="1:7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3"/>
      <c r="BT34" s="3"/>
    </row>
    <row r="35" spans="1:7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3"/>
      <c r="BT35" s="3"/>
    </row>
    <row r="36" spans="1:7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3"/>
      <c r="BT36" s="3"/>
    </row>
    <row r="37" spans="1:7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3"/>
      <c r="BT37" s="3"/>
    </row>
    <row r="38" spans="1:7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3"/>
      <c r="BT38" s="3"/>
    </row>
    <row r="39" spans="1:7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3"/>
      <c r="BT39" s="3"/>
    </row>
    <row r="40" spans="1:7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3"/>
      <c r="BT40" s="3"/>
    </row>
    <row r="41" spans="1:7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3"/>
      <c r="BT41" s="3"/>
    </row>
    <row r="42" spans="1:7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3"/>
      <c r="BT42" s="3"/>
    </row>
    <row r="43" spans="1:7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3"/>
      <c r="BT43" s="3"/>
    </row>
    <row r="44" spans="1:7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3"/>
      <c r="BT44" s="3"/>
    </row>
    <row r="45" spans="1:7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3"/>
      <c r="BT45" s="3"/>
    </row>
    <row r="46" spans="1:7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3"/>
      <c r="BT46" s="3"/>
    </row>
    <row r="47" spans="1:7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3"/>
      <c r="BT47" s="3"/>
    </row>
    <row r="48" spans="1:7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</row>
    <row r="49" spans="1:7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</row>
    <row r="50" spans="1:7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</row>
    <row r="51" spans="1:7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</row>
    <row r="52" spans="1:7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</row>
    <row r="53" spans="1:7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</row>
    <row r="54" spans="1:7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</row>
    <row r="55" spans="1:7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</row>
    <row r="56" spans="1:7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</row>
    <row r="57" spans="1:7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</row>
    <row r="58" spans="1:7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</row>
    <row r="59" spans="1:7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</row>
    <row r="60" spans="1:7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</row>
    <row r="61" spans="1:7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</row>
    <row r="62" spans="1:7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</row>
    <row r="63" spans="1:7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</row>
    <row r="64" spans="1:7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</row>
    <row r="65" spans="1:7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</row>
    <row r="66" spans="1:7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</row>
    <row r="67" spans="1:7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</row>
    <row r="68" spans="1:7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</row>
    <row r="69" spans="1:7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</row>
    <row r="70" spans="1:7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</row>
    <row r="71" spans="1:7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</row>
    <row r="72" spans="1:7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</row>
    <row r="73" spans="1:7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</row>
    <row r="74" spans="1:7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</row>
    <row r="75" spans="1:7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</row>
    <row r="76" spans="1:7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</row>
    <row r="77" spans="1:7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</row>
    <row r="78" spans="1:7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</row>
    <row r="79" spans="1: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</row>
    <row r="80" spans="1:79" ht="23.25">
      <c r="L80" s="1"/>
    </row>
  </sheetData>
  <mergeCells count="12">
    <mergeCell ref="L6:P6"/>
    <mergeCell ref="L7:P7"/>
    <mergeCell ref="J9:K9"/>
    <mergeCell ref="L9:P9"/>
    <mergeCell ref="Q9:T9"/>
    <mergeCell ref="J8:K8"/>
    <mergeCell ref="L8:P8"/>
    <mergeCell ref="Q5:T5"/>
    <mergeCell ref="Q6:T6"/>
    <mergeCell ref="Q7:T7"/>
    <mergeCell ref="Q8:T8"/>
    <mergeCell ref="L5:P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2019-11-01T07:11:46Z</dcterms:created>
  <dcterms:modified xsi:type="dcterms:W3CDTF">2019-11-01T07:13:35Z</dcterms:modified>
</cp:coreProperties>
</file>