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0680" windowHeight="4695" activeTab="1"/>
  </bookViews>
  <sheets>
    <sheet name="Задача1" sheetId="1" r:id="rId1"/>
    <sheet name="Задача2" sheetId="2" r:id="rId2"/>
  </sheets>
  <calcPr calcId="125725"/>
</workbook>
</file>

<file path=xl/calcChain.xml><?xml version="1.0" encoding="utf-8"?>
<calcChain xmlns="http://schemas.openxmlformats.org/spreadsheetml/2006/main">
  <c r="CR16" i="2"/>
  <c r="CS16"/>
  <c r="CT16"/>
  <c r="CU16"/>
  <c r="CM16"/>
  <c r="CN16"/>
  <c r="CO16"/>
  <c r="CP16"/>
  <c r="CQ16"/>
  <c r="CF16"/>
  <c r="CG16"/>
  <c r="CH16"/>
  <c r="CI16"/>
  <c r="CJ16"/>
  <c r="CK16"/>
  <c r="CL16"/>
  <c r="CE16"/>
  <c r="CC16"/>
  <c r="CD16"/>
  <c r="BX16"/>
  <c r="BY16"/>
  <c r="BZ16"/>
  <c r="CA16"/>
  <c r="CB16"/>
  <c r="BP16"/>
  <c r="BQ16"/>
  <c r="BR16"/>
  <c r="BS16"/>
  <c r="BT16"/>
  <c r="BU16"/>
  <c r="BV16"/>
  <c r="BW16"/>
  <c r="BH16"/>
  <c r="BI16"/>
  <c r="BJ16"/>
  <c r="BK16"/>
  <c r="BL16"/>
  <c r="BM16"/>
  <c r="BN16"/>
  <c r="BO16"/>
  <c r="AU16"/>
  <c r="AV16"/>
  <c r="AW16"/>
  <c r="AX16"/>
  <c r="AY16"/>
  <c r="AZ16"/>
  <c r="BA16"/>
  <c r="BB16"/>
  <c r="BC16"/>
  <c r="BD16"/>
  <c r="BE16"/>
  <c r="BF16"/>
  <c r="BG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B16"/>
  <c r="B15" i="1"/>
  <c r="B16" s="1"/>
  <c r="C9"/>
</calcChain>
</file>

<file path=xl/sharedStrings.xml><?xml version="1.0" encoding="utf-8"?>
<sst xmlns="http://schemas.openxmlformats.org/spreadsheetml/2006/main" count="35" uniqueCount="28">
  <si>
    <t>Начальные условия:</t>
  </si>
  <si>
    <t>Используемые формулы:</t>
  </si>
  <si>
    <t>Средняя молярная масса воздуха</t>
  </si>
  <si>
    <t>μ</t>
  </si>
  <si>
    <t>g</t>
  </si>
  <si>
    <t>Радиус Земли</t>
  </si>
  <si>
    <t>Постоянная Авогадро</t>
  </si>
  <si>
    <t>Гравитационная постоянная</t>
  </si>
  <si>
    <t>R</t>
  </si>
  <si>
    <r>
      <t>N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</si>
  <si>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t>G</t>
  </si>
  <si>
    <r>
      <t>N = (M/</t>
    </r>
    <r>
      <rPr>
        <sz val="16"/>
        <color theme="1"/>
        <rFont val="Calibri"/>
        <family val="2"/>
        <charset val="204"/>
      </rPr>
      <t>μ</t>
    </r>
    <r>
      <rPr>
        <sz val="16"/>
        <color theme="1"/>
        <rFont val="Cambria"/>
        <family val="1"/>
        <charset val="204"/>
      </rPr>
      <t>)*N</t>
    </r>
    <r>
      <rPr>
        <vertAlign val="subscript"/>
        <sz val="16"/>
        <color theme="1"/>
        <rFont val="Cambria"/>
        <family val="1"/>
        <charset val="204"/>
      </rPr>
      <t>A</t>
    </r>
  </si>
  <si>
    <r>
      <t>М = G*4*</t>
    </r>
    <r>
      <rPr>
        <sz val="16"/>
        <color theme="1"/>
        <rFont val="Calibri"/>
        <family val="2"/>
        <charset val="204"/>
      </rPr>
      <t>π*R</t>
    </r>
    <r>
      <rPr>
        <vertAlign val="superscript"/>
        <sz val="16"/>
        <color theme="1"/>
        <rFont val="Calibri"/>
        <family val="2"/>
        <charset val="204"/>
      </rPr>
      <t>2</t>
    </r>
    <r>
      <rPr>
        <sz val="16"/>
        <color theme="1"/>
        <rFont val="Calibri"/>
        <family val="2"/>
        <charset val="204"/>
      </rPr>
      <t>/g</t>
    </r>
  </si>
  <si>
    <t>Результат:</t>
  </si>
  <si>
    <t>N=</t>
  </si>
  <si>
    <t>M=</t>
  </si>
  <si>
    <t>Полная масса атмосферы</t>
  </si>
  <si>
    <t>Число молекул воздуха в атмосфере</t>
  </si>
  <si>
    <t>Давление воздуха</t>
  </si>
  <si>
    <t>Газовая постоянная</t>
  </si>
  <si>
    <t>Температура</t>
  </si>
  <si>
    <t>Т</t>
  </si>
  <si>
    <r>
      <t>p(h)=p</t>
    </r>
    <r>
      <rPr>
        <vertAlign val="subscript"/>
        <sz val="16"/>
        <color theme="1"/>
        <rFont val="Cambria"/>
        <family val="1"/>
        <charset val="204"/>
        <scheme val="major"/>
      </rPr>
      <t>0</t>
    </r>
    <r>
      <rPr>
        <sz val="16"/>
        <color theme="1"/>
        <rFont val="Cambria"/>
        <family val="1"/>
        <charset val="204"/>
        <scheme val="major"/>
      </rPr>
      <t>*exp(-</t>
    </r>
    <r>
      <rPr>
        <sz val="16"/>
        <color theme="1"/>
        <rFont val="Calibri"/>
        <family val="2"/>
        <charset val="204"/>
      </rPr>
      <t>μ</t>
    </r>
    <r>
      <rPr>
        <sz val="16"/>
        <color theme="1"/>
        <rFont val="Cambria"/>
        <family val="1"/>
        <charset val="204"/>
      </rPr>
      <t>gh/RT</t>
    </r>
    <r>
      <rPr>
        <sz val="16"/>
        <color theme="1"/>
        <rFont val="Cambria"/>
        <family val="1"/>
        <charset val="204"/>
        <scheme val="major"/>
      </rPr>
      <t>)</t>
    </r>
  </si>
  <si>
    <t>Высота, h</t>
  </si>
  <si>
    <t>Давление, p</t>
  </si>
  <si>
    <t>Начальное давление</t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</si>
  <si>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0</t>
    </r>
  </si>
  <si>
    <t>Табличные значения: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</si>
</sst>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6"/>
      <color theme="1"/>
      <name val="Calibri"/>
      <family val="2"/>
      <charset val="204"/>
      <scheme val="minor"/>
    </font>
    <font>
      <sz val="16"/>
      <color theme="1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u/>
      <sz val="12"/>
      <color theme="1"/>
      <name val="Cambria"/>
      <family val="1"/>
      <charset val="204"/>
      <scheme val="major"/>
    </font>
    <font>
      <sz val="12"/>
      <color theme="1"/>
      <name val="Calibri"/>
      <family val="2"/>
      <charset val="204"/>
    </font>
    <font>
      <vertAlign val="subscript"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</font>
    <font>
      <sz val="16"/>
      <color theme="1"/>
      <name val="Cambria"/>
      <family val="1"/>
      <charset val="204"/>
    </font>
    <font>
      <vertAlign val="subscript"/>
      <sz val="16"/>
      <color theme="1"/>
      <name val="Cambria"/>
      <family val="1"/>
      <charset val="204"/>
    </font>
    <font>
      <vertAlign val="superscript"/>
      <sz val="16"/>
      <color theme="1"/>
      <name val="Calibri"/>
      <family val="2"/>
      <charset val="204"/>
    </font>
    <font>
      <sz val="12"/>
      <color theme="1"/>
      <name val="Book Antiqua"/>
      <family val="1"/>
      <charset val="204"/>
    </font>
    <font>
      <vertAlign val="subscript"/>
      <sz val="16"/>
      <color theme="1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0" xfId="0" applyFill="1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5" fillId="0" borderId="0" xfId="0" applyFont="1" applyFill="1" applyBorder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1" xfId="0" applyFill="1" applyBorder="1"/>
    <xf numFmtId="0" fontId="5" fillId="2" borderId="1" xfId="0" applyFont="1" applyFill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Зависимость давления газа от высоты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p(h)</c:v>
          </c:tx>
          <c:marker>
            <c:symbol val="none"/>
          </c:marker>
          <c:xVal>
            <c:numRef>
              <c:f>Задача2!$B$15:$CU$15</c:f>
              <c:numCache>
                <c:formatCode>General</c:formatCode>
                <c:ptCount val="9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xVal>
          <c:yVal>
            <c:numRef>
              <c:f>Задача2!$B$16:$CU$16</c:f>
              <c:numCache>
                <c:formatCode>General</c:formatCode>
                <c:ptCount val="98"/>
                <c:pt idx="0">
                  <c:v>101326</c:v>
                </c:pt>
                <c:pt idx="1">
                  <c:v>90409.002167998347</c:v>
                </c:pt>
                <c:pt idx="2">
                  <c:v>80668.216183537603</c:v>
                </c:pt>
                <c:pt idx="3">
                  <c:v>71976.915419793644</c:v>
                </c:pt>
                <c:pt idx="4">
                  <c:v>64222.02694504823</c:v>
                </c:pt>
                <c:pt idx="5">
                  <c:v>57302.660455441968</c:v>
                </c:pt>
                <c:pt idx="6">
                  <c:v>51128.795702466559</c:v>
                </c:pt>
                <c:pt idx="7">
                  <c:v>45620.111338762443</c:v>
                </c:pt>
                <c:pt idx="8">
                  <c:v>40704.939945626007</c:v>
                </c:pt>
                <c:pt idx="9">
                  <c:v>36319.335647241016</c:v>
                </c:pt>
                <c:pt idx="10">
                  <c:v>32406.242181391484</c:v>
                </c:pt>
                <c:pt idx="11">
                  <c:v>28914.750603340719</c:v>
                </c:pt>
                <c:pt idx="12">
                  <c:v>25799.436965680703</c:v>
                </c:pt>
                <c:pt idx="13">
                  <c:v>23019.771357434056</c:v>
                </c:pt>
                <c:pt idx="14">
                  <c:v>20539.590614068271</c:v>
                </c:pt>
                <c:pt idx="15">
                  <c:v>18326.627838433345</c:v>
                </c:pt>
                <c:pt idx="16">
                  <c:v>16352.092611738542</c:v>
                </c:pt>
                <c:pt idx="17">
                  <c:v>14590.29643315614</c:v>
                </c:pt>
                <c:pt idx="18">
                  <c:v>13018.318515059827</c:v>
                </c:pt>
                <c:pt idx="19">
                  <c:v>11615.707585927968</c:v>
                </c:pt>
                <c:pt idx="20">
                  <c:v>10364.215821398226</c:v>
                </c:pt>
                <c:pt idx="21">
                  <c:v>9247.5614419437734</c:v>
                </c:pt>
                <c:pt idx="22">
                  <c:v>8251.2168885912051</c:v>
                </c:pt>
                <c:pt idx="23">
                  <c:v>7362.2198208679592</c:v>
                </c:pt>
                <c:pt idx="24">
                  <c:v>6569.0044780819526</c:v>
                </c:pt>
                <c:pt idx="25">
                  <c:v>5861.2512099609385</c:v>
                </c:pt>
                <c:pt idx="26">
                  <c:v>5229.7522190606696</c:v>
                </c:pt>
                <c:pt idx="27">
                  <c:v>4666.2917682643174</c:v>
                </c:pt>
                <c:pt idx="28">
                  <c:v>4163.5392948850395</c:v>
                </c:pt>
                <c:pt idx="29">
                  <c:v>3714.9540407971081</c:v>
                </c:pt>
                <c:pt idx="30">
                  <c:v>3314.6999578433974</c:v>
                </c:pt>
                <c:pt idx="31">
                  <c:v>2957.5697814472865</c:v>
                </c:pt>
                <c:pt idx="32">
                  <c:v>2638.9172846344891</c:v>
                </c:pt>
                <c:pt idx="33">
                  <c:v>2354.5968310965368</c:v>
                </c:pt>
                <c:pt idx="34">
                  <c:v>2100.9094408875198</c:v>
                </c:pt>
                <c:pt idx="35">
                  <c:v>1874.5546670742754</c:v>
                </c:pt>
                <c:pt idx="36">
                  <c:v>1672.5876572602244</c:v>
                </c:pt>
                <c:pt idx="37">
                  <c:v>1492.3808413576669</c:v>
                </c:pt>
                <c:pt idx="38">
                  <c:v>1331.5897471703665</c:v>
                </c:pt>
                <c:pt idx="39">
                  <c:v>1188.1224990506878</c:v>
                </c:pt>
                <c:pt idx="40">
                  <c:v>1060.1126028119268</c:v>
                </c:pt>
                <c:pt idx="41">
                  <c:v>945.89466283032789</c:v>
                </c:pt>
                <c:pt idx="42">
                  <c:v>843.98271541879876</c:v>
                </c:pt>
                <c:pt idx="43">
                  <c:v>753.05089659170733</c:v>
                </c:pt>
                <c:pt idx="44">
                  <c:v>671.91619271038758</c:v>
                </c:pt>
                <c:pt idx="45">
                  <c:v>599.52304959701019</c:v>
                </c:pt>
                <c:pt idx="46">
                  <c:v>534.92963988296231</c:v>
                </c:pt>
                <c:pt idx="47">
                  <c:v>477.29560993136346</c:v>
                </c:pt>
                <c:pt idx="48">
                  <c:v>425.87114692241624</c:v>
                </c:pt>
                <c:pt idx="49">
                  <c:v>379.98722386550992</c:v>
                </c:pt>
                <c:pt idx="50">
                  <c:v>339.04689562667602</c:v>
                </c:pt>
                <c:pt idx="51">
                  <c:v>302.51753273360481</c:v>
                </c:pt>
                <c:pt idx="52">
                  <c:v>269.92389192082982</c:v>
                </c:pt>
                <c:pt idx="53">
                  <c:v>240.84193326357362</c:v>
                </c:pt>
                <c:pt idx="54">
                  <c:v>214.89330346180972</c:v>
                </c:pt>
                <c:pt idx="55">
                  <c:v>191.74041350262607</c:v>
                </c:pt>
                <c:pt idx="56">
                  <c:v>171.08204666178287</c:v>
                </c:pt>
                <c:pt idx="57">
                  <c:v>152.64943970501872</c:v>
                </c:pt>
                <c:pt idx="58">
                  <c:v>136.20278630593097</c:v>
                </c:pt>
                <c:pt idx="59">
                  <c:v>121.5281171902606</c:v>
                </c:pt>
                <c:pt idx="60">
                  <c:v>108.43451641757321</c:v>
                </c:pt>
                <c:pt idx="61">
                  <c:v>96.751637584452396</c:v>
                </c:pt>
                <c:pt idx="62">
                  <c:v>86.327487635257981</c:v>
                </c:pt>
                <c:pt idx="63">
                  <c:v>77.026449448057605</c:v>
                </c:pt>
                <c:pt idx="64">
                  <c:v>68.727517469777396</c:v>
                </c:pt>
                <c:pt idx="65">
                  <c:v>61.322723446363668</c:v>
                </c:pt>
                <c:pt idx="66">
                  <c:v>54.715731766869837</c:v>
                </c:pt>
                <c:pt idx="67">
                  <c:v>48.820586147035833</c:v>
                </c:pt>
                <c:pt idx="68">
                  <c:v>43.560591346843957</c:v>
                </c:pt>
                <c:pt idx="69">
                  <c:v>38.867315373311001</c:v>
                </c:pt>
                <c:pt idx="70">
                  <c:v>34.679699187276192</c:v>
                </c:pt>
                <c:pt idx="71">
                  <c:v>30.943262331563325</c:v>
                </c:pt>
                <c:pt idx="72">
                  <c:v>27.6093941458189</c:v>
                </c:pt>
                <c:pt idx="73">
                  <c:v>24.634721346805982</c:v>
                </c:pt>
                <c:pt idx="74">
                  <c:v>21.980543746436432</c:v>
                </c:pt>
                <c:pt idx="75">
                  <c:v>19.612330766292509</c:v>
                </c:pt>
                <c:pt idx="76">
                  <c:v>17.499272198342389</c:v>
                </c:pt>
                <c:pt idx="77">
                  <c:v>15.613877367292975</c:v>
                </c:pt>
                <c:pt idx="78">
                  <c:v>13.931617479723382</c:v>
                </c:pt>
                <c:pt idx="79">
                  <c:v>12.430606506997565</c:v>
                </c:pt>
                <c:pt idx="80">
                  <c:v>11.091316450276116</c:v>
                </c:pt>
                <c:pt idx="81">
                  <c:v>9.89632328325375</c:v>
                </c:pt>
                <c:pt idx="82">
                  <c:v>8.8300802673637531</c:v>
                </c:pt>
                <c:pt idx="83">
                  <c:v>7.8787156903034683</c:v>
                </c:pt>
                <c:pt idx="84">
                  <c:v>7.0298523964795718</c:v>
                </c:pt>
                <c:pt idx="85">
                  <c:v>6.2724467614830379</c:v>
                </c:pt>
                <c:pt idx="86">
                  <c:v>5.5966450156679857</c:v>
                </c:pt>
                <c:pt idx="87">
                  <c:v>4.993655047619006</c:v>
                </c:pt>
                <c:pt idx="88">
                  <c:v>4.4556320196832271</c:v>
                </c:pt>
                <c:pt idx="89">
                  <c:v>3.9755763074368269</c:v>
                </c:pt>
                <c:pt idx="90">
                  <c:v>3.5472424352890584</c:v>
                </c:pt>
                <c:pt idx="91">
                  <c:v>3.1650578234852289</c:v>
                </c:pt>
                <c:pt idx="92">
                  <c:v>2.8240502894155082</c:v>
                </c:pt>
                <c:pt idx="93">
                  <c:v>2.519783360029046</c:v>
                </c:pt>
                <c:pt idx="94">
                  <c:v>2.2482985537744735</c:v>
                </c:pt>
                <c:pt idx="95">
                  <c:v>2.0060638811608471</c:v>
                </c:pt>
                <c:pt idx="96">
                  <c:v>1.7899278939365444</c:v>
                </c:pt>
                <c:pt idx="97">
                  <c:v>1.597078685070658</c:v>
                </c:pt>
              </c:numCache>
            </c:numRef>
          </c:yVal>
          <c:smooth val="1"/>
        </c:ser>
        <c:axId val="50403968"/>
        <c:axId val="49052672"/>
      </c:scatterChart>
      <c:valAx>
        <c:axId val="5040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Высота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49052672"/>
        <c:crosses val="autoZero"/>
        <c:crossBetween val="midCat"/>
      </c:valAx>
      <c:valAx>
        <c:axId val="49052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Давление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50403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39000" cy="561975"/>
    <xdr:sp macro="" textlink="">
      <xdr:nvSpPr>
        <xdr:cNvPr id="2" name="TextBox 1"/>
        <xdr:cNvSpPr txBox="1"/>
      </xdr:nvSpPr>
      <xdr:spPr>
        <a:xfrm>
          <a:off x="0" y="0"/>
          <a:ext cx="7239000" cy="5619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400"/>
            <a:t>Оценить  число молекул воздуха</a:t>
          </a:r>
          <a:r>
            <a:rPr lang="ru-RU" sz="1400" baseline="0"/>
            <a:t> в атмосфере.</a:t>
          </a:r>
          <a:endParaRPr lang="ru-RU" sz="1400"/>
        </a:p>
      </xdr:txBody>
    </xdr:sp>
    <xdr:clientData/>
  </xdr:oneCellAnchor>
  <xdr:oneCellAnchor>
    <xdr:from>
      <xdr:col>2</xdr:col>
      <xdr:colOff>742950</xdr:colOff>
      <xdr:row>13</xdr:row>
      <xdr:rowOff>47625</xdr:rowOff>
    </xdr:from>
    <xdr:ext cx="5885907" cy="530658"/>
    <xdr:sp macro="" textlink="">
      <xdr:nvSpPr>
        <xdr:cNvPr id="8" name="TextBox 7"/>
        <xdr:cNvSpPr txBox="1"/>
      </xdr:nvSpPr>
      <xdr:spPr>
        <a:xfrm>
          <a:off x="3438525" y="3819525"/>
          <a:ext cx="5885907" cy="53065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1400"/>
            <a:t>Таким образом, можно сделать вывод о том, что число молекул воздуха в </a:t>
          </a:r>
        </a:p>
        <a:p>
          <a:r>
            <a:rPr lang="ru-RU" sz="1400"/>
            <a:t>земной атмосфере примерно равно 10</a:t>
          </a:r>
          <a:r>
            <a:rPr lang="en-US" sz="1400" baseline="30000"/>
            <a:t>44</a:t>
          </a:r>
          <a:endParaRPr lang="ru-RU" sz="1400" baseline="30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5962650" cy="285750"/>
    <xdr:sp macro="" textlink="">
      <xdr:nvSpPr>
        <xdr:cNvPr id="2" name="TextBox 1"/>
        <xdr:cNvSpPr txBox="1"/>
      </xdr:nvSpPr>
      <xdr:spPr>
        <a:xfrm>
          <a:off x="0" y="1"/>
          <a:ext cx="5962650" cy="2857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Построить график зависимости давления газа от высоты и исследовать его</a:t>
          </a:r>
          <a:endParaRPr lang="ru-RU" sz="1400"/>
        </a:p>
      </xdr:txBody>
    </xdr:sp>
    <xdr:clientData/>
  </xdr:oneCellAnchor>
  <xdr:twoCellAnchor>
    <xdr:from>
      <xdr:col>0</xdr:col>
      <xdr:colOff>28575</xdr:colOff>
      <xdr:row>17</xdr:row>
      <xdr:rowOff>0</xdr:rowOff>
    </xdr:from>
    <xdr:to>
      <xdr:col>9</xdr:col>
      <xdr:colOff>676275</xdr:colOff>
      <xdr:row>39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47625</xdr:colOff>
      <xdr:row>20</xdr:row>
      <xdr:rowOff>123825</xdr:rowOff>
    </xdr:from>
    <xdr:ext cx="4067175" cy="895350"/>
    <xdr:sp macro="" textlink="">
      <xdr:nvSpPr>
        <xdr:cNvPr id="5" name="TextBox 4"/>
        <xdr:cNvSpPr txBox="1"/>
      </xdr:nvSpPr>
      <xdr:spPr>
        <a:xfrm>
          <a:off x="8982075" y="5400675"/>
          <a:ext cx="4067175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400"/>
            <a:t>Построив</a:t>
          </a:r>
          <a:r>
            <a:rPr lang="ru-RU" sz="1400" baseline="0"/>
            <a:t> график, мы можем прийти к выводу о том, что давление газа в однородном поле тяжести обратно пропорционально высоте.</a:t>
          </a:r>
          <a:endParaRPr lang="ru-RU" sz="14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BI20"/>
  <sheetViews>
    <sheetView topLeftCell="A7" workbookViewId="0">
      <selection activeCell="C12" sqref="C12"/>
    </sheetView>
  </sheetViews>
  <sheetFormatPr defaultRowHeight="15.75"/>
  <cols>
    <col min="1" max="1" width="23.5" customWidth="1"/>
    <col min="2" max="2" width="11.875" bestFit="1" customWidth="1"/>
    <col min="3" max="3" width="9.875" bestFit="1" customWidth="1"/>
  </cols>
  <sheetData>
    <row r="4" spans="1:61">
      <c r="A4" s="1"/>
      <c r="B4" s="1"/>
      <c r="C4" s="1"/>
      <c r="D4" s="1"/>
      <c r="E4" s="1"/>
      <c r="F4" s="1"/>
      <c r="G4" s="1"/>
      <c r="H4" s="1"/>
      <c r="I4" s="1"/>
    </row>
    <row r="5" spans="1:61" ht="21">
      <c r="A5" s="7" t="s">
        <v>0</v>
      </c>
      <c r="B5" s="1"/>
      <c r="C5" s="1"/>
      <c r="D5" s="1"/>
      <c r="E5" s="7" t="s">
        <v>1</v>
      </c>
      <c r="F5" s="1"/>
      <c r="G5" s="1"/>
      <c r="H5" s="1"/>
      <c r="I5" s="1"/>
    </row>
    <row r="6" spans="1:61" s="13" customFormat="1" ht="64.5" customHeight="1">
      <c r="A6" s="6" t="s">
        <v>2</v>
      </c>
      <c r="B6" s="14" t="s">
        <v>3</v>
      </c>
      <c r="C6" s="12">
        <v>2.9000000000000001E-2</v>
      </c>
      <c r="E6" s="23" t="s">
        <v>11</v>
      </c>
      <c r="F6" s="23"/>
      <c r="G6" s="19" t="s">
        <v>17</v>
      </c>
    </row>
    <row r="7" spans="1:61" ht="31.5">
      <c r="A7" s="6" t="s">
        <v>7</v>
      </c>
      <c r="B7" s="3" t="s">
        <v>4</v>
      </c>
      <c r="C7" s="3">
        <v>9.8000000000000007</v>
      </c>
      <c r="D7" s="1"/>
      <c r="E7" s="8" t="s">
        <v>12</v>
      </c>
      <c r="F7" s="1"/>
      <c r="G7" s="20" t="s">
        <v>16</v>
      </c>
      <c r="H7" s="1"/>
      <c r="I7" s="1"/>
    </row>
    <row r="8" spans="1:61" ht="21">
      <c r="A8" s="6" t="s">
        <v>5</v>
      </c>
      <c r="B8" s="3" t="s">
        <v>8</v>
      </c>
      <c r="C8" s="17">
        <v>6371000</v>
      </c>
      <c r="D8" s="1"/>
      <c r="E8" s="9"/>
      <c r="F8" s="5"/>
      <c r="G8" s="1"/>
      <c r="H8" s="1"/>
      <c r="I8" s="1"/>
    </row>
    <row r="9" spans="1:61" ht="33" customHeight="1">
      <c r="A9" s="15" t="s">
        <v>6</v>
      </c>
      <c r="B9" s="3" t="s">
        <v>9</v>
      </c>
      <c r="C9" s="3">
        <f>6.022*POWER(10,23)</f>
        <v>6.0219999999999996E+23</v>
      </c>
      <c r="D9" s="1"/>
      <c r="E9" s="10"/>
      <c r="F9" s="11"/>
      <c r="G9" s="1"/>
      <c r="H9" s="1"/>
      <c r="I9" s="1"/>
    </row>
    <row r="10" spans="1:61">
      <c r="A10" s="16" t="s">
        <v>18</v>
      </c>
      <c r="B10" s="3" t="s">
        <v>10</v>
      </c>
      <c r="C10" s="3">
        <v>101308</v>
      </c>
      <c r="D10" s="1"/>
      <c r="E10" s="1"/>
      <c r="F10" s="1"/>
      <c r="G10" s="1"/>
      <c r="H10" s="1"/>
      <c r="I10" s="1"/>
    </row>
    <row r="11" spans="1:61">
      <c r="D11" s="1"/>
      <c r="E11" s="1"/>
      <c r="F11" s="1"/>
      <c r="G11" s="1"/>
      <c r="H11" s="1"/>
      <c r="I11" s="1"/>
    </row>
    <row r="13" spans="1:61">
      <c r="A13" s="2"/>
      <c r="B13" s="2"/>
      <c r="C13" s="1"/>
      <c r="D13" s="1"/>
      <c r="E13" s="1"/>
      <c r="F13" s="1"/>
      <c r="G13" s="1"/>
      <c r="H13" s="1"/>
      <c r="I13" s="1"/>
      <c r="J13" s="1"/>
    </row>
    <row r="14" spans="1:61" ht="21">
      <c r="A14" s="4" t="s">
        <v>13</v>
      </c>
      <c r="B14" s="2"/>
      <c r="C14" s="1"/>
      <c r="D14" s="1"/>
      <c r="E14" s="1"/>
      <c r="F14" s="1"/>
      <c r="G14" s="1"/>
      <c r="H14" s="1"/>
      <c r="I14" s="1"/>
    </row>
    <row r="15" spans="1:61">
      <c r="A15" s="22" t="s">
        <v>15</v>
      </c>
      <c r="B15" s="21">
        <f>$C$10*4*3.14*$C$8*$C$8/$C$7</f>
        <v>5.2701444083036406E+18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>
      <c r="A16" s="22" t="s">
        <v>14</v>
      </c>
      <c r="B16" s="21">
        <f>$C$9*$B$15/$C$6</f>
        <v>1.0943727457518799E+44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1:61">
      <c r="A17" s="1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>
      <c r="A18" s="1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>
      <c r="A19" s="1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</sheetData>
  <mergeCells count="1">
    <mergeCell ref="E6:F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CU20"/>
  <sheetViews>
    <sheetView tabSelected="1" topLeftCell="J16" workbookViewId="0">
      <selection activeCell="E11" sqref="E11"/>
    </sheetView>
  </sheetViews>
  <sheetFormatPr defaultRowHeight="15.75"/>
  <cols>
    <col min="1" max="1" width="23.5" style="1" customWidth="1"/>
    <col min="2" max="2" width="11.875" style="1" bestFit="1" customWidth="1"/>
    <col min="3" max="3" width="9.875" style="1" bestFit="1" customWidth="1"/>
    <col min="4" max="16384" width="9" style="1"/>
  </cols>
  <sheetData>
    <row r="5" spans="1:99" ht="21">
      <c r="A5" s="7" t="s">
        <v>0</v>
      </c>
      <c r="E5" s="7" t="s">
        <v>1</v>
      </c>
    </row>
    <row r="6" spans="1:99" s="13" customFormat="1" ht="64.5" customHeight="1">
      <c r="A6" s="6" t="s">
        <v>2</v>
      </c>
      <c r="B6" s="14" t="s">
        <v>3</v>
      </c>
      <c r="C6" s="12">
        <v>2.9000000000000001E-2</v>
      </c>
      <c r="E6" s="9" t="s">
        <v>22</v>
      </c>
      <c r="F6" s="9"/>
      <c r="G6" s="19"/>
    </row>
    <row r="7" spans="1:99" ht="31.5">
      <c r="A7" s="6" t="s">
        <v>7</v>
      </c>
      <c r="B7" s="3" t="s">
        <v>4</v>
      </c>
      <c r="C7" s="3">
        <v>9.8000000000000007</v>
      </c>
      <c r="E7" s="8"/>
      <c r="G7" s="20"/>
    </row>
    <row r="8" spans="1:99" ht="21">
      <c r="A8" s="6" t="s">
        <v>19</v>
      </c>
      <c r="B8" s="3" t="s">
        <v>8</v>
      </c>
      <c r="C8" s="3">
        <v>8.31</v>
      </c>
      <c r="E8" s="9"/>
      <c r="F8" s="5"/>
    </row>
    <row r="9" spans="1:99" ht="33" customHeight="1">
      <c r="A9" s="15" t="s">
        <v>20</v>
      </c>
      <c r="B9" s="3" t="s">
        <v>21</v>
      </c>
      <c r="C9" s="3">
        <v>300</v>
      </c>
      <c r="E9" s="10"/>
      <c r="F9" s="11"/>
    </row>
    <row r="10" spans="1:99" ht="18.75">
      <c r="A10" s="25" t="s">
        <v>25</v>
      </c>
      <c r="B10" s="3" t="s">
        <v>26</v>
      </c>
      <c r="C10" s="3">
        <v>101326</v>
      </c>
    </row>
    <row r="13" spans="1:99">
      <c r="A13" s="2"/>
      <c r="B13" s="2"/>
    </row>
    <row r="14" spans="1:99" ht="21">
      <c r="A14" s="4" t="s">
        <v>27</v>
      </c>
      <c r="B14" s="2"/>
    </row>
    <row r="15" spans="1:99">
      <c r="A15" s="22" t="s">
        <v>23</v>
      </c>
      <c r="B15" s="21">
        <v>0</v>
      </c>
      <c r="C15" s="24">
        <v>1000</v>
      </c>
      <c r="D15" s="21">
        <v>2000</v>
      </c>
      <c r="E15" s="24">
        <v>3000</v>
      </c>
      <c r="F15" s="21">
        <v>4000</v>
      </c>
      <c r="G15" s="24">
        <v>5000</v>
      </c>
      <c r="H15" s="21">
        <v>6000</v>
      </c>
      <c r="I15" s="24">
        <v>7000</v>
      </c>
      <c r="J15" s="21">
        <v>8000</v>
      </c>
      <c r="K15" s="24">
        <v>9000</v>
      </c>
      <c r="L15" s="21">
        <v>10000</v>
      </c>
      <c r="M15" s="24">
        <v>11000</v>
      </c>
      <c r="N15" s="21">
        <v>12000</v>
      </c>
      <c r="O15" s="24">
        <v>13000</v>
      </c>
      <c r="P15" s="21">
        <v>14000</v>
      </c>
      <c r="Q15" s="24">
        <v>15000</v>
      </c>
      <c r="R15" s="21">
        <v>16000</v>
      </c>
      <c r="S15" s="24">
        <v>17000</v>
      </c>
      <c r="T15" s="21">
        <v>18000</v>
      </c>
      <c r="U15" s="24">
        <v>19000</v>
      </c>
      <c r="V15" s="21">
        <v>20000</v>
      </c>
      <c r="W15" s="24">
        <v>21000</v>
      </c>
      <c r="X15" s="21">
        <v>22000</v>
      </c>
      <c r="Y15" s="24">
        <v>23000</v>
      </c>
      <c r="Z15" s="21">
        <v>24000</v>
      </c>
      <c r="AA15" s="24">
        <v>25000</v>
      </c>
      <c r="AB15" s="21">
        <v>26000</v>
      </c>
      <c r="AC15" s="24">
        <v>27000</v>
      </c>
      <c r="AD15" s="21">
        <v>28000</v>
      </c>
      <c r="AE15" s="24">
        <v>29000</v>
      </c>
      <c r="AF15" s="21">
        <v>30000</v>
      </c>
      <c r="AG15" s="24">
        <v>31000</v>
      </c>
      <c r="AH15" s="21">
        <v>32000</v>
      </c>
      <c r="AI15" s="24">
        <v>33000</v>
      </c>
      <c r="AJ15" s="21">
        <v>34000</v>
      </c>
      <c r="AK15" s="24">
        <v>35000</v>
      </c>
      <c r="AL15" s="21">
        <v>36000</v>
      </c>
      <c r="AM15" s="24">
        <v>37000</v>
      </c>
      <c r="AN15" s="21">
        <v>38000</v>
      </c>
      <c r="AO15" s="24">
        <v>39000</v>
      </c>
      <c r="AP15" s="21">
        <v>40000</v>
      </c>
      <c r="AQ15" s="24">
        <v>41000</v>
      </c>
      <c r="AR15" s="21">
        <v>42000</v>
      </c>
      <c r="AS15" s="24">
        <v>43000</v>
      </c>
      <c r="AT15" s="21">
        <v>44000</v>
      </c>
      <c r="AU15" s="24">
        <v>45000</v>
      </c>
      <c r="AV15" s="21">
        <v>46000</v>
      </c>
      <c r="AW15" s="24">
        <v>47000</v>
      </c>
      <c r="AX15" s="21">
        <v>48000</v>
      </c>
      <c r="AY15" s="24">
        <v>49000</v>
      </c>
      <c r="AZ15" s="21">
        <v>50000</v>
      </c>
      <c r="BA15" s="24">
        <v>51000</v>
      </c>
      <c r="BB15" s="21">
        <v>52000</v>
      </c>
      <c r="BC15" s="24">
        <v>53000</v>
      </c>
      <c r="BD15" s="21">
        <v>54000</v>
      </c>
      <c r="BE15" s="24">
        <v>55000</v>
      </c>
      <c r="BF15" s="21">
        <v>56000</v>
      </c>
      <c r="BG15" s="24">
        <v>57000</v>
      </c>
      <c r="BH15" s="21">
        <v>58000</v>
      </c>
      <c r="BI15" s="24">
        <v>59000</v>
      </c>
      <c r="BJ15" s="21">
        <v>60000</v>
      </c>
      <c r="BK15" s="24">
        <v>61000</v>
      </c>
      <c r="BL15" s="21">
        <v>62000</v>
      </c>
      <c r="BM15" s="24">
        <v>63000</v>
      </c>
      <c r="BN15" s="21">
        <v>64000</v>
      </c>
      <c r="BO15" s="24">
        <v>65000</v>
      </c>
      <c r="BP15" s="21">
        <v>66000</v>
      </c>
      <c r="BQ15" s="24">
        <v>67000</v>
      </c>
      <c r="BR15" s="21">
        <v>68000</v>
      </c>
      <c r="BS15" s="24">
        <v>69000</v>
      </c>
      <c r="BT15" s="21">
        <v>70000</v>
      </c>
      <c r="BU15" s="24">
        <v>71000</v>
      </c>
      <c r="BV15" s="21">
        <v>72000</v>
      </c>
      <c r="BW15" s="24">
        <v>73000</v>
      </c>
      <c r="BX15" s="21">
        <v>74000</v>
      </c>
      <c r="BY15" s="24">
        <v>75000</v>
      </c>
      <c r="BZ15" s="21">
        <v>76000</v>
      </c>
      <c r="CA15" s="24">
        <v>77000</v>
      </c>
      <c r="CB15" s="21">
        <v>78000</v>
      </c>
      <c r="CC15" s="24">
        <v>79000</v>
      </c>
      <c r="CD15" s="21">
        <v>80000</v>
      </c>
      <c r="CE15" s="24">
        <v>81000</v>
      </c>
      <c r="CF15" s="21">
        <v>82000</v>
      </c>
      <c r="CG15" s="24">
        <v>83000</v>
      </c>
      <c r="CH15" s="21">
        <v>84000</v>
      </c>
      <c r="CI15" s="24">
        <v>85000</v>
      </c>
      <c r="CJ15" s="21">
        <v>86000</v>
      </c>
      <c r="CK15" s="24">
        <v>87000</v>
      </c>
      <c r="CL15" s="21">
        <v>88000</v>
      </c>
      <c r="CM15" s="24">
        <v>89000</v>
      </c>
      <c r="CN15" s="21">
        <v>90000</v>
      </c>
      <c r="CO15" s="24">
        <v>91000</v>
      </c>
      <c r="CP15" s="21">
        <v>92000</v>
      </c>
      <c r="CQ15" s="24">
        <v>93000</v>
      </c>
      <c r="CR15" s="21">
        <v>94000</v>
      </c>
      <c r="CS15" s="24">
        <v>95000</v>
      </c>
      <c r="CT15" s="21">
        <v>96000</v>
      </c>
      <c r="CU15" s="24">
        <v>97000</v>
      </c>
    </row>
    <row r="16" spans="1:99">
      <c r="A16" s="22" t="s">
        <v>24</v>
      </c>
      <c r="B16" s="21">
        <f>$C$10*EXP(-$C$6*$C$7*B$15/($C$8*$C$9))</f>
        <v>101326</v>
      </c>
      <c r="C16" s="21">
        <f t="shared" ref="C16:BP16" si="0">$C$10*EXP(-$C$6*$C$7*C$15/($C$8*$C$9))</f>
        <v>90409.002167998347</v>
      </c>
      <c r="D16" s="21">
        <f t="shared" si="0"/>
        <v>80668.216183537603</v>
      </c>
      <c r="E16" s="21">
        <f t="shared" si="0"/>
        <v>71976.915419793644</v>
      </c>
      <c r="F16" s="21">
        <f t="shared" si="0"/>
        <v>64222.02694504823</v>
      </c>
      <c r="G16" s="21">
        <f t="shared" si="0"/>
        <v>57302.660455441968</v>
      </c>
      <c r="H16" s="21">
        <f t="shared" si="0"/>
        <v>51128.795702466559</v>
      </c>
      <c r="I16" s="21">
        <f t="shared" si="0"/>
        <v>45620.111338762443</v>
      </c>
      <c r="J16" s="21">
        <f t="shared" si="0"/>
        <v>40704.939945626007</v>
      </c>
      <c r="K16" s="21">
        <f t="shared" si="0"/>
        <v>36319.335647241016</v>
      </c>
      <c r="L16" s="21">
        <f t="shared" si="0"/>
        <v>32406.242181391484</v>
      </c>
      <c r="M16" s="21">
        <f t="shared" si="0"/>
        <v>28914.750603340719</v>
      </c>
      <c r="N16" s="21">
        <f t="shared" si="0"/>
        <v>25799.436965680703</v>
      </c>
      <c r="O16" s="21">
        <f t="shared" si="0"/>
        <v>23019.771357434056</v>
      </c>
      <c r="P16" s="21">
        <f t="shared" si="0"/>
        <v>20539.590614068271</v>
      </c>
      <c r="Q16" s="21">
        <f t="shared" si="0"/>
        <v>18326.627838433345</v>
      </c>
      <c r="R16" s="21">
        <f t="shared" si="0"/>
        <v>16352.092611738542</v>
      </c>
      <c r="S16" s="21">
        <f t="shared" si="0"/>
        <v>14590.29643315614</v>
      </c>
      <c r="T16" s="21">
        <f t="shared" si="0"/>
        <v>13018.318515059827</v>
      </c>
      <c r="U16" s="21">
        <f t="shared" si="0"/>
        <v>11615.707585927968</v>
      </c>
      <c r="V16" s="21">
        <f t="shared" si="0"/>
        <v>10364.215821398226</v>
      </c>
      <c r="W16" s="21">
        <f t="shared" si="0"/>
        <v>9247.5614419437734</v>
      </c>
      <c r="X16" s="21">
        <f t="shared" si="0"/>
        <v>8251.2168885912051</v>
      </c>
      <c r="Y16" s="21">
        <f t="shared" si="0"/>
        <v>7362.2198208679592</v>
      </c>
      <c r="Z16" s="21">
        <f t="shared" si="0"/>
        <v>6569.0044780819526</v>
      </c>
      <c r="AA16" s="21">
        <f t="shared" si="0"/>
        <v>5861.2512099609385</v>
      </c>
      <c r="AB16" s="21">
        <f t="shared" si="0"/>
        <v>5229.7522190606696</v>
      </c>
      <c r="AC16" s="21">
        <f t="shared" si="0"/>
        <v>4666.2917682643174</v>
      </c>
      <c r="AD16" s="21">
        <f t="shared" si="0"/>
        <v>4163.5392948850395</v>
      </c>
      <c r="AE16" s="21">
        <f t="shared" si="0"/>
        <v>3714.9540407971081</v>
      </c>
      <c r="AF16" s="21">
        <f t="shared" si="0"/>
        <v>3314.6999578433974</v>
      </c>
      <c r="AG16" s="21">
        <f t="shared" si="0"/>
        <v>2957.5697814472865</v>
      </c>
      <c r="AH16" s="21">
        <f t="shared" si="0"/>
        <v>2638.9172846344891</v>
      </c>
      <c r="AI16" s="21">
        <f t="shared" si="0"/>
        <v>2354.5968310965368</v>
      </c>
      <c r="AJ16" s="21">
        <f t="shared" si="0"/>
        <v>2100.9094408875198</v>
      </c>
      <c r="AK16" s="21">
        <f t="shared" si="0"/>
        <v>1874.5546670742754</v>
      </c>
      <c r="AL16" s="21">
        <f t="shared" si="0"/>
        <v>1672.5876572602244</v>
      </c>
      <c r="AM16" s="21">
        <f t="shared" si="0"/>
        <v>1492.3808413576669</v>
      </c>
      <c r="AN16" s="21">
        <f t="shared" si="0"/>
        <v>1331.5897471703665</v>
      </c>
      <c r="AO16" s="21">
        <f t="shared" si="0"/>
        <v>1188.1224990506878</v>
      </c>
      <c r="AP16" s="21">
        <f t="shared" si="0"/>
        <v>1060.1126028119268</v>
      </c>
      <c r="AQ16" s="21">
        <f t="shared" si="0"/>
        <v>945.89466283032789</v>
      </c>
      <c r="AR16" s="21">
        <f t="shared" si="0"/>
        <v>843.98271541879876</v>
      </c>
      <c r="AS16" s="21">
        <f t="shared" si="0"/>
        <v>753.05089659170733</v>
      </c>
      <c r="AT16" s="21">
        <f t="shared" si="0"/>
        <v>671.91619271038758</v>
      </c>
      <c r="AU16" s="21">
        <f t="shared" si="0"/>
        <v>599.52304959701019</v>
      </c>
      <c r="AV16" s="21">
        <f t="shared" si="0"/>
        <v>534.92963988296231</v>
      </c>
      <c r="AW16" s="21">
        <f t="shared" si="0"/>
        <v>477.29560993136346</v>
      </c>
      <c r="AX16" s="21">
        <f t="shared" si="0"/>
        <v>425.87114692241624</v>
      </c>
      <c r="AY16" s="21">
        <f t="shared" si="0"/>
        <v>379.98722386550992</v>
      </c>
      <c r="AZ16" s="21">
        <f t="shared" si="0"/>
        <v>339.04689562667602</v>
      </c>
      <c r="BA16" s="21">
        <f t="shared" si="0"/>
        <v>302.51753273360481</v>
      </c>
      <c r="BB16" s="21">
        <f t="shared" si="0"/>
        <v>269.92389192082982</v>
      </c>
      <c r="BC16" s="21">
        <f t="shared" si="0"/>
        <v>240.84193326357362</v>
      </c>
      <c r="BD16" s="21">
        <f t="shared" si="0"/>
        <v>214.89330346180972</v>
      </c>
      <c r="BE16" s="21">
        <f t="shared" si="0"/>
        <v>191.74041350262607</v>
      </c>
      <c r="BF16" s="21">
        <f t="shared" si="0"/>
        <v>171.08204666178287</v>
      </c>
      <c r="BG16" s="21">
        <f t="shared" si="0"/>
        <v>152.64943970501872</v>
      </c>
      <c r="BH16" s="21">
        <f t="shared" si="0"/>
        <v>136.20278630593097</v>
      </c>
      <c r="BI16" s="21">
        <f t="shared" si="0"/>
        <v>121.5281171902606</v>
      </c>
      <c r="BJ16" s="21">
        <f t="shared" si="0"/>
        <v>108.43451641757321</v>
      </c>
      <c r="BK16" s="21">
        <f t="shared" si="0"/>
        <v>96.751637584452396</v>
      </c>
      <c r="BL16" s="21">
        <f t="shared" si="0"/>
        <v>86.327487635257981</v>
      </c>
      <c r="BM16" s="21">
        <f t="shared" si="0"/>
        <v>77.026449448057605</v>
      </c>
      <c r="BN16" s="21">
        <f t="shared" si="0"/>
        <v>68.727517469777396</v>
      </c>
      <c r="BO16" s="21">
        <f t="shared" ref="BO16:CL16" si="1">$C$10*EXP(-$C$6*$C$7*BO$15/($C$8*$C$9))</f>
        <v>61.322723446363668</v>
      </c>
      <c r="BP16" s="21">
        <f t="shared" si="0"/>
        <v>54.715731766869837</v>
      </c>
      <c r="BQ16" s="21">
        <f t="shared" si="1"/>
        <v>48.820586147035833</v>
      </c>
      <c r="BR16" s="21">
        <f t="shared" si="1"/>
        <v>43.560591346843957</v>
      </c>
      <c r="BS16" s="21">
        <f t="shared" si="1"/>
        <v>38.867315373311001</v>
      </c>
      <c r="BT16" s="21">
        <f t="shared" si="1"/>
        <v>34.679699187276192</v>
      </c>
      <c r="BU16" s="21">
        <f t="shared" si="1"/>
        <v>30.943262331563325</v>
      </c>
      <c r="BV16" s="21">
        <f t="shared" si="1"/>
        <v>27.6093941458189</v>
      </c>
      <c r="BW16" s="21">
        <f t="shared" si="1"/>
        <v>24.634721346805982</v>
      </c>
      <c r="BX16" s="21">
        <f t="shared" si="1"/>
        <v>21.980543746436432</v>
      </c>
      <c r="BY16" s="21">
        <f t="shared" si="1"/>
        <v>19.612330766292509</v>
      </c>
      <c r="BZ16" s="21">
        <f t="shared" si="1"/>
        <v>17.499272198342389</v>
      </c>
      <c r="CA16" s="21">
        <f t="shared" si="1"/>
        <v>15.613877367292975</v>
      </c>
      <c r="CB16" s="21">
        <f t="shared" si="1"/>
        <v>13.931617479723382</v>
      </c>
      <c r="CC16" s="21">
        <f t="shared" si="1"/>
        <v>12.430606506997565</v>
      </c>
      <c r="CD16" s="21">
        <f t="shared" si="1"/>
        <v>11.091316450276116</v>
      </c>
      <c r="CE16" s="21">
        <f t="shared" si="1"/>
        <v>9.89632328325375</v>
      </c>
      <c r="CF16" s="21">
        <f t="shared" si="1"/>
        <v>8.8300802673637531</v>
      </c>
      <c r="CG16" s="21">
        <f t="shared" si="1"/>
        <v>7.8787156903034683</v>
      </c>
      <c r="CH16" s="21">
        <f t="shared" si="1"/>
        <v>7.0298523964795718</v>
      </c>
      <c r="CI16" s="21">
        <f t="shared" si="1"/>
        <v>6.2724467614830379</v>
      </c>
      <c r="CJ16" s="21">
        <f t="shared" si="1"/>
        <v>5.5966450156679857</v>
      </c>
      <c r="CK16" s="21">
        <f>$C$10*EXP(-$C$6*$C$7*CK$15/($C$8*$C$9))</f>
        <v>4.993655047619006</v>
      </c>
      <c r="CL16" s="21">
        <f>$C$10*EXP(-$C$6*$C$7*CL$15/($C$8*$C$9))</f>
        <v>4.4556320196832271</v>
      </c>
      <c r="CM16" s="21">
        <f t="shared" ref="CM16:CS16" si="2">$C$10*EXP(-$C$6*$C$7*CM$15/($C$8*$C$9))</f>
        <v>3.9755763074368269</v>
      </c>
      <c r="CN16" s="21">
        <f t="shared" si="2"/>
        <v>3.5472424352890584</v>
      </c>
      <c r="CO16" s="21">
        <f t="shared" si="2"/>
        <v>3.1650578234852289</v>
      </c>
      <c r="CP16" s="21">
        <f t="shared" si="2"/>
        <v>2.8240502894155082</v>
      </c>
      <c r="CQ16" s="21">
        <f t="shared" si="2"/>
        <v>2.519783360029046</v>
      </c>
      <c r="CR16" s="21">
        <f t="shared" si="2"/>
        <v>2.2482985537744735</v>
      </c>
      <c r="CS16" s="21">
        <f t="shared" si="2"/>
        <v>2.0060638811608471</v>
      </c>
      <c r="CT16" s="21">
        <f>$C$10*EXP(-$C$6*$C$7*CT$15/($C$8*$C$9))</f>
        <v>1.7899278939365444</v>
      </c>
      <c r="CU16" s="21">
        <f>$C$10*EXP(-$C$6*$C$7*CU$15/($C$8*$C$9))</f>
        <v>1.597078685070658</v>
      </c>
    </row>
    <row r="17" spans="1:61">
      <c r="A17" s="1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>
      <c r="A18" s="1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>
      <c r="A19" s="1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Задача1</vt:lpstr>
      <vt:lpstr>Задача2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2019-11-07T10:44:23Z</dcterms:created>
  <dcterms:modified xsi:type="dcterms:W3CDTF">2019-12-06T11:12:40Z</dcterms:modified>
</cp:coreProperties>
</file>