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тветы на форму (1)" sheetId="1" r:id="rId4"/>
    <sheet state="visible" name="Проверка" sheetId="2" r:id="rId5"/>
  </sheets>
  <definedNames/>
  <calcPr/>
</workbook>
</file>

<file path=xl/sharedStrings.xml><?xml version="1.0" encoding="utf-8"?>
<sst xmlns="http://schemas.openxmlformats.org/spreadsheetml/2006/main" count="41" uniqueCount="27">
  <si>
    <t>Отметка времени</t>
  </si>
  <si>
    <t>Баллы</t>
  </si>
  <si>
    <t>ФИО:</t>
  </si>
  <si>
    <t>Что такое компьютерный вирус?</t>
  </si>
  <si>
    <t>Основные типы компьютерных вирусов:</t>
  </si>
  <si>
    <t>Вставьте пропущенное слово: Первая массовая __________ компьютерного вируса произошла в 1986 году.</t>
  </si>
  <si>
    <t>Выберите все категории вредоносных программ-угроз, существующих на данный момент:</t>
  </si>
  <si>
    <t>"Вирус был разослан на почтовые ящики с Филиппин в ночь с 4 мая на 5 мая 2000 года; в теме письма содержалась строка с признанием, а к письму был приложен скрипт. При открытии вложения вирус рассылал копию самого себя всем контактам в адресной книге Windows, а также на адрес, указанный как адрес отправителя.В общей сложности, вирус поразил более 3 млн компьютеров по всему миру. Предполагаемый ущерб, который червь нанес мировой экономике, оценивается в размере $10 – 15 млрд, за что вошел в Книгу рекордов Гиннесса, как самый разрушительный компьютерный вирус в мире." О каком вирусе идёт речь?</t>
  </si>
  <si>
    <t xml:space="preserve">Какие программы относятся к антивирусным? </t>
  </si>
  <si>
    <t>Сколько времени давал знаменитый вирус WannaCry на оплату перед тем, как удалить все файлы с заражённого компьютера?</t>
  </si>
  <si>
    <t>На чем основано действие антивирусной программы?</t>
  </si>
  <si>
    <t>К биометрической системе защиты относятся:</t>
  </si>
  <si>
    <t>Что относится к основным источникам заражения компьютера?</t>
  </si>
  <si>
    <t/>
  </si>
  <si>
    <t>Василюк Даниил Алексеевич</t>
  </si>
  <si>
    <t>Программа, выполняющая на компьютере несанкционированные действия</t>
  </si>
  <si>
    <t>Программные, загрузочные, макровирусы</t>
  </si>
  <si>
    <t>эпидемия</t>
  </si>
  <si>
    <t>Троян, Червь</t>
  </si>
  <si>
    <t>:с</t>
  </si>
  <si>
    <t>AVP, DrWeb, Norton AntiVirus</t>
  </si>
  <si>
    <t>24 часа</t>
  </si>
  <si>
    <t>На сравнение программных кодов с известными вирусами</t>
  </si>
  <si>
    <t>Идентификация по радужной оболочке глаз, Идентификация по отпечаткам пальцев</t>
  </si>
  <si>
    <t>Жёсткий диск</t>
  </si>
  <si>
    <t>Сумма баллов</t>
  </si>
  <si>
    <t>Отметка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</si>
</sst>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0&quot; / 10&quot;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shrinkToFit="0" vertical="center" wrapText="1"/>
    </xf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0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  <row r="2">
      <c r="A2" s="3">
        <v>43917.87023032407</v>
      </c>
      <c r="B2" s="4">
        <v>5.0</v>
      </c>
      <c r="C2" s="2" t="s">
        <v>14</v>
      </c>
      <c r="D2" s="2" t="s">
        <v>15</v>
      </c>
      <c r="E2" s="2" t="s">
        <v>16</v>
      </c>
      <c r="F2" s="2" t="s">
        <v>17</v>
      </c>
      <c r="G2" s="2" t="s">
        <v>18</v>
      </c>
      <c r="H2" s="2" t="s">
        <v>19</v>
      </c>
      <c r="I2" s="2" t="s">
        <v>20</v>
      </c>
      <c r="J2" s="2" t="s">
        <v>21</v>
      </c>
      <c r="K2" s="2" t="s">
        <v>22</v>
      </c>
      <c r="L2" s="2" t="s">
        <v>23</v>
      </c>
      <c r="M2" s="2" t="s">
        <v>24</v>
      </c>
      <c r="N2" s="5"/>
    </row>
    <row r="9">
      <c r="E9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6" max="6" width="18.88"/>
    <col customWidth="1" min="7" max="7" width="18.75"/>
    <col customWidth="1" min="8" max="8" width="18.5"/>
    <col customWidth="1" min="9" max="9" width="13.5"/>
    <col customWidth="1" min="10" max="10" width="16.25"/>
    <col customWidth="1" min="11" max="11" width="15.38"/>
    <col customWidth="1" min="12" max="12" width="14.75"/>
    <col customWidth="1" min="13" max="13" width="13.63"/>
  </cols>
  <sheetData>
    <row r="1" ht="68.25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7" t="s">
        <v>25</v>
      </c>
      <c r="O1" s="7" t="s">
        <v>26</v>
      </c>
    </row>
    <row r="2">
      <c r="A2" s="3">
        <v>43917.87023032407</v>
      </c>
      <c r="B2" s="4">
        <v>5.0</v>
      </c>
      <c r="C2" s="2" t="s">
        <v>14</v>
      </c>
      <c r="D2" s="1">
        <f>IF('Ответы на форму (1)'!D2="Программа, выполняющая на компьютере несанкционированные действия",1,0)</f>
        <v>1</v>
      </c>
      <c r="E2" s="1">
        <f>IF('Ответы на форму (1)'!E2="Файловые, загрузочные, макровирусы",1,0)</f>
        <v>0</v>
      </c>
      <c r="F2" s="1">
        <f>IF('Ответы на форму (1)'!F2="эпидемия",1,0)</f>
        <v>1</v>
      </c>
      <c r="G2" s="1">
        <f>IF('Ответы на форму (1)'!G2="Вирус, троян, червь",1,0)</f>
        <v>0</v>
      </c>
      <c r="H2" s="1">
        <f>IF('Ответы на форму (1)'!H2="ILOVEYOU",1,0)</f>
        <v>0</v>
      </c>
      <c r="I2" s="1">
        <f>IF('Ответы на форму (1)'!I2="AVP, DrWeb, Norton AntiVirus",1,0)</f>
        <v>1</v>
      </c>
      <c r="J2" s="1">
        <f>IF('Ответы на форму (1)'!J2="5 дней",1,0)</f>
        <v>0</v>
      </c>
      <c r="K2" s="1">
        <f>IF('Ответы на форму (1)'!K2="На сравнение программных кодов с известными вирусами",1,0)</f>
        <v>1</v>
      </c>
      <c r="L2" s="1">
        <f>IF('Ответы на форму (1)'!L2="Идентификация по радужной оболочке глаз, Идентификация по отпечаткам пальцев",1,0)</f>
        <v>1</v>
      </c>
      <c r="M2" s="1">
        <f>IF('Ответы на форму (1)'!M2="Флешки, Интернет",1,0)</f>
        <v>0</v>
      </c>
      <c r="N2" s="1">
        <f t="shared" ref="N2:N11" si="1">SUM(D2:M2)</f>
        <v>5</v>
      </c>
      <c r="O2" s="1">
        <f t="shared" ref="O2:O11" si="2">IF(N2&gt;=9,5,IF(N2&gt;=7,4,IF(N2&gt;=5,3,2)))</f>
        <v>3</v>
      </c>
    </row>
    <row r="3">
      <c r="A3" s="1" t="str">
        <f>'Ответы на форму (1)'!A3</f>
        <v/>
      </c>
      <c r="B3" s="1" t="str">
        <f>'Ответы на форму (1)'!B3</f>
        <v/>
      </c>
      <c r="C3" s="1" t="str">
        <f>'Ответы на форму (1)'!C3</f>
        <v/>
      </c>
      <c r="D3" s="1">
        <f>IF('Ответы на форму (1)'!D3="Программа, выполняющая на компьютере несанкционированные действия",1,0)</f>
        <v>0</v>
      </c>
      <c r="E3" s="1">
        <f>IF('Ответы на форму (1)'!E3="Файловые, загрузочные, макровирусы",1,0)</f>
        <v>0</v>
      </c>
      <c r="F3" s="1">
        <f>IF('Ответы на форму (1)'!F3="эпидемия",1,0)</f>
        <v>0</v>
      </c>
      <c r="G3" s="1">
        <f>IF('Ответы на форму (1)'!G3="Вирус, троян, червь",1,0)</f>
        <v>0</v>
      </c>
      <c r="H3" s="1">
        <f>IF('Ответы на форму (1)'!H3="ILOVEYOU",1,0)</f>
        <v>0</v>
      </c>
      <c r="I3" s="1">
        <f>IF('Ответы на форму (1)'!I3="AVP, DrWeb, Norton AntiVirus",1,0)</f>
        <v>0</v>
      </c>
      <c r="J3" s="1">
        <f>IF('Ответы на форму (1)'!J3="5 дней",1,0)</f>
        <v>0</v>
      </c>
      <c r="K3" s="1">
        <f>IF('Ответы на форму (1)'!K3="На сравнение программных кодов с известными вирусами",1,0)</f>
        <v>0</v>
      </c>
      <c r="L3" s="1">
        <f>IF('Ответы на форму (1)'!L3="Идентификация по радужной оболочке глаз, Идентификация по отпечаткам пальцев",1,0)</f>
        <v>0</v>
      </c>
      <c r="M3" s="1">
        <f>IF('Ответы на форму (1)'!M3="Флешки, Интернет",1,0)</f>
        <v>0</v>
      </c>
      <c r="N3" s="1">
        <f t="shared" si="1"/>
        <v>0</v>
      </c>
      <c r="O3" s="1">
        <f t="shared" si="2"/>
        <v>2</v>
      </c>
    </row>
    <row r="4">
      <c r="A4" s="1" t="str">
        <f>'Ответы на форму (1)'!A4</f>
        <v/>
      </c>
      <c r="B4" s="1" t="str">
        <f>'Ответы на форму (1)'!B4</f>
        <v/>
      </c>
      <c r="C4" s="1" t="str">
        <f>'Ответы на форму (1)'!C4</f>
        <v/>
      </c>
      <c r="D4" s="1">
        <f>IF('Ответы на форму (1)'!D4="Программа, выполняющая на компьютере несанкционированные действия",1,0)</f>
        <v>0</v>
      </c>
      <c r="E4" s="1">
        <f>IF('Ответы на форму (1)'!E4="Файловые, загрузочные, макровирусы",1,0)</f>
        <v>0</v>
      </c>
      <c r="F4" s="1">
        <f>IF('Ответы на форму (1)'!F4="эпидемия",1,0)</f>
        <v>0</v>
      </c>
      <c r="G4" s="1">
        <f>IF('Ответы на форму (1)'!G4="Вирус, троян, червь",1,0)</f>
        <v>0</v>
      </c>
      <c r="H4" s="1">
        <f>IF('Ответы на форму (1)'!H4="ILOVEYOU",1,0)</f>
        <v>0</v>
      </c>
      <c r="I4" s="1">
        <f>IF('Ответы на форму (1)'!I4="AVP, DrWeb, Norton AntiVirus",1,0)</f>
        <v>0</v>
      </c>
      <c r="J4" s="1">
        <f>IF('Ответы на форму (1)'!J4="5 дней",1,0)</f>
        <v>0</v>
      </c>
      <c r="K4" s="1">
        <f>IF('Ответы на форму (1)'!K4="На сравнение программных кодов с известными вирусами",1,0)</f>
        <v>0</v>
      </c>
      <c r="L4" s="1">
        <f>IF('Ответы на форму (1)'!L4="Идентификация по радужной оболочке глаз, Идентификация по отпечаткам пальцев",1,0)</f>
        <v>0</v>
      </c>
      <c r="M4" s="1">
        <f>IF('Ответы на форму (1)'!M4="Флешки, Интернет",1,0)</f>
        <v>0</v>
      </c>
      <c r="N4" s="1">
        <f t="shared" si="1"/>
        <v>0</v>
      </c>
      <c r="O4" s="1">
        <f t="shared" si="2"/>
        <v>2</v>
      </c>
    </row>
    <row r="5">
      <c r="A5" s="1" t="str">
        <f>'Ответы на форму (1)'!A5</f>
        <v/>
      </c>
      <c r="B5" s="1" t="str">
        <f>'Ответы на форму (1)'!B5</f>
        <v/>
      </c>
      <c r="C5" s="1" t="str">
        <f>'Ответы на форму (1)'!C5</f>
        <v/>
      </c>
      <c r="D5" s="1">
        <f>IF('Ответы на форму (1)'!D5="Программа, выполняющая на компьютере несанкционированные действия",1,0)</f>
        <v>0</v>
      </c>
      <c r="E5" s="1">
        <f>IF('Ответы на форму (1)'!E5="Файловые, загрузочные, макровирусы",1,0)</f>
        <v>0</v>
      </c>
      <c r="F5" s="1">
        <f>IF('Ответы на форму (1)'!F5="эпидемия",1,0)</f>
        <v>0</v>
      </c>
      <c r="G5" s="1">
        <f>IF('Ответы на форму (1)'!G5="Вирус, троян, червь",1,0)</f>
        <v>0</v>
      </c>
      <c r="H5" s="1">
        <f>IF('Ответы на форму (1)'!H5="ILOVEYOU",1,0)</f>
        <v>0</v>
      </c>
      <c r="I5" s="1">
        <f>IF('Ответы на форму (1)'!I5="AVP, DrWeb, Norton AntiVirus",1,0)</f>
        <v>0</v>
      </c>
      <c r="J5" s="1">
        <f>IF('Ответы на форму (1)'!J5="5 дней",1,0)</f>
        <v>0</v>
      </c>
      <c r="K5" s="1">
        <f>IF('Ответы на форму (1)'!K5="На сравнение программных кодов с известными вирусами",1,0)</f>
        <v>0</v>
      </c>
      <c r="L5" s="1">
        <f>IF('Ответы на форму (1)'!L5="Идентификация по радужной оболочке глаз, Идентификация по отпечаткам пальцев",1,0)</f>
        <v>0</v>
      </c>
      <c r="M5" s="1">
        <f>IF('Ответы на форму (1)'!M5="Флешки, Интернет",1,0)</f>
        <v>0</v>
      </c>
      <c r="N5" s="1">
        <f t="shared" si="1"/>
        <v>0</v>
      </c>
      <c r="O5" s="1">
        <f t="shared" si="2"/>
        <v>2</v>
      </c>
    </row>
    <row r="6">
      <c r="A6" s="1" t="str">
        <f>'Ответы на форму (1)'!A6</f>
        <v/>
      </c>
      <c r="B6" s="1" t="str">
        <f>'Ответы на форму (1)'!B6</f>
        <v/>
      </c>
      <c r="C6" s="1" t="str">
        <f>'Ответы на форму (1)'!C6</f>
        <v/>
      </c>
      <c r="D6" s="1">
        <f>IF('Ответы на форму (1)'!D6="Программа, выполняющая на компьютере несанкционированные действия",1,0)</f>
        <v>0</v>
      </c>
      <c r="E6" s="1">
        <f>IF('Ответы на форму (1)'!E6="Файловые, загрузочные, макровирусы",1,0)</f>
        <v>0</v>
      </c>
      <c r="F6" s="1">
        <f>IF('Ответы на форму (1)'!F6="эпидемия",1,0)</f>
        <v>0</v>
      </c>
      <c r="G6" s="1">
        <f>IF('Ответы на форму (1)'!G6="Вирус, троян, червь",1,0)</f>
        <v>0</v>
      </c>
      <c r="H6" s="1">
        <f>IF('Ответы на форму (1)'!H6="ILOVEYOU",1,0)</f>
        <v>0</v>
      </c>
      <c r="I6" s="1">
        <f>IF('Ответы на форму (1)'!I6="AVP, DrWeb, Norton AntiVirus",1,0)</f>
        <v>0</v>
      </c>
      <c r="J6" s="1">
        <f>IF('Ответы на форму (1)'!J6="5 дней",1,0)</f>
        <v>0</v>
      </c>
      <c r="K6" s="1">
        <f>IF('Ответы на форму (1)'!K6="На сравнение программных кодов с известными вирусами",1,0)</f>
        <v>0</v>
      </c>
      <c r="L6" s="1">
        <f>IF('Ответы на форму (1)'!L6="Идентификация по радужной оболочке глаз, Идентификация по отпечаткам пальцев",1,0)</f>
        <v>0</v>
      </c>
      <c r="M6" s="1">
        <f>IF('Ответы на форму (1)'!M6="Флешки, Интернет",1,0)</f>
        <v>0</v>
      </c>
      <c r="N6" s="1">
        <f t="shared" si="1"/>
        <v>0</v>
      </c>
      <c r="O6" s="1">
        <f t="shared" si="2"/>
        <v>2</v>
      </c>
    </row>
    <row r="7">
      <c r="A7" s="1" t="str">
        <f>'Ответы на форму (1)'!A7</f>
        <v/>
      </c>
      <c r="B7" s="1" t="str">
        <f>'Ответы на форму (1)'!B7</f>
        <v/>
      </c>
      <c r="C7" s="1" t="str">
        <f>'Ответы на форму (1)'!C7</f>
        <v/>
      </c>
      <c r="D7" s="1">
        <f>IF('Ответы на форму (1)'!D7="Программа, выполняющая на компьютере несанкционированные действия",1,0)</f>
        <v>0</v>
      </c>
      <c r="E7" s="1">
        <f>IF('Ответы на форму (1)'!E7="Файловые, загрузочные, макровирусы",1,0)</f>
        <v>0</v>
      </c>
      <c r="F7" s="1">
        <f>IF('Ответы на форму (1)'!F7="эпидемия",1,0)</f>
        <v>0</v>
      </c>
      <c r="G7" s="1">
        <f>IF('Ответы на форму (1)'!G7="Вирус, троян, червь",1,0)</f>
        <v>0</v>
      </c>
      <c r="H7" s="1">
        <f>IF('Ответы на форму (1)'!H7="ILOVEYOU",1,0)</f>
        <v>0</v>
      </c>
      <c r="I7" s="1">
        <f>IF('Ответы на форму (1)'!I7="AVP, DrWeb, Norton AntiVirus",1,0)</f>
        <v>0</v>
      </c>
      <c r="J7" s="1">
        <f>IF('Ответы на форму (1)'!J7="5 дней",1,0)</f>
        <v>0</v>
      </c>
      <c r="K7" s="1">
        <f>IF('Ответы на форму (1)'!K7="На сравнение программных кодов с известными вирусами",1,0)</f>
        <v>0</v>
      </c>
      <c r="L7" s="1">
        <f>IF('Ответы на форму (1)'!L7="Идентификация по радужной оболочке глаз, Идентификация по отпечаткам пальцев",1,0)</f>
        <v>0</v>
      </c>
      <c r="M7" s="1">
        <f>IF('Ответы на форму (1)'!M7="Флешки, Интернет",1,0)</f>
        <v>0</v>
      </c>
      <c r="N7" s="1">
        <f t="shared" si="1"/>
        <v>0</v>
      </c>
      <c r="O7" s="1">
        <f t="shared" si="2"/>
        <v>2</v>
      </c>
    </row>
    <row r="8">
      <c r="A8" s="1" t="str">
        <f>'Ответы на форму (1)'!A8</f>
        <v/>
      </c>
      <c r="B8" s="1" t="str">
        <f>'Ответы на форму (1)'!B8</f>
        <v/>
      </c>
      <c r="C8" s="1" t="str">
        <f>'Ответы на форму (1)'!C8</f>
        <v/>
      </c>
      <c r="D8" s="1">
        <f>IF('Ответы на форму (1)'!D8="Программа, выполняющая на компьютере несанкционированные действия",1,0)</f>
        <v>0</v>
      </c>
      <c r="E8" s="1">
        <f>IF('Ответы на форму (1)'!E8="Файловые, загрузочные, макровирусы",1,0)</f>
        <v>0</v>
      </c>
      <c r="F8" s="1">
        <f>IF('Ответы на форму (1)'!F8="эпидемия",1,0)</f>
        <v>0</v>
      </c>
      <c r="G8" s="1">
        <f>IF('Ответы на форму (1)'!G8="Вирус, троян, червь",1,0)</f>
        <v>0</v>
      </c>
      <c r="H8" s="1">
        <f>IF('Ответы на форму (1)'!H8="ILOVEYOU",1,0)</f>
        <v>0</v>
      </c>
      <c r="I8" s="1">
        <f>IF('Ответы на форму (1)'!I8="AVP, DrWeb, Norton AntiVirus",1,0)</f>
        <v>0</v>
      </c>
      <c r="J8" s="1">
        <f>IF('Ответы на форму (1)'!J8="5 дней",1,0)</f>
        <v>0</v>
      </c>
      <c r="K8" s="1">
        <f>IF('Ответы на форму (1)'!K8="На сравнение программных кодов с известными вирусами",1,0)</f>
        <v>0</v>
      </c>
      <c r="L8" s="1">
        <f>IF('Ответы на форму (1)'!L8="Идентификация по радужной оболочке глаз, Идентификация по отпечаткам пальцев",1,0)</f>
        <v>0</v>
      </c>
      <c r="M8" s="1">
        <f>IF('Ответы на форму (1)'!M8="Флешки, Интернет",1,0)</f>
        <v>0</v>
      </c>
      <c r="N8" s="1">
        <f t="shared" si="1"/>
        <v>0</v>
      </c>
      <c r="O8" s="1">
        <f t="shared" si="2"/>
        <v>2</v>
      </c>
    </row>
    <row r="9">
      <c r="A9" s="1" t="str">
        <f>'Ответы на форму (1)'!A9</f>
        <v/>
      </c>
      <c r="B9" s="1" t="str">
        <f>'Ответы на форму (1)'!B9</f>
        <v/>
      </c>
      <c r="C9" s="1" t="str">
        <f>'Ответы на форму (1)'!C9</f>
        <v/>
      </c>
      <c r="D9" s="1">
        <f>IF('Ответы на форму (1)'!D9="Программа, выполняющая на компьютере несанкционированные действия",1,0)</f>
        <v>0</v>
      </c>
      <c r="E9" s="1">
        <f>IF('Ответы на форму (1)'!E9="Файловые, загрузочные, макровирусы",1,0)</f>
        <v>0</v>
      </c>
      <c r="F9" s="1">
        <f>IF('Ответы на форму (1)'!F9="эпидемия",1,0)</f>
        <v>0</v>
      </c>
      <c r="G9" s="1">
        <f>IF('Ответы на форму (1)'!G9="Вирус, троян, червь",1,0)</f>
        <v>0</v>
      </c>
      <c r="H9" s="1">
        <f>IF('Ответы на форму (1)'!H9="ILOVEYOU",1,0)</f>
        <v>0</v>
      </c>
      <c r="I9" s="1">
        <f>IF('Ответы на форму (1)'!I9="AVP, DrWeb, Norton AntiVirus",1,0)</f>
        <v>0</v>
      </c>
      <c r="J9" s="1">
        <f>IF('Ответы на форму (1)'!J9="5 дней",1,0)</f>
        <v>0</v>
      </c>
      <c r="K9" s="1">
        <f>IF('Ответы на форму (1)'!K9="На сравнение программных кодов с известными вирусами",1,0)</f>
        <v>0</v>
      </c>
      <c r="L9" s="1">
        <f>IF('Ответы на форму (1)'!L9="Идентификация по радужной оболочке глаз, Идентификация по отпечаткам пальцев",1,0)</f>
        <v>0</v>
      </c>
      <c r="M9" s="1">
        <f>IF('Ответы на форму (1)'!M9="Флешки, Интернет",1,0)</f>
        <v>0</v>
      </c>
      <c r="N9" s="1">
        <f t="shared" si="1"/>
        <v>0</v>
      </c>
      <c r="O9" s="1">
        <f t="shared" si="2"/>
        <v>2</v>
      </c>
    </row>
    <row r="10">
      <c r="A10" s="1" t="str">
        <f>'Ответы на форму (1)'!A10</f>
        <v/>
      </c>
      <c r="B10" s="1" t="str">
        <f>'Ответы на форму (1)'!B10</f>
        <v/>
      </c>
      <c r="C10" s="1" t="str">
        <f>'Ответы на форму (1)'!C10</f>
        <v/>
      </c>
      <c r="D10" s="1">
        <f>IF('Ответы на форму (1)'!D10="Программа, выполняющая на компьютере несанкционированные действия",1,0)</f>
        <v>0</v>
      </c>
      <c r="E10" s="1">
        <f>IF('Ответы на форму (1)'!E10="Файловые, загрузочные, макровирусы",1,0)</f>
        <v>0</v>
      </c>
      <c r="F10" s="1">
        <f>IF('Ответы на форму (1)'!F10="эпидемия",1,0)</f>
        <v>0</v>
      </c>
      <c r="G10" s="1">
        <f>IF('Ответы на форму (1)'!G10="Вирус, троян, червь",1,0)</f>
        <v>0</v>
      </c>
      <c r="H10" s="1">
        <f>IF('Ответы на форму (1)'!H10="ILOVEYOU",1,0)</f>
        <v>0</v>
      </c>
      <c r="I10" s="1">
        <f>IF('Ответы на форму (1)'!I10="AVP, DrWeb, Norton AntiVirus",1,0)</f>
        <v>0</v>
      </c>
      <c r="J10" s="1">
        <f>IF('Ответы на форму (1)'!J10="5 дней",1,0)</f>
        <v>0</v>
      </c>
      <c r="K10" s="1">
        <f>IF('Ответы на форму (1)'!K10="На сравнение программных кодов с известными вирусами",1,0)</f>
        <v>0</v>
      </c>
      <c r="L10" s="1">
        <f>IF('Ответы на форму (1)'!L10="Идентификация по радужной оболочке глаз, Идентификация по отпечаткам пальцев",1,0)</f>
        <v>0</v>
      </c>
      <c r="M10" s="1">
        <f>IF('Ответы на форму (1)'!M10="Флешки, Интернет",1,0)</f>
        <v>0</v>
      </c>
      <c r="N10" s="1">
        <f t="shared" si="1"/>
        <v>0</v>
      </c>
      <c r="O10" s="1">
        <f t="shared" si="2"/>
        <v>2</v>
      </c>
    </row>
    <row r="11">
      <c r="A11" s="1" t="str">
        <f>'Ответы на форму (1)'!A11</f>
        <v/>
      </c>
      <c r="B11" s="1" t="str">
        <f>'Ответы на форму (1)'!B11</f>
        <v/>
      </c>
      <c r="C11" s="1" t="str">
        <f>'Ответы на форму (1)'!C11</f>
        <v/>
      </c>
      <c r="D11" s="1">
        <f>IF('Ответы на форму (1)'!D11="Программа, выполняющая на компьютере несанкционированные действия",1,0)</f>
        <v>0</v>
      </c>
      <c r="E11" s="1">
        <f>IF('Ответы на форму (1)'!E11="Файловые, загрузочные, макровирусы",1,0)</f>
        <v>0</v>
      </c>
      <c r="F11" s="1">
        <f>IF('Ответы на форму (1)'!F11="эпидемия",1,0)</f>
        <v>0</v>
      </c>
      <c r="G11" s="1">
        <f>IF('Ответы на форму (1)'!G11="Вирус, троян, червь",1,0)</f>
        <v>0</v>
      </c>
      <c r="H11" s="1">
        <f>IF('Ответы на форму (1)'!H11="ILOVEYOU",1,0)</f>
        <v>0</v>
      </c>
      <c r="I11" s="1">
        <f>IF('Ответы на форму (1)'!I11="AVP, DrWeb, Norton AntiVirus",1,0)</f>
        <v>0</v>
      </c>
      <c r="J11" s="1">
        <f>IF('Ответы на форму (1)'!J11="5 дней",1,0)</f>
        <v>0</v>
      </c>
      <c r="K11" s="1">
        <f>IF('Ответы на форму (1)'!K11="На сравнение программных кодов с известными вирусами",1,0)</f>
        <v>0</v>
      </c>
      <c r="L11" s="1">
        <f>IF('Ответы на форму (1)'!L11="Идентификация по радужной оболочке глаз, Идентификация по отпечаткам пальцев",1,0)</f>
        <v>0</v>
      </c>
      <c r="M11" s="1">
        <f>IF('Ответы на форму (1)'!M11="Флешки, Интернет",1,0)</f>
        <v>0</v>
      </c>
      <c r="N11" s="1">
        <f t="shared" si="1"/>
        <v>0</v>
      </c>
      <c r="O11" s="1">
        <f t="shared" si="2"/>
        <v>2</v>
      </c>
    </row>
  </sheetData>
  <drawing r:id="rId1"/>
</worksheet>
</file>