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2c170805775222/Documents/tweet-proj/meta/"/>
    </mc:Choice>
  </mc:AlternateContent>
  <xr:revisionPtr revIDLastSave="69" documentId="13_ncr:1_{8F7D40F4-A6B1-4D74-AA8F-5A2144DC9C51}" xr6:coauthVersionLast="45" xr6:coauthVersionMax="45" xr10:uidLastSave="{A8C7792B-A203-452F-920F-A5C4A41EDFF9}"/>
  <bookViews>
    <workbookView xWindow="-120" yWindow="-120" windowWidth="29040" windowHeight="15840" activeTab="1" xr2:uid="{00000000-000D-0000-FFFF-FFFF00000000}"/>
  </bookViews>
  <sheets>
    <sheet name="num_communities" sheetId="1" r:id="rId1"/>
    <sheet name="num_communities_only" sheetId="6" r:id="rId2"/>
    <sheet name="covid_mentions" sheetId="7" r:id="rId3"/>
    <sheet name="covid_cases_monthly" sheetId="8" r:id="rId4"/>
    <sheet name="accounts_gathered" sheetId="2" state="hidden" r:id="rId5"/>
    <sheet name="failed" sheetId="3" state="hidden" r:id="rId6"/>
    <sheet name="random words and samples" sheetId="5" r:id="rId7"/>
    <sheet name="trump_gpt2_50runs" sheetId="4" state="hidden" r:id="rId8"/>
  </sheets>
  <definedNames>
    <definedName name="_xlnm._FilterDatabase" localSheetId="3" hidden="1">covid_cases_monthly!$A$1:$D$276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K14" i="5" l="1"/>
  <c r="K12" i="5"/>
  <c r="K13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H2" i="5"/>
  <c r="G2" i="5"/>
  <c r="F2" i="5"/>
  <c r="R20" i="1" l="1"/>
  <c r="R21" i="1"/>
  <c r="R22" i="1"/>
  <c r="R23" i="1"/>
  <c r="R24" i="1"/>
  <c r="R25" i="1"/>
  <c r="R26" i="1"/>
  <c r="P20" i="1"/>
  <c r="P21" i="1"/>
  <c r="P22" i="1"/>
  <c r="P23" i="1"/>
  <c r="P24" i="1"/>
  <c r="P25" i="1"/>
  <c r="P26" i="1"/>
  <c r="P31" i="1"/>
  <c r="P32" i="1"/>
  <c r="P33" i="1"/>
  <c r="P34" i="1"/>
  <c r="P35" i="1"/>
  <c r="P36" i="1"/>
  <c r="P37" i="1"/>
  <c r="R31" i="1"/>
  <c r="R32" i="1"/>
  <c r="R33" i="1"/>
  <c r="R34" i="1"/>
  <c r="R35" i="1"/>
  <c r="R36" i="1"/>
  <c r="R37" i="1"/>
  <c r="R30" i="1"/>
  <c r="P30" i="1"/>
  <c r="P19" i="1"/>
  <c r="R19" i="1"/>
  <c r="R10" i="1"/>
  <c r="R11" i="1"/>
  <c r="R12" i="1"/>
  <c r="R13" i="1"/>
  <c r="R14" i="1"/>
  <c r="R15" i="1"/>
  <c r="R16" i="1"/>
  <c r="R9" i="1"/>
  <c r="P10" i="1"/>
  <c r="P11" i="1"/>
  <c r="P12" i="1"/>
  <c r="P13" i="1"/>
  <c r="P14" i="1"/>
  <c r="P15" i="1"/>
  <c r="P16" i="1"/>
  <c r="P9" i="1"/>
  <c r="Q31" i="1"/>
  <c r="Q32" i="1"/>
  <c r="Q33" i="1"/>
  <c r="Q34" i="1"/>
  <c r="Q35" i="1"/>
  <c r="Q36" i="1"/>
  <c r="Q37" i="1"/>
  <c r="Q30" i="1"/>
  <c r="Q20" i="1"/>
  <c r="Q21" i="1"/>
  <c r="Q22" i="1"/>
  <c r="Q23" i="1"/>
  <c r="Q24" i="1"/>
  <c r="Q25" i="1"/>
  <c r="Q26" i="1"/>
  <c r="Q19" i="1"/>
  <c r="Q10" i="1"/>
  <c r="Q11" i="1"/>
  <c r="Q12" i="1"/>
  <c r="Q13" i="1"/>
  <c r="Q14" i="1"/>
  <c r="Q15" i="1"/>
  <c r="Q16" i="1"/>
  <c r="Q9" i="1"/>
  <c r="P5" i="1"/>
  <c r="P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2" i="1"/>
  <c r="G501" i="4" l="1"/>
  <c r="F501" i="4"/>
  <c r="G500" i="4"/>
  <c r="F500" i="4"/>
  <c r="H500" i="4" s="1"/>
  <c r="G499" i="4"/>
  <c r="F499" i="4"/>
  <c r="G498" i="4"/>
  <c r="F498" i="4"/>
  <c r="H498" i="4" s="1"/>
  <c r="G497" i="4"/>
  <c r="F497" i="4"/>
  <c r="G496" i="4"/>
  <c r="F496" i="4"/>
  <c r="H496" i="4" s="1"/>
  <c r="G495" i="4"/>
  <c r="F495" i="4"/>
  <c r="G494" i="4"/>
  <c r="F494" i="4"/>
  <c r="H494" i="4" s="1"/>
  <c r="G493" i="4"/>
  <c r="F493" i="4"/>
  <c r="G492" i="4"/>
  <c r="F492" i="4"/>
  <c r="H492" i="4" s="1"/>
  <c r="G491" i="4"/>
  <c r="F491" i="4"/>
  <c r="G490" i="4"/>
  <c r="F490" i="4"/>
  <c r="H490" i="4" s="1"/>
  <c r="G489" i="4"/>
  <c r="F489" i="4"/>
  <c r="G488" i="4"/>
  <c r="F488" i="4"/>
  <c r="H488" i="4" s="1"/>
  <c r="G487" i="4"/>
  <c r="F487" i="4"/>
  <c r="G486" i="4"/>
  <c r="F486" i="4"/>
  <c r="H486" i="4" s="1"/>
  <c r="G485" i="4"/>
  <c r="F485" i="4"/>
  <c r="G484" i="4"/>
  <c r="F484" i="4"/>
  <c r="H484" i="4" s="1"/>
  <c r="G483" i="4"/>
  <c r="F483" i="4"/>
  <c r="G482" i="4"/>
  <c r="F482" i="4"/>
  <c r="H482" i="4" s="1"/>
  <c r="G481" i="4"/>
  <c r="F481" i="4"/>
  <c r="G480" i="4"/>
  <c r="F480" i="4"/>
  <c r="H480" i="4" s="1"/>
  <c r="G479" i="4"/>
  <c r="F479" i="4"/>
  <c r="G478" i="4"/>
  <c r="F478" i="4"/>
  <c r="H478" i="4" s="1"/>
  <c r="G477" i="4"/>
  <c r="F477" i="4"/>
  <c r="G476" i="4"/>
  <c r="F476" i="4"/>
  <c r="H476" i="4" s="1"/>
  <c r="G475" i="4"/>
  <c r="F475" i="4"/>
  <c r="G474" i="4"/>
  <c r="F474" i="4"/>
  <c r="H474" i="4" s="1"/>
  <c r="G473" i="4"/>
  <c r="F473" i="4"/>
  <c r="G472" i="4"/>
  <c r="F472" i="4"/>
  <c r="H472" i="4" s="1"/>
  <c r="G471" i="4"/>
  <c r="F471" i="4"/>
  <c r="G470" i="4"/>
  <c r="F470" i="4"/>
  <c r="H470" i="4" s="1"/>
  <c r="G469" i="4"/>
  <c r="F469" i="4"/>
  <c r="G468" i="4"/>
  <c r="F468" i="4"/>
  <c r="H468" i="4" s="1"/>
  <c r="G467" i="4"/>
  <c r="F467" i="4"/>
  <c r="G466" i="4"/>
  <c r="F466" i="4"/>
  <c r="H466" i="4" s="1"/>
  <c r="G465" i="4"/>
  <c r="F465" i="4"/>
  <c r="G464" i="4"/>
  <c r="F464" i="4"/>
  <c r="H464" i="4" s="1"/>
  <c r="G463" i="4"/>
  <c r="F463" i="4"/>
  <c r="G462" i="4"/>
  <c r="F462" i="4"/>
  <c r="H462" i="4" s="1"/>
  <c r="G461" i="4"/>
  <c r="F461" i="4"/>
  <c r="G460" i="4"/>
  <c r="F460" i="4"/>
  <c r="H460" i="4" s="1"/>
  <c r="G459" i="4"/>
  <c r="F459" i="4"/>
  <c r="G458" i="4"/>
  <c r="F458" i="4"/>
  <c r="H458" i="4" s="1"/>
  <c r="G457" i="4"/>
  <c r="F457" i="4"/>
  <c r="G456" i="4"/>
  <c r="F456" i="4"/>
  <c r="H456" i="4" s="1"/>
  <c r="G455" i="4"/>
  <c r="F455" i="4"/>
  <c r="G454" i="4"/>
  <c r="F454" i="4"/>
  <c r="H454" i="4" s="1"/>
  <c r="G453" i="4"/>
  <c r="F453" i="4"/>
  <c r="G452" i="4"/>
  <c r="F452" i="4"/>
  <c r="H452" i="4" s="1"/>
  <c r="G451" i="4"/>
  <c r="F451" i="4"/>
  <c r="G450" i="4"/>
  <c r="F450" i="4"/>
  <c r="H450" i="4" s="1"/>
  <c r="G449" i="4"/>
  <c r="F449" i="4"/>
  <c r="G448" i="4"/>
  <c r="F448" i="4"/>
  <c r="H448" i="4" s="1"/>
  <c r="G447" i="4"/>
  <c r="F447" i="4"/>
  <c r="G446" i="4"/>
  <c r="F446" i="4"/>
  <c r="H446" i="4" s="1"/>
  <c r="G445" i="4"/>
  <c r="F445" i="4"/>
  <c r="G444" i="4"/>
  <c r="F444" i="4"/>
  <c r="H444" i="4" s="1"/>
  <c r="G443" i="4"/>
  <c r="F443" i="4"/>
  <c r="G442" i="4"/>
  <c r="F442" i="4"/>
  <c r="H442" i="4" s="1"/>
  <c r="G441" i="4"/>
  <c r="F441" i="4"/>
  <c r="G440" i="4"/>
  <c r="F440" i="4"/>
  <c r="H440" i="4" s="1"/>
  <c r="G439" i="4"/>
  <c r="F439" i="4"/>
  <c r="G438" i="4"/>
  <c r="F438" i="4"/>
  <c r="H438" i="4" s="1"/>
  <c r="G437" i="4"/>
  <c r="F437" i="4"/>
  <c r="G436" i="4"/>
  <c r="F436" i="4"/>
  <c r="H436" i="4" s="1"/>
  <c r="G435" i="4"/>
  <c r="F435" i="4"/>
  <c r="G434" i="4"/>
  <c r="F434" i="4"/>
  <c r="H434" i="4" s="1"/>
  <c r="G433" i="4"/>
  <c r="F433" i="4"/>
  <c r="G432" i="4"/>
  <c r="F432" i="4"/>
  <c r="H432" i="4" s="1"/>
  <c r="G431" i="4"/>
  <c r="F431" i="4"/>
  <c r="G430" i="4"/>
  <c r="F430" i="4"/>
  <c r="H430" i="4" s="1"/>
  <c r="G429" i="4"/>
  <c r="F429" i="4"/>
  <c r="G428" i="4"/>
  <c r="F428" i="4"/>
  <c r="H428" i="4" s="1"/>
  <c r="G427" i="4"/>
  <c r="F427" i="4"/>
  <c r="G426" i="4"/>
  <c r="F426" i="4"/>
  <c r="H426" i="4" s="1"/>
  <c r="G425" i="4"/>
  <c r="F425" i="4"/>
  <c r="G424" i="4"/>
  <c r="F424" i="4"/>
  <c r="H424" i="4" s="1"/>
  <c r="G423" i="4"/>
  <c r="F423" i="4"/>
  <c r="G422" i="4"/>
  <c r="F422" i="4"/>
  <c r="H422" i="4" s="1"/>
  <c r="G421" i="4"/>
  <c r="F421" i="4"/>
  <c r="G420" i="4"/>
  <c r="F420" i="4"/>
  <c r="H420" i="4" s="1"/>
  <c r="G419" i="4"/>
  <c r="F419" i="4"/>
  <c r="G418" i="4"/>
  <c r="F418" i="4"/>
  <c r="H418" i="4" s="1"/>
  <c r="G417" i="4"/>
  <c r="F417" i="4"/>
  <c r="G416" i="4"/>
  <c r="F416" i="4"/>
  <c r="H416" i="4" s="1"/>
  <c r="G415" i="4"/>
  <c r="F415" i="4"/>
  <c r="G414" i="4"/>
  <c r="F414" i="4"/>
  <c r="H414" i="4" s="1"/>
  <c r="G413" i="4"/>
  <c r="F413" i="4"/>
  <c r="G412" i="4"/>
  <c r="F412" i="4"/>
  <c r="H412" i="4" s="1"/>
  <c r="G411" i="4"/>
  <c r="F411" i="4"/>
  <c r="G410" i="4"/>
  <c r="F410" i="4"/>
  <c r="H410" i="4" s="1"/>
  <c r="G409" i="4"/>
  <c r="F409" i="4"/>
  <c r="G408" i="4"/>
  <c r="F408" i="4"/>
  <c r="H408" i="4" s="1"/>
  <c r="G407" i="4"/>
  <c r="F407" i="4"/>
  <c r="G406" i="4"/>
  <c r="F406" i="4"/>
  <c r="H406" i="4" s="1"/>
  <c r="G405" i="4"/>
  <c r="F405" i="4"/>
  <c r="G404" i="4"/>
  <c r="F404" i="4"/>
  <c r="H404" i="4" s="1"/>
  <c r="G403" i="4"/>
  <c r="F403" i="4"/>
  <c r="G402" i="4"/>
  <c r="F402" i="4"/>
  <c r="H402" i="4" s="1"/>
  <c r="G401" i="4"/>
  <c r="F401" i="4"/>
  <c r="G400" i="4"/>
  <c r="F400" i="4"/>
  <c r="H400" i="4" s="1"/>
  <c r="G399" i="4"/>
  <c r="F399" i="4"/>
  <c r="G398" i="4"/>
  <c r="F398" i="4"/>
  <c r="H398" i="4" s="1"/>
  <c r="G397" i="4"/>
  <c r="F397" i="4"/>
  <c r="G396" i="4"/>
  <c r="F396" i="4"/>
  <c r="H396" i="4" s="1"/>
  <c r="G395" i="4"/>
  <c r="F395" i="4"/>
  <c r="G394" i="4"/>
  <c r="F394" i="4"/>
  <c r="H394" i="4" s="1"/>
  <c r="G393" i="4"/>
  <c r="F393" i="4"/>
  <c r="G392" i="4"/>
  <c r="F392" i="4"/>
  <c r="H392" i="4" s="1"/>
  <c r="G391" i="4"/>
  <c r="F391" i="4"/>
  <c r="G390" i="4"/>
  <c r="F390" i="4"/>
  <c r="H390" i="4" s="1"/>
  <c r="G389" i="4"/>
  <c r="F389" i="4"/>
  <c r="G388" i="4"/>
  <c r="F388" i="4"/>
  <c r="H388" i="4" s="1"/>
  <c r="G387" i="4"/>
  <c r="F387" i="4"/>
  <c r="G386" i="4"/>
  <c r="F386" i="4"/>
  <c r="H386" i="4" s="1"/>
  <c r="G385" i="4"/>
  <c r="F385" i="4"/>
  <c r="G384" i="4"/>
  <c r="F384" i="4"/>
  <c r="H384" i="4" s="1"/>
  <c r="G383" i="4"/>
  <c r="F383" i="4"/>
  <c r="G382" i="4"/>
  <c r="F382" i="4"/>
  <c r="H382" i="4" s="1"/>
  <c r="G381" i="4"/>
  <c r="F381" i="4"/>
  <c r="G380" i="4"/>
  <c r="F380" i="4"/>
  <c r="H380" i="4" s="1"/>
  <c r="G379" i="4"/>
  <c r="F379" i="4"/>
  <c r="G378" i="4"/>
  <c r="F378" i="4"/>
  <c r="H378" i="4" s="1"/>
  <c r="G377" i="4"/>
  <c r="F377" i="4"/>
  <c r="G376" i="4"/>
  <c r="F376" i="4"/>
  <c r="H376" i="4" s="1"/>
  <c r="G375" i="4"/>
  <c r="F375" i="4"/>
  <c r="G374" i="4"/>
  <c r="F374" i="4"/>
  <c r="H374" i="4" s="1"/>
  <c r="G373" i="4"/>
  <c r="F373" i="4"/>
  <c r="G372" i="4"/>
  <c r="F372" i="4"/>
  <c r="H372" i="4" s="1"/>
  <c r="G371" i="4"/>
  <c r="F371" i="4"/>
  <c r="G370" i="4"/>
  <c r="F370" i="4"/>
  <c r="H370" i="4" s="1"/>
  <c r="G369" i="4"/>
  <c r="F369" i="4"/>
  <c r="G368" i="4"/>
  <c r="F368" i="4"/>
  <c r="H368" i="4" s="1"/>
  <c r="G367" i="4"/>
  <c r="F367" i="4"/>
  <c r="G366" i="4"/>
  <c r="F366" i="4"/>
  <c r="H366" i="4" s="1"/>
  <c r="G365" i="4"/>
  <c r="F365" i="4"/>
  <c r="G364" i="4"/>
  <c r="F364" i="4"/>
  <c r="H364" i="4" s="1"/>
  <c r="G363" i="4"/>
  <c r="F363" i="4"/>
  <c r="G362" i="4"/>
  <c r="F362" i="4"/>
  <c r="H362" i="4" s="1"/>
  <c r="G361" i="4"/>
  <c r="F361" i="4"/>
  <c r="G360" i="4"/>
  <c r="F360" i="4"/>
  <c r="H360" i="4" s="1"/>
  <c r="G359" i="4"/>
  <c r="F359" i="4"/>
  <c r="G358" i="4"/>
  <c r="F358" i="4"/>
  <c r="H358" i="4" s="1"/>
  <c r="G357" i="4"/>
  <c r="F357" i="4"/>
  <c r="G356" i="4"/>
  <c r="F356" i="4"/>
  <c r="H356" i="4" s="1"/>
  <c r="G355" i="4"/>
  <c r="F355" i="4"/>
  <c r="G354" i="4"/>
  <c r="F354" i="4"/>
  <c r="H354" i="4" s="1"/>
  <c r="G353" i="4"/>
  <c r="F353" i="4"/>
  <c r="G352" i="4"/>
  <c r="F352" i="4"/>
  <c r="H352" i="4" s="1"/>
  <c r="G351" i="4"/>
  <c r="F351" i="4"/>
  <c r="G350" i="4"/>
  <c r="F350" i="4"/>
  <c r="H350" i="4" s="1"/>
  <c r="G349" i="4"/>
  <c r="F349" i="4"/>
  <c r="G348" i="4"/>
  <c r="F348" i="4"/>
  <c r="H348" i="4" s="1"/>
  <c r="G347" i="4"/>
  <c r="F347" i="4"/>
  <c r="G346" i="4"/>
  <c r="F346" i="4"/>
  <c r="H346" i="4" s="1"/>
  <c r="G345" i="4"/>
  <c r="F345" i="4"/>
  <c r="G344" i="4"/>
  <c r="F344" i="4"/>
  <c r="H344" i="4" s="1"/>
  <c r="G343" i="4"/>
  <c r="F343" i="4"/>
  <c r="G342" i="4"/>
  <c r="F342" i="4"/>
  <c r="H342" i="4" s="1"/>
  <c r="G341" i="4"/>
  <c r="F341" i="4"/>
  <c r="G340" i="4"/>
  <c r="F340" i="4"/>
  <c r="H340" i="4" s="1"/>
  <c r="G339" i="4"/>
  <c r="F339" i="4"/>
  <c r="G338" i="4"/>
  <c r="F338" i="4"/>
  <c r="H338" i="4" s="1"/>
  <c r="G337" i="4"/>
  <c r="F337" i="4"/>
  <c r="G336" i="4"/>
  <c r="F336" i="4"/>
  <c r="H336" i="4" s="1"/>
  <c r="G335" i="4"/>
  <c r="F335" i="4"/>
  <c r="G334" i="4"/>
  <c r="F334" i="4"/>
  <c r="H334" i="4" s="1"/>
  <c r="G333" i="4"/>
  <c r="F333" i="4"/>
  <c r="G332" i="4"/>
  <c r="F332" i="4"/>
  <c r="H332" i="4" s="1"/>
  <c r="G331" i="4"/>
  <c r="F331" i="4"/>
  <c r="G330" i="4"/>
  <c r="F330" i="4"/>
  <c r="H330" i="4" s="1"/>
  <c r="G329" i="4"/>
  <c r="F329" i="4"/>
  <c r="G328" i="4"/>
  <c r="F328" i="4"/>
  <c r="H328" i="4" s="1"/>
  <c r="G327" i="4"/>
  <c r="F327" i="4"/>
  <c r="G326" i="4"/>
  <c r="F326" i="4"/>
  <c r="H326" i="4" s="1"/>
  <c r="G325" i="4"/>
  <c r="F325" i="4"/>
  <c r="G324" i="4"/>
  <c r="F324" i="4"/>
  <c r="H324" i="4" s="1"/>
  <c r="G323" i="4"/>
  <c r="F323" i="4"/>
  <c r="G322" i="4"/>
  <c r="F322" i="4"/>
  <c r="H322" i="4" s="1"/>
  <c r="G321" i="4"/>
  <c r="F321" i="4"/>
  <c r="G320" i="4"/>
  <c r="F320" i="4"/>
  <c r="H320" i="4" s="1"/>
  <c r="G319" i="4"/>
  <c r="F319" i="4"/>
  <c r="G318" i="4"/>
  <c r="F318" i="4"/>
  <c r="H318" i="4" s="1"/>
  <c r="G317" i="4"/>
  <c r="F317" i="4"/>
  <c r="G316" i="4"/>
  <c r="F316" i="4"/>
  <c r="H316" i="4" s="1"/>
  <c r="G315" i="4"/>
  <c r="F315" i="4"/>
  <c r="G314" i="4"/>
  <c r="F314" i="4"/>
  <c r="H314" i="4" s="1"/>
  <c r="G313" i="4"/>
  <c r="F313" i="4"/>
  <c r="G312" i="4"/>
  <c r="F312" i="4"/>
  <c r="H312" i="4" s="1"/>
  <c r="G311" i="4"/>
  <c r="F311" i="4"/>
  <c r="G310" i="4"/>
  <c r="F310" i="4"/>
  <c r="H310" i="4" s="1"/>
  <c r="G309" i="4"/>
  <c r="F309" i="4"/>
  <c r="G308" i="4"/>
  <c r="F308" i="4"/>
  <c r="H308" i="4" s="1"/>
  <c r="G307" i="4"/>
  <c r="F307" i="4"/>
  <c r="G306" i="4"/>
  <c r="F306" i="4"/>
  <c r="H306" i="4" s="1"/>
  <c r="G305" i="4"/>
  <c r="F305" i="4"/>
  <c r="G304" i="4"/>
  <c r="F304" i="4"/>
  <c r="H304" i="4" s="1"/>
  <c r="G303" i="4"/>
  <c r="F303" i="4"/>
  <c r="G302" i="4"/>
  <c r="F302" i="4"/>
  <c r="H302" i="4" s="1"/>
  <c r="G301" i="4"/>
  <c r="F301" i="4"/>
  <c r="G300" i="4"/>
  <c r="F300" i="4"/>
  <c r="H300" i="4" s="1"/>
  <c r="G299" i="4"/>
  <c r="F299" i="4"/>
  <c r="G298" i="4"/>
  <c r="F298" i="4"/>
  <c r="H298" i="4" s="1"/>
  <c r="G297" i="4"/>
  <c r="F297" i="4"/>
  <c r="G296" i="4"/>
  <c r="F296" i="4"/>
  <c r="H296" i="4" s="1"/>
  <c r="G295" i="4"/>
  <c r="F295" i="4"/>
  <c r="G294" i="4"/>
  <c r="F294" i="4"/>
  <c r="H294" i="4" s="1"/>
  <c r="G293" i="4"/>
  <c r="F293" i="4"/>
  <c r="G292" i="4"/>
  <c r="F292" i="4"/>
  <c r="H292" i="4" s="1"/>
  <c r="G291" i="4"/>
  <c r="F291" i="4"/>
  <c r="G290" i="4"/>
  <c r="F290" i="4"/>
  <c r="H290" i="4" s="1"/>
  <c r="G289" i="4"/>
  <c r="F289" i="4"/>
  <c r="G288" i="4"/>
  <c r="F288" i="4"/>
  <c r="H288" i="4" s="1"/>
  <c r="G287" i="4"/>
  <c r="F287" i="4"/>
  <c r="G286" i="4"/>
  <c r="F286" i="4"/>
  <c r="H286" i="4" s="1"/>
  <c r="G285" i="4"/>
  <c r="F285" i="4"/>
  <c r="G284" i="4"/>
  <c r="F284" i="4"/>
  <c r="H284" i="4" s="1"/>
  <c r="G283" i="4"/>
  <c r="F283" i="4"/>
  <c r="G282" i="4"/>
  <c r="F282" i="4"/>
  <c r="H282" i="4" s="1"/>
  <c r="G281" i="4"/>
  <c r="F281" i="4"/>
  <c r="G280" i="4"/>
  <c r="F280" i="4"/>
  <c r="H280" i="4" s="1"/>
  <c r="G279" i="4"/>
  <c r="F279" i="4"/>
  <c r="G278" i="4"/>
  <c r="F278" i="4"/>
  <c r="H278" i="4" s="1"/>
  <c r="G277" i="4"/>
  <c r="F277" i="4"/>
  <c r="G276" i="4"/>
  <c r="F276" i="4"/>
  <c r="H276" i="4" s="1"/>
  <c r="G275" i="4"/>
  <c r="F275" i="4"/>
  <c r="G274" i="4"/>
  <c r="F274" i="4"/>
  <c r="H274" i="4" s="1"/>
  <c r="G273" i="4"/>
  <c r="F273" i="4"/>
  <c r="G272" i="4"/>
  <c r="F272" i="4"/>
  <c r="H272" i="4" s="1"/>
  <c r="G271" i="4"/>
  <c r="F271" i="4"/>
  <c r="G270" i="4"/>
  <c r="F270" i="4"/>
  <c r="H270" i="4" s="1"/>
  <c r="G269" i="4"/>
  <c r="F269" i="4"/>
  <c r="G268" i="4"/>
  <c r="F268" i="4"/>
  <c r="H268" i="4" s="1"/>
  <c r="G267" i="4"/>
  <c r="F267" i="4"/>
  <c r="G266" i="4"/>
  <c r="F266" i="4"/>
  <c r="H266" i="4" s="1"/>
  <c r="G265" i="4"/>
  <c r="F265" i="4"/>
  <c r="G264" i="4"/>
  <c r="F264" i="4"/>
  <c r="H264" i="4" s="1"/>
  <c r="G263" i="4"/>
  <c r="F263" i="4"/>
  <c r="G262" i="4"/>
  <c r="F262" i="4"/>
  <c r="H262" i="4" s="1"/>
  <c r="G261" i="4"/>
  <c r="F261" i="4"/>
  <c r="G260" i="4"/>
  <c r="F260" i="4"/>
  <c r="H260" i="4" s="1"/>
  <c r="G259" i="4"/>
  <c r="F259" i="4"/>
  <c r="G258" i="4"/>
  <c r="F258" i="4"/>
  <c r="H258" i="4" s="1"/>
  <c r="G257" i="4"/>
  <c r="F257" i="4"/>
  <c r="G256" i="4"/>
  <c r="F256" i="4"/>
  <c r="H256" i="4" s="1"/>
  <c r="G255" i="4"/>
  <c r="F255" i="4"/>
  <c r="G254" i="4"/>
  <c r="F254" i="4"/>
  <c r="H254" i="4" s="1"/>
  <c r="G253" i="4"/>
  <c r="F253" i="4"/>
  <c r="G252" i="4"/>
  <c r="F252" i="4"/>
  <c r="H252" i="4" s="1"/>
  <c r="G251" i="4"/>
  <c r="F251" i="4"/>
  <c r="G250" i="4"/>
  <c r="F250" i="4"/>
  <c r="H250" i="4" s="1"/>
  <c r="G249" i="4"/>
  <c r="F249" i="4"/>
  <c r="G248" i="4"/>
  <c r="F248" i="4"/>
  <c r="H248" i="4" s="1"/>
  <c r="G247" i="4"/>
  <c r="F247" i="4"/>
  <c r="G246" i="4"/>
  <c r="F246" i="4"/>
  <c r="H246" i="4" s="1"/>
  <c r="G245" i="4"/>
  <c r="F245" i="4"/>
  <c r="G244" i="4"/>
  <c r="F244" i="4"/>
  <c r="H244" i="4" s="1"/>
  <c r="G243" i="4"/>
  <c r="F243" i="4"/>
  <c r="G242" i="4"/>
  <c r="F242" i="4"/>
  <c r="H242" i="4" s="1"/>
  <c r="G241" i="4"/>
  <c r="F241" i="4"/>
  <c r="G240" i="4"/>
  <c r="F240" i="4"/>
  <c r="H240" i="4" s="1"/>
  <c r="G239" i="4"/>
  <c r="F239" i="4"/>
  <c r="G238" i="4"/>
  <c r="F238" i="4"/>
  <c r="H238" i="4" s="1"/>
  <c r="G237" i="4"/>
  <c r="F237" i="4"/>
  <c r="G236" i="4"/>
  <c r="F236" i="4"/>
  <c r="H236" i="4" s="1"/>
  <c r="G235" i="4"/>
  <c r="F235" i="4"/>
  <c r="G234" i="4"/>
  <c r="F234" i="4"/>
  <c r="H234" i="4" s="1"/>
  <c r="G233" i="4"/>
  <c r="F233" i="4"/>
  <c r="G232" i="4"/>
  <c r="F232" i="4"/>
  <c r="H232" i="4" s="1"/>
  <c r="G231" i="4"/>
  <c r="F231" i="4"/>
  <c r="G230" i="4"/>
  <c r="F230" i="4"/>
  <c r="H230" i="4" s="1"/>
  <c r="G229" i="4"/>
  <c r="F229" i="4"/>
  <c r="G228" i="4"/>
  <c r="F228" i="4"/>
  <c r="H228" i="4" s="1"/>
  <c r="G227" i="4"/>
  <c r="F227" i="4"/>
  <c r="G226" i="4"/>
  <c r="F226" i="4"/>
  <c r="H226" i="4" s="1"/>
  <c r="G225" i="4"/>
  <c r="F225" i="4"/>
  <c r="G224" i="4"/>
  <c r="F224" i="4"/>
  <c r="H224" i="4" s="1"/>
  <c r="G223" i="4"/>
  <c r="F223" i="4"/>
  <c r="G222" i="4"/>
  <c r="F222" i="4"/>
  <c r="H222" i="4" s="1"/>
  <c r="G221" i="4"/>
  <c r="F221" i="4"/>
  <c r="G220" i="4"/>
  <c r="F220" i="4"/>
  <c r="H220" i="4" s="1"/>
  <c r="G219" i="4"/>
  <c r="F219" i="4"/>
  <c r="G218" i="4"/>
  <c r="F218" i="4"/>
  <c r="H218" i="4" s="1"/>
  <c r="G217" i="4"/>
  <c r="F217" i="4"/>
  <c r="G216" i="4"/>
  <c r="F216" i="4"/>
  <c r="H216" i="4" s="1"/>
  <c r="G215" i="4"/>
  <c r="F215" i="4"/>
  <c r="G214" i="4"/>
  <c r="F214" i="4"/>
  <c r="H214" i="4" s="1"/>
  <c r="G213" i="4"/>
  <c r="F213" i="4"/>
  <c r="G212" i="4"/>
  <c r="F212" i="4"/>
  <c r="H212" i="4" s="1"/>
  <c r="G211" i="4"/>
  <c r="F211" i="4"/>
  <c r="G210" i="4"/>
  <c r="F210" i="4"/>
  <c r="H210" i="4" s="1"/>
  <c r="G209" i="4"/>
  <c r="F209" i="4"/>
  <c r="G208" i="4"/>
  <c r="F208" i="4"/>
  <c r="H208" i="4" s="1"/>
  <c r="G207" i="4"/>
  <c r="F207" i="4"/>
  <c r="G206" i="4"/>
  <c r="F206" i="4"/>
  <c r="H206" i="4" s="1"/>
  <c r="G205" i="4"/>
  <c r="F205" i="4"/>
  <c r="G204" i="4"/>
  <c r="F204" i="4"/>
  <c r="H204" i="4" s="1"/>
  <c r="G203" i="4"/>
  <c r="F203" i="4"/>
  <c r="G202" i="4"/>
  <c r="F202" i="4"/>
  <c r="H202" i="4" s="1"/>
  <c r="G201" i="4"/>
  <c r="F201" i="4"/>
  <c r="G200" i="4"/>
  <c r="F200" i="4"/>
  <c r="H200" i="4" s="1"/>
  <c r="G199" i="4"/>
  <c r="F199" i="4"/>
  <c r="G198" i="4"/>
  <c r="F198" i="4"/>
  <c r="H198" i="4" s="1"/>
  <c r="G197" i="4"/>
  <c r="F197" i="4"/>
  <c r="G196" i="4"/>
  <c r="F196" i="4"/>
  <c r="G195" i="4"/>
  <c r="F195" i="4"/>
  <c r="G194" i="4"/>
  <c r="F194" i="4"/>
  <c r="H194" i="4" s="1"/>
  <c r="G193" i="4"/>
  <c r="F193" i="4"/>
  <c r="G192" i="4"/>
  <c r="F192" i="4"/>
  <c r="H192" i="4" s="1"/>
  <c r="G191" i="4"/>
  <c r="F191" i="4"/>
  <c r="G190" i="4"/>
  <c r="F190" i="4"/>
  <c r="H190" i="4" s="1"/>
  <c r="G189" i="4"/>
  <c r="F189" i="4"/>
  <c r="G188" i="4"/>
  <c r="F188" i="4"/>
  <c r="H188" i="4" s="1"/>
  <c r="G187" i="4"/>
  <c r="F187" i="4"/>
  <c r="G186" i="4"/>
  <c r="F186" i="4"/>
  <c r="H186" i="4" s="1"/>
  <c r="G185" i="4"/>
  <c r="F185" i="4"/>
  <c r="G184" i="4"/>
  <c r="F184" i="4"/>
  <c r="H184" i="4" s="1"/>
  <c r="G183" i="4"/>
  <c r="F183" i="4"/>
  <c r="G182" i="4"/>
  <c r="F182" i="4"/>
  <c r="H182" i="4" s="1"/>
  <c r="G181" i="4"/>
  <c r="F181" i="4"/>
  <c r="G180" i="4"/>
  <c r="F180" i="4"/>
  <c r="H180" i="4" s="1"/>
  <c r="G179" i="4"/>
  <c r="F179" i="4"/>
  <c r="G178" i="4"/>
  <c r="F178" i="4"/>
  <c r="H178" i="4" s="1"/>
  <c r="G177" i="4"/>
  <c r="F177" i="4"/>
  <c r="G176" i="4"/>
  <c r="F176" i="4"/>
  <c r="H176" i="4" s="1"/>
  <c r="G175" i="4"/>
  <c r="F175" i="4"/>
  <c r="G174" i="4"/>
  <c r="F174" i="4"/>
  <c r="H174" i="4" s="1"/>
  <c r="G173" i="4"/>
  <c r="F173" i="4"/>
  <c r="G172" i="4"/>
  <c r="F172" i="4"/>
  <c r="H172" i="4" s="1"/>
  <c r="G171" i="4"/>
  <c r="F171" i="4"/>
  <c r="G170" i="4"/>
  <c r="F170" i="4"/>
  <c r="H170" i="4" s="1"/>
  <c r="G169" i="4"/>
  <c r="F169" i="4"/>
  <c r="G168" i="4"/>
  <c r="F168" i="4"/>
  <c r="H168" i="4" s="1"/>
  <c r="G167" i="4"/>
  <c r="F167" i="4"/>
  <c r="G166" i="4"/>
  <c r="F166" i="4"/>
  <c r="H166" i="4" s="1"/>
  <c r="G165" i="4"/>
  <c r="F165" i="4"/>
  <c r="G164" i="4"/>
  <c r="F164" i="4"/>
  <c r="H164" i="4" s="1"/>
  <c r="G163" i="4"/>
  <c r="F163" i="4"/>
  <c r="G162" i="4"/>
  <c r="F162" i="4"/>
  <c r="H162" i="4" s="1"/>
  <c r="G161" i="4"/>
  <c r="F161" i="4"/>
  <c r="G160" i="4"/>
  <c r="F160" i="4"/>
  <c r="H160" i="4" s="1"/>
  <c r="G159" i="4"/>
  <c r="F159" i="4"/>
  <c r="G158" i="4"/>
  <c r="F158" i="4"/>
  <c r="H158" i="4" s="1"/>
  <c r="G157" i="4"/>
  <c r="F157" i="4"/>
  <c r="G156" i="4"/>
  <c r="F156" i="4"/>
  <c r="H156" i="4" s="1"/>
  <c r="G155" i="4"/>
  <c r="F155" i="4"/>
  <c r="G154" i="4"/>
  <c r="F154" i="4"/>
  <c r="H154" i="4" s="1"/>
  <c r="G153" i="4"/>
  <c r="F153" i="4"/>
  <c r="G152" i="4"/>
  <c r="F152" i="4"/>
  <c r="H152" i="4" s="1"/>
  <c r="G151" i="4"/>
  <c r="F151" i="4"/>
  <c r="G150" i="4"/>
  <c r="F150" i="4"/>
  <c r="H150" i="4" s="1"/>
  <c r="G149" i="4"/>
  <c r="F149" i="4"/>
  <c r="G148" i="4"/>
  <c r="F148" i="4"/>
  <c r="H148" i="4" s="1"/>
  <c r="G147" i="4"/>
  <c r="F147" i="4"/>
  <c r="G146" i="4"/>
  <c r="F146" i="4"/>
  <c r="H146" i="4" s="1"/>
  <c r="G145" i="4"/>
  <c r="F145" i="4"/>
  <c r="G144" i="4"/>
  <c r="F144" i="4"/>
  <c r="H144" i="4" s="1"/>
  <c r="G143" i="4"/>
  <c r="F143" i="4"/>
  <c r="G142" i="4"/>
  <c r="F142" i="4"/>
  <c r="H142" i="4" s="1"/>
  <c r="G141" i="4"/>
  <c r="F141" i="4"/>
  <c r="G140" i="4"/>
  <c r="F140" i="4"/>
  <c r="H140" i="4" s="1"/>
  <c r="G139" i="4"/>
  <c r="F139" i="4"/>
  <c r="G138" i="4"/>
  <c r="F138" i="4"/>
  <c r="H138" i="4" s="1"/>
  <c r="G137" i="4"/>
  <c r="F137" i="4"/>
  <c r="G136" i="4"/>
  <c r="F136" i="4"/>
  <c r="H136" i="4" s="1"/>
  <c r="G135" i="4"/>
  <c r="F135" i="4"/>
  <c r="G134" i="4"/>
  <c r="F134" i="4"/>
  <c r="H134" i="4" s="1"/>
  <c r="G133" i="4"/>
  <c r="F133" i="4"/>
  <c r="G132" i="4"/>
  <c r="F132" i="4"/>
  <c r="H132" i="4" s="1"/>
  <c r="G131" i="4"/>
  <c r="F131" i="4"/>
  <c r="G130" i="4"/>
  <c r="F130" i="4"/>
  <c r="H130" i="4" s="1"/>
  <c r="G129" i="4"/>
  <c r="F129" i="4"/>
  <c r="G128" i="4"/>
  <c r="F128" i="4"/>
  <c r="H128" i="4" s="1"/>
  <c r="G127" i="4"/>
  <c r="F127" i="4"/>
  <c r="G126" i="4"/>
  <c r="F126" i="4"/>
  <c r="H126" i="4" s="1"/>
  <c r="G125" i="4"/>
  <c r="F125" i="4"/>
  <c r="G124" i="4"/>
  <c r="F124" i="4"/>
  <c r="H124" i="4" s="1"/>
  <c r="G123" i="4"/>
  <c r="F123" i="4"/>
  <c r="G122" i="4"/>
  <c r="F122" i="4"/>
  <c r="H122" i="4" s="1"/>
  <c r="G121" i="4"/>
  <c r="F121" i="4"/>
  <c r="G120" i="4"/>
  <c r="F120" i="4"/>
  <c r="H120" i="4" s="1"/>
  <c r="G119" i="4"/>
  <c r="F119" i="4"/>
  <c r="G118" i="4"/>
  <c r="F118" i="4"/>
  <c r="H118" i="4" s="1"/>
  <c r="G117" i="4"/>
  <c r="F117" i="4"/>
  <c r="G116" i="4"/>
  <c r="F116" i="4"/>
  <c r="H116" i="4" s="1"/>
  <c r="G115" i="4"/>
  <c r="F115" i="4"/>
  <c r="G114" i="4"/>
  <c r="F114" i="4"/>
  <c r="H114" i="4" s="1"/>
  <c r="G113" i="4"/>
  <c r="F113" i="4"/>
  <c r="G112" i="4"/>
  <c r="F112" i="4"/>
  <c r="H112" i="4" s="1"/>
  <c r="G111" i="4"/>
  <c r="F111" i="4"/>
  <c r="G110" i="4"/>
  <c r="F110" i="4"/>
  <c r="H110" i="4" s="1"/>
  <c r="G109" i="4"/>
  <c r="F109" i="4"/>
  <c r="G108" i="4"/>
  <c r="F108" i="4"/>
  <c r="H108" i="4" s="1"/>
  <c r="G107" i="4"/>
  <c r="F107" i="4"/>
  <c r="G106" i="4"/>
  <c r="F106" i="4"/>
  <c r="H106" i="4" s="1"/>
  <c r="G105" i="4"/>
  <c r="F105" i="4"/>
  <c r="G104" i="4"/>
  <c r="F104" i="4"/>
  <c r="H104" i="4" s="1"/>
  <c r="G103" i="4"/>
  <c r="F103" i="4"/>
  <c r="G102" i="4"/>
  <c r="F102" i="4"/>
  <c r="H102" i="4" s="1"/>
  <c r="G101" i="4"/>
  <c r="F101" i="4"/>
  <c r="G100" i="4"/>
  <c r="F100" i="4"/>
  <c r="H100" i="4" s="1"/>
  <c r="G99" i="4"/>
  <c r="F99" i="4"/>
  <c r="G98" i="4"/>
  <c r="F98" i="4"/>
  <c r="H98" i="4" s="1"/>
  <c r="G97" i="4"/>
  <c r="F97" i="4"/>
  <c r="G96" i="4"/>
  <c r="F96" i="4"/>
  <c r="H96" i="4" s="1"/>
  <c r="G95" i="4"/>
  <c r="F95" i="4"/>
  <c r="G94" i="4"/>
  <c r="F94" i="4"/>
  <c r="H94" i="4" s="1"/>
  <c r="G93" i="4"/>
  <c r="F93" i="4"/>
  <c r="G92" i="4"/>
  <c r="F92" i="4"/>
  <c r="H92" i="4" s="1"/>
  <c r="G91" i="4"/>
  <c r="F91" i="4"/>
  <c r="G90" i="4"/>
  <c r="F90" i="4"/>
  <c r="H90" i="4" s="1"/>
  <c r="G89" i="4"/>
  <c r="F89" i="4"/>
  <c r="G88" i="4"/>
  <c r="F88" i="4"/>
  <c r="H88" i="4" s="1"/>
  <c r="G87" i="4"/>
  <c r="F87" i="4"/>
  <c r="G86" i="4"/>
  <c r="F86" i="4"/>
  <c r="H86" i="4" s="1"/>
  <c r="G85" i="4"/>
  <c r="F85" i="4"/>
  <c r="G84" i="4"/>
  <c r="F84" i="4"/>
  <c r="H84" i="4" s="1"/>
  <c r="G83" i="4"/>
  <c r="F83" i="4"/>
  <c r="G82" i="4"/>
  <c r="F82" i="4"/>
  <c r="H82" i="4" s="1"/>
  <c r="G81" i="4"/>
  <c r="F81" i="4"/>
  <c r="G80" i="4"/>
  <c r="F80" i="4"/>
  <c r="H80" i="4" s="1"/>
  <c r="G79" i="4"/>
  <c r="F79" i="4"/>
  <c r="G78" i="4"/>
  <c r="F78" i="4"/>
  <c r="H78" i="4" s="1"/>
  <c r="G77" i="4"/>
  <c r="F77" i="4"/>
  <c r="G76" i="4"/>
  <c r="F76" i="4"/>
  <c r="H76" i="4" s="1"/>
  <c r="G75" i="4"/>
  <c r="F75" i="4"/>
  <c r="G74" i="4"/>
  <c r="F74" i="4"/>
  <c r="H74" i="4" s="1"/>
  <c r="G73" i="4"/>
  <c r="F73" i="4"/>
  <c r="G72" i="4"/>
  <c r="F72" i="4"/>
  <c r="H72" i="4" s="1"/>
  <c r="G71" i="4"/>
  <c r="F71" i="4"/>
  <c r="G70" i="4"/>
  <c r="F70" i="4"/>
  <c r="H70" i="4" s="1"/>
  <c r="G69" i="4"/>
  <c r="F69" i="4"/>
  <c r="G68" i="4"/>
  <c r="F68" i="4"/>
  <c r="H68" i="4" s="1"/>
  <c r="G67" i="4"/>
  <c r="F67" i="4"/>
  <c r="G66" i="4"/>
  <c r="F66" i="4"/>
  <c r="H66" i="4" s="1"/>
  <c r="G65" i="4"/>
  <c r="F65" i="4"/>
  <c r="G64" i="4"/>
  <c r="F64" i="4"/>
  <c r="H64" i="4" s="1"/>
  <c r="G63" i="4"/>
  <c r="F63" i="4"/>
  <c r="G62" i="4"/>
  <c r="F62" i="4"/>
  <c r="H62" i="4" s="1"/>
  <c r="G61" i="4"/>
  <c r="F61" i="4"/>
  <c r="G60" i="4"/>
  <c r="F60" i="4"/>
  <c r="H60" i="4" s="1"/>
  <c r="G59" i="4"/>
  <c r="F59" i="4"/>
  <c r="G58" i="4"/>
  <c r="F58" i="4"/>
  <c r="H58" i="4" s="1"/>
  <c r="G57" i="4"/>
  <c r="F57" i="4"/>
  <c r="G56" i="4"/>
  <c r="F56" i="4"/>
  <c r="H56" i="4" s="1"/>
  <c r="G55" i="4"/>
  <c r="F55" i="4"/>
  <c r="G54" i="4"/>
  <c r="F54" i="4"/>
  <c r="H54" i="4" s="1"/>
  <c r="G53" i="4"/>
  <c r="F53" i="4"/>
  <c r="G52" i="4"/>
  <c r="F52" i="4"/>
  <c r="H52" i="4" s="1"/>
  <c r="G51" i="4"/>
  <c r="F51" i="4"/>
  <c r="G50" i="4"/>
  <c r="F50" i="4"/>
  <c r="H50" i="4" s="1"/>
  <c r="G49" i="4"/>
  <c r="F49" i="4"/>
  <c r="G48" i="4"/>
  <c r="F48" i="4"/>
  <c r="H48" i="4" s="1"/>
  <c r="G47" i="4"/>
  <c r="F47" i="4"/>
  <c r="G46" i="4"/>
  <c r="F46" i="4"/>
  <c r="H46" i="4" s="1"/>
  <c r="G45" i="4"/>
  <c r="F45" i="4"/>
  <c r="G44" i="4"/>
  <c r="F44" i="4"/>
  <c r="H44" i="4" s="1"/>
  <c r="G43" i="4"/>
  <c r="F43" i="4"/>
  <c r="G42" i="4"/>
  <c r="F42" i="4"/>
  <c r="H42" i="4" s="1"/>
  <c r="G41" i="4"/>
  <c r="F41" i="4"/>
  <c r="G40" i="4"/>
  <c r="F40" i="4"/>
  <c r="H40" i="4" s="1"/>
  <c r="G39" i="4"/>
  <c r="F39" i="4"/>
  <c r="G38" i="4"/>
  <c r="F38" i="4"/>
  <c r="H38" i="4" s="1"/>
  <c r="G37" i="4"/>
  <c r="F37" i="4"/>
  <c r="G36" i="4"/>
  <c r="F36" i="4"/>
  <c r="H36" i="4" s="1"/>
  <c r="G35" i="4"/>
  <c r="F35" i="4"/>
  <c r="G34" i="4"/>
  <c r="F34" i="4"/>
  <c r="H34" i="4" s="1"/>
  <c r="G33" i="4"/>
  <c r="F33" i="4"/>
  <c r="G32" i="4"/>
  <c r="F32" i="4"/>
  <c r="H32" i="4" s="1"/>
  <c r="G31" i="4"/>
  <c r="F31" i="4"/>
  <c r="G30" i="4"/>
  <c r="F30" i="4"/>
  <c r="H30" i="4" s="1"/>
  <c r="G29" i="4"/>
  <c r="F29" i="4"/>
  <c r="G28" i="4"/>
  <c r="F28" i="4"/>
  <c r="H28" i="4" s="1"/>
  <c r="G27" i="4"/>
  <c r="F27" i="4"/>
  <c r="G26" i="4"/>
  <c r="F26" i="4"/>
  <c r="H26" i="4" s="1"/>
  <c r="G25" i="4"/>
  <c r="F25" i="4"/>
  <c r="G24" i="4"/>
  <c r="F24" i="4"/>
  <c r="H24" i="4" s="1"/>
  <c r="G23" i="4"/>
  <c r="F23" i="4"/>
  <c r="G22" i="4"/>
  <c r="F22" i="4"/>
  <c r="H22" i="4" s="1"/>
  <c r="G21" i="4"/>
  <c r="F21" i="4"/>
  <c r="H21" i="4" s="1"/>
  <c r="G20" i="4"/>
  <c r="F20" i="4"/>
  <c r="H20" i="4" s="1"/>
  <c r="G19" i="4"/>
  <c r="F19" i="4"/>
  <c r="H19" i="4" s="1"/>
  <c r="G18" i="4"/>
  <c r="F18" i="4"/>
  <c r="H18" i="4" s="1"/>
  <c r="G17" i="4"/>
  <c r="F17" i="4"/>
  <c r="H17" i="4" s="1"/>
  <c r="G16" i="4"/>
  <c r="F16" i="4"/>
  <c r="H16" i="4" s="1"/>
  <c r="G15" i="4"/>
  <c r="F15" i="4"/>
  <c r="H15" i="4" s="1"/>
  <c r="G14" i="4"/>
  <c r="F14" i="4"/>
  <c r="H14" i="4" s="1"/>
  <c r="G13" i="4"/>
  <c r="F13" i="4"/>
  <c r="H13" i="4" s="1"/>
  <c r="G12" i="4"/>
  <c r="F12" i="4"/>
  <c r="H12" i="4" s="1"/>
  <c r="G11" i="4"/>
  <c r="F11" i="4"/>
  <c r="H11" i="4" s="1"/>
  <c r="G10" i="4"/>
  <c r="F10" i="4"/>
  <c r="H10" i="4" s="1"/>
  <c r="G9" i="4"/>
  <c r="F9" i="4"/>
  <c r="H9" i="4" s="1"/>
  <c r="G8" i="4"/>
  <c r="F8" i="4"/>
  <c r="H8" i="4" s="1"/>
  <c r="G7" i="4"/>
  <c r="F7" i="4"/>
  <c r="H7" i="4" s="1"/>
  <c r="G6" i="4"/>
  <c r="F6" i="4"/>
  <c r="H6" i="4" s="1"/>
  <c r="G5" i="4"/>
  <c r="F5" i="4"/>
  <c r="H5" i="4" s="1"/>
  <c r="G4" i="4"/>
  <c r="F4" i="4"/>
  <c r="H4" i="4" s="1"/>
  <c r="G3" i="4"/>
  <c r="F3" i="4"/>
  <c r="H3" i="4" s="1"/>
  <c r="G2" i="4"/>
  <c r="F2" i="4"/>
  <c r="H2" i="4" s="1"/>
  <c r="O3" i="4" l="1"/>
  <c r="H23" i="4"/>
  <c r="H25" i="4"/>
  <c r="H27" i="4"/>
  <c r="O4" i="4" s="1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1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99" i="4"/>
  <c r="H101" i="4"/>
  <c r="H103" i="4"/>
  <c r="H105" i="4"/>
  <c r="H107" i="4"/>
  <c r="H109" i="4"/>
  <c r="H111" i="4"/>
  <c r="H113" i="4"/>
  <c r="H115" i="4"/>
  <c r="H117" i="4"/>
  <c r="H119" i="4"/>
  <c r="H121" i="4"/>
  <c r="H123" i="4"/>
  <c r="H125" i="4"/>
  <c r="H127" i="4"/>
  <c r="H129" i="4"/>
  <c r="H131" i="4"/>
  <c r="H133" i="4"/>
  <c r="H135" i="4"/>
  <c r="H137" i="4"/>
  <c r="H139" i="4"/>
  <c r="H141" i="4"/>
  <c r="H143" i="4"/>
  <c r="H145" i="4"/>
  <c r="H147" i="4"/>
  <c r="H149" i="4"/>
  <c r="H151" i="4"/>
  <c r="H153" i="4"/>
  <c r="H155" i="4"/>
  <c r="H157" i="4"/>
  <c r="H159" i="4"/>
  <c r="H161" i="4"/>
  <c r="H163" i="4"/>
  <c r="H165" i="4"/>
  <c r="H167" i="4"/>
  <c r="H169" i="4"/>
  <c r="H171" i="4"/>
  <c r="H173" i="4"/>
  <c r="H175" i="4"/>
  <c r="H177" i="4"/>
  <c r="H179" i="4"/>
  <c r="H181" i="4"/>
  <c r="H183" i="4"/>
  <c r="H185" i="4"/>
  <c r="H187" i="4"/>
  <c r="H189" i="4"/>
  <c r="H191" i="4"/>
  <c r="H193" i="4"/>
  <c r="H195" i="4"/>
  <c r="H197" i="4"/>
  <c r="H199" i="4"/>
  <c r="H201" i="4"/>
  <c r="H203" i="4"/>
  <c r="H205" i="4"/>
  <c r="H207" i="4"/>
  <c r="H209" i="4"/>
  <c r="H211" i="4"/>
  <c r="H213" i="4"/>
  <c r="H215" i="4"/>
  <c r="H217" i="4"/>
  <c r="H219" i="4"/>
  <c r="H221" i="4"/>
  <c r="H223" i="4"/>
  <c r="H225" i="4"/>
  <c r="H227" i="4"/>
  <c r="H229" i="4"/>
  <c r="H231" i="4"/>
  <c r="H233" i="4"/>
  <c r="H235" i="4"/>
  <c r="H237" i="4"/>
  <c r="H239" i="4"/>
  <c r="H241" i="4"/>
  <c r="H243" i="4"/>
  <c r="H245" i="4"/>
  <c r="H247" i="4"/>
  <c r="H249" i="4"/>
  <c r="H251" i="4"/>
  <c r="H253" i="4"/>
  <c r="H255" i="4"/>
  <c r="H257" i="4"/>
  <c r="H259" i="4"/>
  <c r="H261" i="4"/>
  <c r="H263" i="4"/>
  <c r="H196" i="4"/>
  <c r="H265" i="4"/>
  <c r="H267" i="4"/>
  <c r="H269" i="4"/>
  <c r="H271" i="4"/>
  <c r="H273" i="4"/>
  <c r="H275" i="4"/>
  <c r="H277" i="4"/>
  <c r="H279" i="4"/>
  <c r="H281" i="4"/>
  <c r="H283" i="4"/>
  <c r="H285" i="4"/>
  <c r="H287" i="4"/>
  <c r="H289" i="4"/>
  <c r="H291" i="4"/>
  <c r="H293" i="4"/>
  <c r="H295" i="4"/>
  <c r="H297" i="4"/>
  <c r="H299" i="4"/>
  <c r="H301" i="4"/>
  <c r="H303" i="4"/>
  <c r="H305" i="4"/>
  <c r="H307" i="4"/>
  <c r="H309" i="4"/>
  <c r="H311" i="4"/>
  <c r="H313" i="4"/>
  <c r="H315" i="4"/>
  <c r="H317" i="4"/>
  <c r="H319" i="4"/>
  <c r="H321" i="4"/>
  <c r="H323" i="4"/>
  <c r="H325" i="4"/>
  <c r="H327" i="4"/>
  <c r="H329" i="4"/>
  <c r="H331" i="4"/>
  <c r="H333" i="4"/>
  <c r="H335" i="4"/>
  <c r="H337" i="4"/>
  <c r="H339" i="4"/>
  <c r="H341" i="4"/>
  <c r="H343" i="4"/>
  <c r="H345" i="4"/>
  <c r="H347" i="4"/>
  <c r="H349" i="4"/>
  <c r="H417" i="4"/>
  <c r="H419" i="4"/>
  <c r="H421" i="4"/>
  <c r="H423" i="4"/>
  <c r="H425" i="4"/>
  <c r="H427" i="4"/>
  <c r="H429" i="4"/>
  <c r="H431" i="4"/>
  <c r="H433" i="4"/>
  <c r="H435" i="4"/>
  <c r="H437" i="4"/>
  <c r="H439" i="4"/>
  <c r="H441" i="4"/>
  <c r="H443" i="4"/>
  <c r="H445" i="4"/>
  <c r="H447" i="4"/>
  <c r="H449" i="4"/>
  <c r="H451" i="4"/>
  <c r="H453" i="4"/>
  <c r="H455" i="4"/>
  <c r="H457" i="4"/>
  <c r="H459" i="4"/>
  <c r="H461" i="4"/>
  <c r="H463" i="4"/>
  <c r="H465" i="4"/>
  <c r="H467" i="4"/>
  <c r="H469" i="4"/>
  <c r="H471" i="4"/>
  <c r="H473" i="4"/>
  <c r="H475" i="4"/>
  <c r="H477" i="4"/>
  <c r="H479" i="4"/>
  <c r="H481" i="4"/>
  <c r="H483" i="4"/>
  <c r="H485" i="4"/>
  <c r="H487" i="4"/>
  <c r="H489" i="4"/>
  <c r="H491" i="4"/>
  <c r="H493" i="4"/>
  <c r="H495" i="4"/>
  <c r="H497" i="4"/>
  <c r="H499" i="4"/>
  <c r="H351" i="4"/>
  <c r="H353" i="4"/>
  <c r="H355" i="4"/>
  <c r="H357" i="4"/>
  <c r="H359" i="4"/>
  <c r="H361" i="4"/>
  <c r="H363" i="4"/>
  <c r="H365" i="4"/>
  <c r="H367" i="4"/>
  <c r="H369" i="4"/>
  <c r="H371" i="4"/>
  <c r="H373" i="4"/>
  <c r="H375" i="4"/>
  <c r="H377" i="4"/>
  <c r="H379" i="4"/>
  <c r="H381" i="4"/>
  <c r="H383" i="4"/>
  <c r="H385" i="4"/>
  <c r="H387" i="4"/>
  <c r="H389" i="4"/>
  <c r="H391" i="4"/>
  <c r="H393" i="4"/>
  <c r="H395" i="4"/>
  <c r="H397" i="4"/>
  <c r="H399" i="4"/>
  <c r="H401" i="4"/>
  <c r="H403" i="4"/>
  <c r="H405" i="4"/>
  <c r="H407" i="4"/>
  <c r="H409" i="4"/>
  <c r="H411" i="4"/>
  <c r="H413" i="4"/>
  <c r="H415" i="4"/>
  <c r="H501" i="4"/>
  <c r="O2" i="4"/>
  <c r="P2" i="1" l="1"/>
  <c r="P3" i="1"/>
</calcChain>
</file>

<file path=xl/sharedStrings.xml><?xml version="1.0" encoding="utf-8"?>
<sst xmlns="http://schemas.openxmlformats.org/spreadsheetml/2006/main" count="9004" uniqueCount="343">
  <si>
    <t>period</t>
  </si>
  <si>
    <t>num communities</t>
  </si>
  <si>
    <t>percent of trials</t>
  </si>
  <si>
    <t>realDonaldTrump</t>
  </si>
  <si>
    <t>Q1</t>
  </si>
  <si>
    <t>Q2</t>
  </si>
  <si>
    <t>JuneYTD</t>
  </si>
  <si>
    <t>January</t>
  </si>
  <si>
    <t>February</t>
  </si>
  <si>
    <t>Mar</t>
  </si>
  <si>
    <t>April</t>
  </si>
  <si>
    <t>May</t>
  </si>
  <si>
    <t>June</t>
  </si>
  <si>
    <t>JustinTrudeau</t>
  </si>
  <si>
    <t>JoshMatlow</t>
  </si>
  <si>
    <t>tweets analyzed</t>
  </si>
  <si>
    <t>fordnation</t>
  </si>
  <si>
    <t>theJagmeetSingh</t>
  </si>
  <si>
    <t>AndrewScheer</t>
  </si>
  <si>
    <t>joe_cressy</t>
  </si>
  <si>
    <t>kristynwongtam</t>
  </si>
  <si>
    <t>senatemajldr</t>
  </si>
  <si>
    <t>Name</t>
  </si>
  <si>
    <t>Twitter Handle</t>
  </si>
  <si>
    <t>Donald Trump</t>
  </si>
  <si>
    <t>Justin Trudeau</t>
  </si>
  <si>
    <t>Josh Matlow</t>
  </si>
  <si>
    <t>President</t>
  </si>
  <si>
    <t>USA</t>
  </si>
  <si>
    <t>Prime Minister</t>
  </si>
  <si>
    <t>Canada</t>
  </si>
  <si>
    <t>Toronto</t>
  </si>
  <si>
    <t>Doug Ford</t>
  </si>
  <si>
    <t>Premier</t>
  </si>
  <si>
    <t>Ontario</t>
  </si>
  <si>
    <t>Jagmeet Singh</t>
  </si>
  <si>
    <t>Andrew Scheer</t>
  </si>
  <si>
    <t>Role</t>
  </si>
  <si>
    <t>Joe Cressy</t>
  </si>
  <si>
    <t>Kristyn Wong-Tam</t>
  </si>
  <si>
    <t>Senate Majority Leader</t>
  </si>
  <si>
    <t>Mitch McConnell</t>
  </si>
  <si>
    <t>NYGovCuomo</t>
  </si>
  <si>
    <t>New York</t>
  </si>
  <si>
    <t>Andrew Cuomo</t>
  </si>
  <si>
    <t>NYCMayor</t>
  </si>
  <si>
    <t>Bill De Blasio</t>
  </si>
  <si>
    <t>Mayor</t>
  </si>
  <si>
    <t>NYC</t>
  </si>
  <si>
    <t>Governor</t>
  </si>
  <si>
    <t>GovRonDeSantis</t>
  </si>
  <si>
    <t>Ron DeSantis</t>
  </si>
  <si>
    <t>Florida</t>
  </si>
  <si>
    <t>Jurisdiction</t>
  </si>
  <si>
    <t>SenSanders</t>
  </si>
  <si>
    <t>Bernie Sanders</t>
  </si>
  <si>
    <t>Vermont</t>
  </si>
  <si>
    <t>LindseyGrahamSC</t>
  </si>
  <si>
    <t>Lindsey Graham</t>
  </si>
  <si>
    <t>US Senator</t>
  </si>
  <si>
    <t>South Carolina</t>
  </si>
  <si>
    <t>Alexandria Ocasio-Cortez</t>
  </si>
  <si>
    <t>US Representative</t>
  </si>
  <si>
    <t>AOC</t>
  </si>
  <si>
    <t>Doug Ducey</t>
  </si>
  <si>
    <t>Gavin Newsom</t>
  </si>
  <si>
    <t>Dunleavy</t>
  </si>
  <si>
    <t>Asa Hutchinson</t>
  </si>
  <si>
    <t>AsaHutchinson</t>
  </si>
  <si>
    <t>GovDunleavy</t>
  </si>
  <si>
    <t>GovernorKayIvey</t>
  </si>
  <si>
    <t>GovofCO</t>
  </si>
  <si>
    <t>Jared Polis</t>
  </si>
  <si>
    <t>Ned Lamont</t>
  </si>
  <si>
    <t>govnedlamont</t>
  </si>
  <si>
    <t>johncarneyde</t>
  </si>
  <si>
    <t>John Carney</t>
  </si>
  <si>
    <t>BrianKempGA</t>
  </si>
  <si>
    <t>Brian Kemp</t>
  </si>
  <si>
    <t>GovHawaii</t>
  </si>
  <si>
    <t>David Ige</t>
  </si>
  <si>
    <t>GovernorLittle</t>
  </si>
  <si>
    <t>Brad Little</t>
  </si>
  <si>
    <t>GovPritzker</t>
  </si>
  <si>
    <t>JB Pritzker</t>
  </si>
  <si>
    <t>GovHolcomb</t>
  </si>
  <si>
    <t>Eric Holcomb</t>
  </si>
  <si>
    <t>IAGovernor</t>
  </si>
  <si>
    <t>Kim Reynolds</t>
  </si>
  <si>
    <t>GovLauraKelly</t>
  </si>
  <si>
    <t>Laura Kelly</t>
  </si>
  <si>
    <t>GovAndyBeshear</t>
  </si>
  <si>
    <t>Andy Beshear</t>
  </si>
  <si>
    <t>LouisianaGov</t>
  </si>
  <si>
    <t>John Bel Edwards</t>
  </si>
  <si>
    <t>GovJanetMills</t>
  </si>
  <si>
    <t>Janet Mills</t>
  </si>
  <si>
    <t>LarryHogan</t>
  </si>
  <si>
    <t>Larry Hogan</t>
  </si>
  <si>
    <t>Maryland</t>
  </si>
  <si>
    <t>Colorado</t>
  </si>
  <si>
    <t>Georgia</t>
  </si>
  <si>
    <t>Hawaii</t>
  </si>
  <si>
    <t>CharlieBakerMA</t>
  </si>
  <si>
    <t>Massachussetts</t>
  </si>
  <si>
    <t>Charlie Baker</t>
  </si>
  <si>
    <t>Gretchen Whitmer</t>
  </si>
  <si>
    <t>GovWhitmer</t>
  </si>
  <si>
    <t>Michigan</t>
  </si>
  <si>
    <t>Tim Walz</t>
  </si>
  <si>
    <t>GovTimWalz</t>
  </si>
  <si>
    <t>Minnesota</t>
  </si>
  <si>
    <t>Tate Reeves</t>
  </si>
  <si>
    <t>Mississippi</t>
  </si>
  <si>
    <t>tatereeves</t>
  </si>
  <si>
    <t>Mike Parson</t>
  </si>
  <si>
    <t>GovParsonMO</t>
  </si>
  <si>
    <t>Missouri</t>
  </si>
  <si>
    <t>Steve Bullock</t>
  </si>
  <si>
    <t>GovernorBullock</t>
  </si>
  <si>
    <t>Montana</t>
  </si>
  <si>
    <t>California</t>
  </si>
  <si>
    <t>Arizona</t>
  </si>
  <si>
    <t>Alabama</t>
  </si>
  <si>
    <t>Alaska</t>
  </si>
  <si>
    <t>Arkansa</t>
  </si>
  <si>
    <t>Connecticut</t>
  </si>
  <si>
    <t>Delaware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</si>
  <si>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</si>
  <si>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</si>
  <si>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</si>
  <si>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</si>
  <si>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</si>
  <si>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</si>
  <si>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</si>
  <si>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</si>
  <si>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Pete Ricketts</t>
  </si>
  <si>
    <t>GovRicketts</t>
  </si>
  <si>
    <t>Nebraska</t>
  </si>
  <si>
    <t>GovSisolak</t>
  </si>
  <si>
    <t>Nevada</t>
  </si>
  <si>
    <t>Steve Sisolak</t>
  </si>
  <si>
    <t>GovChrisSununu</t>
  </si>
  <si>
    <t>Chris Sununu</t>
  </si>
  <si>
    <t>New Hampshire</t>
  </si>
  <si>
    <t>Phil Murphy</t>
  </si>
  <si>
    <t>GovMurphy</t>
  </si>
  <si>
    <t>New Jersey</t>
  </si>
  <si>
    <t>New Mexico</t>
  </si>
  <si>
    <t>Michelle Lujan Grisham</t>
  </si>
  <si>
    <t>GovMLG</t>
  </si>
  <si>
    <t>FAILED</t>
  </si>
  <si>
    <t>Roy Cooper</t>
  </si>
  <si>
    <t>North Carolina</t>
  </si>
  <si>
    <t>NC_Governor</t>
  </si>
  <si>
    <t>Doug Burgum</t>
  </si>
  <si>
    <t>DougBurgum</t>
  </si>
  <si>
    <t>Mike DeWine</t>
  </si>
  <si>
    <t>GovMikeDeWine</t>
  </si>
  <si>
    <t>North Dakota</t>
  </si>
  <si>
    <t>Ohio</t>
  </si>
  <si>
    <t>GovStitt</t>
  </si>
  <si>
    <t>Kevin Stitt</t>
  </si>
  <si>
    <t>Oklahoma</t>
  </si>
  <si>
    <t>OregonGovBrown</t>
  </si>
  <si>
    <t>Kate Brown</t>
  </si>
  <si>
    <t>Oregon</t>
  </si>
  <si>
    <t>Tom Wolf</t>
  </si>
  <si>
    <t>GovernorTomWolf</t>
  </si>
  <si>
    <t>Pennsylvania</t>
  </si>
  <si>
    <t>Democrat</t>
  </si>
  <si>
    <t>Republican</t>
  </si>
  <si>
    <t>GovRaimondo</t>
  </si>
  <si>
    <t>henrymcmaster</t>
  </si>
  <si>
    <t>Henry McMaster</t>
  </si>
  <si>
    <t>Rhode Island</t>
  </si>
  <si>
    <t>Gina Raimondo</t>
  </si>
  <si>
    <t>govkristinoem</t>
  </si>
  <si>
    <t>Kristi Noem</t>
  </si>
  <si>
    <t>South Dakota</t>
  </si>
  <si>
    <t>GovBillLee</t>
  </si>
  <si>
    <t>Bill Lee</t>
  </si>
  <si>
    <t>Tennessee</t>
  </si>
  <si>
    <t>Greg Abbott</t>
  </si>
  <si>
    <t>GovAbbott</t>
  </si>
  <si>
    <t>Texas</t>
  </si>
  <si>
    <t>Gary Herbert</t>
  </si>
  <si>
    <t>GovHerbert</t>
  </si>
  <si>
    <t>Utah</t>
  </si>
  <si>
    <t>Phil Scott</t>
  </si>
  <si>
    <t>GovPhilScott</t>
  </si>
  <si>
    <t>Virginia</t>
  </si>
  <si>
    <t>Ralph Northam</t>
  </si>
  <si>
    <t>GovernorVA</t>
  </si>
  <si>
    <t>Jay Inslee</t>
  </si>
  <si>
    <t>GovInslee</t>
  </si>
  <si>
    <t>Washington</t>
  </si>
  <si>
    <t>Jim Justice</t>
  </si>
  <si>
    <t>JimJusticeWV</t>
  </si>
  <si>
    <t>West Virginia</t>
  </si>
  <si>
    <t>Tony Evers</t>
  </si>
  <si>
    <t>GovEvers</t>
  </si>
  <si>
    <t>Wisconsin</t>
  </si>
  <si>
    <t>GovernorGordon</t>
  </si>
  <si>
    <t>Mark Gordon</t>
  </si>
  <si>
    <t>Wyoming</t>
  </si>
  <si>
    <t>MayorBowser</t>
  </si>
  <si>
    <t>Washington DC</t>
  </si>
  <si>
    <t>Muriel Bowser</t>
  </si>
  <si>
    <t>DougDucey</t>
  </si>
  <si>
    <t>Party</t>
  </si>
  <si>
    <t>Liberal</t>
  </si>
  <si>
    <t>Conservative</t>
  </si>
  <si>
    <t>NDP</t>
  </si>
  <si>
    <t>Councillor</t>
  </si>
  <si>
    <t>GavinNewsom</t>
  </si>
  <si>
    <t>Kay Ivey</t>
  </si>
  <si>
    <t>Mike Dunleavy</t>
  </si>
  <si>
    <t>Arkansas</t>
  </si>
  <si>
    <t>Handle</t>
  </si>
  <si>
    <t>Comments</t>
  </si>
  <si>
    <t>John Tory</t>
  </si>
  <si>
    <t>JohnTory</t>
  </si>
  <si>
    <t>Can't get tweets earlier than approx March 23 no matter the date range</t>
  </si>
  <si>
    <t>Title</t>
  </si>
  <si>
    <t>FordNation</t>
  </si>
  <si>
    <t>KristynWongTam</t>
  </si>
  <si>
    <t>SenateMajLdr</t>
  </si>
  <si>
    <t>New York City</t>
  </si>
  <si>
    <t>Member of Parliament</t>
  </si>
  <si>
    <t>isMonth</t>
  </si>
  <si>
    <t>avg_tweets_month</t>
  </si>
  <si>
    <t>avg_communities_month</t>
  </si>
  <si>
    <t>handle</t>
  </si>
  <si>
    <t>num_communities</t>
  </si>
  <si>
    <t>pct</t>
  </si>
  <si>
    <t>isQuarter</t>
  </si>
  <si>
    <t>isYTD</t>
  </si>
  <si>
    <t>MONTHS</t>
  </si>
  <si>
    <t>QUARTERS</t>
  </si>
  <si>
    <t>jan</t>
  </si>
  <si>
    <t>_q1</t>
  </si>
  <si>
    <t>feb</t>
  </si>
  <si>
    <t>_q2</t>
  </si>
  <si>
    <t>mar</t>
  </si>
  <si>
    <t>apr</t>
  </si>
  <si>
    <t>may</t>
  </si>
  <si>
    <t>jun</t>
  </si>
  <si>
    <t>YTD</t>
  </si>
  <si>
    <t>TrumpGenRun3Sample1</t>
  </si>
  <si>
    <t>TrumpGenRun3Sample2</t>
  </si>
  <si>
    <t>TrumpGenRun3Sample3</t>
  </si>
  <si>
    <t>TrumpGenRun3Sample4</t>
  </si>
  <si>
    <t>TrumpGenRun3Sample5</t>
  </si>
  <si>
    <t>TrumpGenRun3Sample6</t>
  </si>
  <si>
    <t>TrumpGenRun3Sample7</t>
  </si>
  <si>
    <t>TrumpGenRun3Sample8</t>
  </si>
  <si>
    <t>TrumpGenRun3Sample9</t>
  </si>
  <si>
    <t>TrumpGenRun3Sample10</t>
  </si>
  <si>
    <t>TrumpGenRun3Sample11</t>
  </si>
  <si>
    <t>TrumpGenRun3Sample12</t>
  </si>
  <si>
    <t>TrumpGenRun3Sample13</t>
  </si>
  <si>
    <t>TrumpGenRun3Sample14</t>
  </si>
  <si>
    <t>TrumpGenRun3Sample15</t>
  </si>
  <si>
    <t>TrumpGenRun3Sample16</t>
  </si>
  <si>
    <t>TrumpGenRun3Sample17</t>
  </si>
  <si>
    <t>TrumpGenRun3Sample18</t>
  </si>
  <si>
    <t>TrumpGenRun3Sample19</t>
  </si>
  <si>
    <t>TrumpGenRun3Sample20</t>
  </si>
  <si>
    <t>TrumpGenRun3Sample21</t>
  </si>
  <si>
    <t>TrumpGenRun3Sample22</t>
  </si>
  <si>
    <t>TrumpGenRun3Sample23</t>
  </si>
  <si>
    <t>TrumpGenRun3Sample24</t>
  </si>
  <si>
    <t>TrumpGenRun3Sample25</t>
  </si>
  <si>
    <t>TrumpGenRun3Sample26</t>
  </si>
  <si>
    <t>TrumpGenRun3Sample27</t>
  </si>
  <si>
    <t>TrumpGenRun3Sample28</t>
  </si>
  <si>
    <t>TrumpGenRun3Sample29</t>
  </si>
  <si>
    <t>TrumpGenRun3Sample30</t>
  </si>
  <si>
    <t>TrumpGenRun3Sample31</t>
  </si>
  <si>
    <t>TrumpGenRun3Sample32</t>
  </si>
  <si>
    <t>TrumpGenRun3Sample33</t>
  </si>
  <si>
    <t>TrumpGenRun3Sample34</t>
  </si>
  <si>
    <t>TrumpGenRun3Sample35</t>
  </si>
  <si>
    <t>TrumpGenRun3Sample36</t>
  </si>
  <si>
    <t>TrumpGenRun3Sample37</t>
  </si>
  <si>
    <t>TrumpGenRun3Sample38</t>
  </si>
  <si>
    <t>TrumpGenRun3Sample39</t>
  </si>
  <si>
    <t>TrumpGenRun3Sample40</t>
  </si>
  <si>
    <t>TrumpGenRun3Sample41</t>
  </si>
  <si>
    <t>TrumpGenRun3Sample42</t>
  </si>
  <si>
    <t>TrumpGenRun3Sample43</t>
  </si>
  <si>
    <t>TrumpGenRun3Sample44</t>
  </si>
  <si>
    <t>TrumpGenRun3Sample45</t>
  </si>
  <si>
    <t>TrumpGenRun3Sample46</t>
  </si>
  <si>
    <t>TrumpGenRun3Sample47</t>
  </si>
  <si>
    <t>TrumpGenRun3Sample48</t>
  </si>
  <si>
    <t>TrumpGenRun3Sample49</t>
  </si>
  <si>
    <t>TrumpGenRun3Sample50</t>
  </si>
  <si>
    <t>average by month</t>
  </si>
  <si>
    <t>average by quarter</t>
  </si>
  <si>
    <t>average by YTD</t>
  </si>
  <si>
    <t>num_tweets</t>
  </si>
  <si>
    <t>Month</t>
  </si>
  <si>
    <t>Quarter</t>
  </si>
  <si>
    <t>randomwords</t>
  </si>
  <si>
    <t>Num Communities</t>
  </si>
  <si>
    <t>Average Num Tweets</t>
  </si>
  <si>
    <t>Freq</t>
  </si>
  <si>
    <t>avg_communities_quarter</t>
  </si>
  <si>
    <t>avg_communities_overall</t>
  </si>
  <si>
    <t>Avg Certainty</t>
  </si>
  <si>
    <t>sample500_30pctgov</t>
  </si>
  <si>
    <t>sample500a</t>
  </si>
  <si>
    <t>sample250a</t>
  </si>
  <si>
    <t>avg_comm_mth</t>
  </si>
  <si>
    <t>avg_comm_qtr</t>
  </si>
  <si>
    <t>avg_comm_ytd</t>
  </si>
  <si>
    <t>username</t>
  </si>
  <si>
    <t>year</t>
  </si>
  <si>
    <t>month</t>
  </si>
  <si>
    <t>num_covid_mentions</t>
  </si>
  <si>
    <t>num_words_total</t>
  </si>
  <si>
    <t>num_covid_tweets</t>
  </si>
  <si>
    <t>total_num_tweets</t>
  </si>
  <si>
    <t>MarToJun</t>
  </si>
  <si>
    <t>March</t>
  </si>
  <si>
    <t>andrewscheer</t>
  </si>
  <si>
    <t>aoc</t>
  </si>
  <si>
    <t>dougducey</t>
  </si>
  <si>
    <t>govabbott</t>
  </si>
  <si>
    <t>joshmatlow</t>
  </si>
  <si>
    <t>party</t>
  </si>
  <si>
    <t>state</t>
  </si>
  <si>
    <t>new cases</t>
  </si>
  <si>
    <t>new deaths</t>
  </si>
  <si>
    <t>District of Columbia</t>
  </si>
  <si>
    <t>Guam</t>
  </si>
  <si>
    <t>Massachusetts</t>
  </si>
  <si>
    <t>Northern Mariana Islands</t>
  </si>
  <si>
    <t>Puerto Rico</t>
  </si>
  <si>
    <t>Virgin Islands</t>
  </si>
  <si>
    <t>pct covid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</si>
</sst>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10" xfId="0" applyBorder="1"/>
    <xf numFmtId="0" fontId="16" fillId="0" borderId="10" xfId="0" applyFont="1" applyBorder="1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Tweets Per # of Communities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Month</c:v>
          </c:tx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num_communities!$P$9:$P$16</c:f>
              <c:numCache>
                <c:formatCode>0.00</c:formatCode>
                <c:ptCount val="8"/>
                <c:pt idx="0">
                  <c:v>221.33333333333334</c:v>
                </c:pt>
                <c:pt idx="1">
                  <c:v>224.91304347826087</c:v>
                </c:pt>
                <c:pt idx="2">
                  <c:v>154.20261437908496</c:v>
                </c:pt>
                <c:pt idx="3">
                  <c:v>103.36082474226804</c:v>
                </c:pt>
                <c:pt idx="4">
                  <c:v>66.468085106382972</c:v>
                </c:pt>
                <c:pt idx="5">
                  <c:v>41.9</c:v>
                </c:pt>
                <c:pt idx="6">
                  <c:v>24.666666666666668</c:v>
                </c:pt>
                <c:pt idx="7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1-4E51-8203-A81571FA3384}"/>
            </c:ext>
          </c:extLst>
        </c:ser>
        <c:ser>
          <c:idx val="2"/>
          <c:order val="1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num_communities!$P$19:$P$26</c:f>
              <c:numCache>
                <c:formatCode>0.00</c:formatCode>
                <c:ptCount val="8"/>
                <c:pt idx="0">
                  <c:v>487</c:v>
                </c:pt>
                <c:pt idx="1">
                  <c:v>607.42857142857144</c:v>
                </c:pt>
                <c:pt idx="2">
                  <c:v>339.64864864864865</c:v>
                </c:pt>
                <c:pt idx="3">
                  <c:v>276.27777777777777</c:v>
                </c:pt>
                <c:pt idx="4">
                  <c:v>58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01-4E51-8203-A81571FA3384}"/>
            </c:ext>
          </c:extLst>
        </c:ser>
        <c:ser>
          <c:idx val="0"/>
          <c:order val="2"/>
          <c:tx>
            <c:v>June YTD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num_communities!$P$30:$P$37</c:f>
              <c:numCache>
                <c:formatCode>0.00</c:formatCode>
                <c:ptCount val="8"/>
                <c:pt idx="0">
                  <c:v>1097.5714285714287</c:v>
                </c:pt>
                <c:pt idx="1">
                  <c:v>533.90909090909088</c:v>
                </c:pt>
                <c:pt idx="2">
                  <c:v>776.67647058823525</c:v>
                </c:pt>
                <c:pt idx="3">
                  <c:v>700.85714285714289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1-4E51-8203-A81571FA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68752"/>
        <c:axId val="1979891408"/>
      </c:barChart>
      <c:catAx>
        <c:axId val="2007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Communities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91408"/>
        <c:crosses val="autoZero"/>
        <c:auto val="1"/>
        <c:lblAlgn val="ctr"/>
        <c:lblOffset val="100"/>
        <c:noMultiLvlLbl val="0"/>
      </c:catAx>
      <c:valAx>
        <c:axId val="1979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 of</a:t>
                </a:r>
                <a:r>
                  <a:rPr lang="en-CA" baseline="0"/>
                  <a:t> Tweets</a:t>
                </a:r>
                <a:endParaRPr lang="en-CA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8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Community Frequency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Month</c:v>
          </c:tx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num_communities!$Q$9:$Q$16</c:f>
              <c:numCache>
                <c:formatCode>General</c:formatCode>
                <c:ptCount val="8"/>
                <c:pt idx="0">
                  <c:v>9</c:v>
                </c:pt>
                <c:pt idx="1">
                  <c:v>23</c:v>
                </c:pt>
                <c:pt idx="2">
                  <c:v>153</c:v>
                </c:pt>
                <c:pt idx="3">
                  <c:v>97</c:v>
                </c:pt>
                <c:pt idx="4">
                  <c:v>47</c:v>
                </c:pt>
                <c:pt idx="5">
                  <c:v>20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6-478A-9AAB-E963AA8DF1EF}"/>
            </c:ext>
          </c:extLst>
        </c:ser>
        <c:ser>
          <c:idx val="2"/>
          <c:order val="1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num_communities!$Q$19:$Q$26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74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6-478A-9AAB-E963AA8DF1EF}"/>
            </c:ext>
          </c:extLst>
        </c:ser>
        <c:ser>
          <c:idx val="0"/>
          <c:order val="2"/>
          <c:tx>
            <c:v>June YTD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num_communities!$Q$30:$Q$37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34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6-478A-9AAB-E963AA8D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68752"/>
        <c:axId val="1979891408"/>
      </c:barChart>
      <c:catAx>
        <c:axId val="2007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 of Communities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91408"/>
        <c:crosses val="autoZero"/>
        <c:auto val="1"/>
        <c:lblAlgn val="ctr"/>
        <c:lblOffset val="100"/>
        <c:noMultiLvlLbl val="0"/>
      </c:catAx>
      <c:valAx>
        <c:axId val="1979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Occurrences</a:t>
                </a: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8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Community Frequency (Bar) </a:t>
            </a:r>
            <a:r>
              <a:rPr lang="en-CA" baseline="0"/>
              <a:t>and </a:t>
            </a:r>
            <a:r>
              <a:rPr lang="en-CA" sz="1400" b="0" i="0" u="none" strike="noStrike" baseline="0">
                <a:effectLst/>
              </a:rPr>
              <a:t>Average Tweets (Line)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Month</c:v>
          </c:tx>
          <c:spPr>
            <a:solidFill>
              <a:schemeClr val="accent2"/>
            </a:solidFill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num_communities!$Q$9:$Q$16</c:f>
              <c:numCache>
                <c:formatCode>General</c:formatCode>
                <c:ptCount val="8"/>
                <c:pt idx="0">
                  <c:v>9</c:v>
                </c:pt>
                <c:pt idx="1">
                  <c:v>23</c:v>
                </c:pt>
                <c:pt idx="2">
                  <c:v>153</c:v>
                </c:pt>
                <c:pt idx="3">
                  <c:v>97</c:v>
                </c:pt>
                <c:pt idx="4">
                  <c:v>47</c:v>
                </c:pt>
                <c:pt idx="5">
                  <c:v>20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FA-4935-ABA5-F355906F50F9}"/>
            </c:ext>
          </c:extLst>
        </c:ser>
        <c:ser>
          <c:idx val="4"/>
          <c:order val="1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num_communities!$Q$19:$Q$26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74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FA-4935-ABA5-F355906F50F9}"/>
            </c:ext>
          </c:extLst>
        </c:ser>
        <c:ser>
          <c:idx val="5"/>
          <c:order val="2"/>
          <c:tx>
            <c:v>June YTD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num_communities!$Q$30:$Q$37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34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FA-4935-ABA5-F355906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7768752"/>
        <c:axId val="1979891408"/>
      </c:barChart>
      <c:lineChart>
        <c:grouping val="standard"/>
        <c:varyColors val="0"/>
        <c:ser>
          <c:idx val="1"/>
          <c:order val="3"/>
          <c:tx>
            <c:v>Month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diamond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num_communities!$P$9:$P$16</c:f>
              <c:numCache>
                <c:formatCode>0.00</c:formatCode>
                <c:ptCount val="8"/>
                <c:pt idx="0">
                  <c:v>221.33333333333334</c:v>
                </c:pt>
                <c:pt idx="1">
                  <c:v>224.91304347826087</c:v>
                </c:pt>
                <c:pt idx="2">
                  <c:v>154.20261437908496</c:v>
                </c:pt>
                <c:pt idx="3">
                  <c:v>103.36082474226804</c:v>
                </c:pt>
                <c:pt idx="4">
                  <c:v>66.468085106382972</c:v>
                </c:pt>
                <c:pt idx="5">
                  <c:v>41.9</c:v>
                </c:pt>
                <c:pt idx="6">
                  <c:v>24.666666666666668</c:v>
                </c:pt>
                <c:pt idx="7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FA-4935-ABA5-F355906F50F9}"/>
            </c:ext>
          </c:extLst>
        </c:ser>
        <c:ser>
          <c:idx val="2"/>
          <c:order val="4"/>
          <c:tx>
            <c:v>Quarter</c:v>
          </c:tx>
          <c:spPr>
            <a:ln>
              <a:solidFill>
                <a:schemeClr val="accent1"/>
              </a:solidFill>
              <a:prstDash val="dash"/>
            </a:ln>
            <a:effectLst/>
          </c:spPr>
          <c:marker>
            <c:spPr>
              <a:ln>
                <a:solidFill>
                  <a:schemeClr val="accent1"/>
                </a:solidFill>
              </a:ln>
            </c:spPr>
          </c:marker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num_communities!$P$19:$P$26</c:f>
              <c:numCache>
                <c:formatCode>0.00</c:formatCode>
                <c:ptCount val="8"/>
                <c:pt idx="0">
                  <c:v>487</c:v>
                </c:pt>
                <c:pt idx="1">
                  <c:v>607.42857142857144</c:v>
                </c:pt>
                <c:pt idx="2">
                  <c:v>339.64864864864865</c:v>
                </c:pt>
                <c:pt idx="3">
                  <c:v>276.27777777777777</c:v>
                </c:pt>
                <c:pt idx="4">
                  <c:v>58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A-4935-ABA5-F355906F50F9}"/>
            </c:ext>
          </c:extLst>
        </c:ser>
        <c:ser>
          <c:idx val="0"/>
          <c:order val="5"/>
          <c:tx>
            <c:v>June YTD</c:v>
          </c:tx>
          <c:spPr>
            <a:ln>
              <a:solidFill>
                <a:srgbClr val="92D050"/>
              </a:solidFill>
              <a:prstDash val="dash"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num_communities!$P$30:$P$37</c:f>
              <c:numCache>
                <c:formatCode>0.00</c:formatCode>
                <c:ptCount val="8"/>
                <c:pt idx="0">
                  <c:v>1097.5714285714287</c:v>
                </c:pt>
                <c:pt idx="1">
                  <c:v>533.90909090909088</c:v>
                </c:pt>
                <c:pt idx="2">
                  <c:v>776.67647058823525</c:v>
                </c:pt>
                <c:pt idx="3">
                  <c:v>700.85714285714289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FA-4935-ABA5-F355906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187552"/>
        <c:axId val="2116417392"/>
      </c:lineChart>
      <c:catAx>
        <c:axId val="2007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Communities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91408"/>
        <c:crosses val="autoZero"/>
        <c:auto val="1"/>
        <c:lblAlgn val="ctr"/>
        <c:lblOffset val="100"/>
        <c:noMultiLvlLbl val="0"/>
      </c:catAx>
      <c:valAx>
        <c:axId val="1979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baseline="0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8752"/>
        <c:crosses val="autoZero"/>
        <c:crossBetween val="between"/>
      </c:valAx>
      <c:valAx>
        <c:axId val="2116417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Tweets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23187552"/>
        <c:crosses val="max"/>
        <c:crossBetween val="between"/>
      </c:valAx>
      <c:catAx>
        <c:axId val="20231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41739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# of Communities for Individual</a:t>
            </a:r>
            <a:r>
              <a:rPr lang="en-CA" baseline="0"/>
              <a:t> Users Compared to Mixed Samples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'random words and samples'!$K$12:$K$14</c:f>
              <c:numCache>
                <c:formatCode>General</c:formatCode>
                <c:ptCount val="3"/>
                <c:pt idx="0">
                  <c:v>6.3888888888888893</c:v>
                </c:pt>
                <c:pt idx="1">
                  <c:v>5.5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D-443F-9DD1-A113B1B18C09}"/>
            </c:ext>
          </c:extLst>
        </c:ser>
        <c:ser>
          <c:idx val="1"/>
          <c:order val="1"/>
          <c:tx>
            <c:v>all tweets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num_communities!$P$3:$P$5</c:f>
              <c:numCache>
                <c:formatCode>General</c:formatCode>
                <c:ptCount val="3"/>
                <c:pt idx="0">
                  <c:v>4.6553672316384178</c:v>
                </c:pt>
                <c:pt idx="1">
                  <c:v>3.9237288135593222</c:v>
                </c:pt>
                <c:pt idx="2">
                  <c:v>3.6949152542372881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D-443F-9DD1-A113B1B1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7376"/>
        <c:axId val="912258848"/>
      </c:barChart>
      <c:catAx>
        <c:axId val="1672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848"/>
        <c:crosses val="autoZero"/>
        <c:auto val="1"/>
        <c:lblAlgn val="ctr"/>
        <c:lblOffset val="100"/>
        <c:noMultiLvlLbl val="0"/>
      </c:catAx>
      <c:valAx>
        <c:axId val="912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# of Communities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of Communities</a:t>
            </a:r>
            <a:r>
              <a:rPr lang="en-CA" baseline="0"/>
              <a:t> for Random "Tweets"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words and samples'!$B$2:$B$7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'random words and samples'!$D$2:$D$7</c:f>
              <c:numCache>
                <c:formatCode>General</c:formatCode>
                <c:ptCount val="6"/>
                <c:pt idx="0">
                  <c:v>62</c:v>
                </c:pt>
                <c:pt idx="1">
                  <c:v>57</c:v>
                </c:pt>
                <c:pt idx="2">
                  <c:v>67</c:v>
                </c:pt>
                <c:pt idx="3">
                  <c:v>66</c:v>
                </c:pt>
                <c:pt idx="4">
                  <c:v>60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8AA-8FEA-BEEDE7A0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593248"/>
        <c:axId val="995492368"/>
      </c:barChart>
      <c:catAx>
        <c:axId val="10005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92368"/>
        <c:crosses val="autoZero"/>
        <c:auto val="1"/>
        <c:lblAlgn val="ctr"/>
        <c:lblOffset val="100"/>
        <c:noMultiLvlLbl val="0"/>
      </c:catAx>
      <c:valAx>
        <c:axId val="9954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Communities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# of Communities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mixed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'random words and samples'!$K$12:$K$14</c:f>
              <c:numCache>
                <c:formatCode>General</c:formatCode>
                <c:ptCount val="3"/>
                <c:pt idx="0">
                  <c:v>6.3888888888888893</c:v>
                </c:pt>
                <c:pt idx="1">
                  <c:v>5.5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2-4B00-817D-47C64A372EC2}"/>
            </c:ext>
          </c:extLst>
        </c:ser>
        <c:ser>
          <c:idx val="1"/>
          <c:order val="1"/>
          <c:tx>
            <c:v>all tweets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num_communities!$P$3:$P$5</c:f>
              <c:numCache>
                <c:formatCode>General</c:formatCode>
                <c:ptCount val="3"/>
                <c:pt idx="0">
                  <c:v>4.6553672316384178</c:v>
                </c:pt>
                <c:pt idx="1">
                  <c:v>3.9237288135593222</c:v>
                </c:pt>
                <c:pt idx="2">
                  <c:v>3.6949152542372881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2-4B00-817D-47C64A372EC2}"/>
            </c:ext>
          </c:extLst>
        </c:ser>
        <c:ser>
          <c:idx val="2"/>
          <c:order val="2"/>
          <c:tx>
            <c:v>gpt2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trump_gpt2_50runs!$O$2:$O$4</c:f>
              <c:numCache>
                <c:formatCode>General</c:formatCode>
                <c:ptCount val="3"/>
                <c:pt idx="0">
                  <c:v>6.02</c:v>
                </c:pt>
                <c:pt idx="1">
                  <c:v>5.03</c:v>
                </c:pt>
                <c:pt idx="2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2-4B00-817D-47C64A3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7376"/>
        <c:axId val="912258848"/>
      </c:barChart>
      <c:catAx>
        <c:axId val="1672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848"/>
        <c:crosses val="autoZero"/>
        <c:auto val="1"/>
        <c:lblAlgn val="ctr"/>
        <c:lblOffset val="100"/>
        <c:noMultiLvlLbl val="0"/>
      </c:catAx>
      <c:valAx>
        <c:axId val="912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# of Communities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569843</xdr:colOff>
      <xdr:row>21</xdr:row>
      <xdr:rowOff>69573</xdr:rowOff>
    </xdr:from>
    <xdr:to>
      <xdr:col>26</xdr:col>
      <xdr:colOff>265043</xdr:colOff>
      <xdr:row>36</xdr:row>
      <xdr:rowOff>29816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8FB6E-2041-4D26-AC61-6F6DBB2B7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556591</xdr:colOff>
      <xdr:row>6</xdr:row>
      <xdr:rowOff>33130</xdr:rowOff>
    </xdr:from>
    <xdr:to>
      <xdr:col>26</xdr:col>
      <xdr:colOff>251791</xdr:colOff>
      <xdr:row>20</xdr:row>
      <xdr:rowOff>178904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D16D5-8586-42FB-981D-DB85F0CC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392843</xdr:colOff>
      <xdr:row>5</xdr:row>
      <xdr:rowOff>47789</xdr:rowOff>
    </xdr:from>
    <xdr:to>
      <xdr:col>35</xdr:col>
      <xdr:colOff>320869</xdr:colOff>
      <xdr:row>21</xdr:row>
      <xdr:rowOff>25095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B73D7-3D2C-412C-ADD6-E48F26752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158115</xdr:rowOff>
    </xdr:from>
    <xdr:to>
      <xdr:col>19</xdr:col>
      <xdr:colOff>38100</xdr:colOff>
      <xdr:row>26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0ED14-73B6-4FAD-B4E3-B69AC445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737234</xdr:colOff>
      <xdr:row>1</xdr:row>
      <xdr:rowOff>9525</xdr:rowOff>
    </xdr:from>
    <xdr:to>
      <xdr:col>16</xdr:col>
      <xdr:colOff>154304</xdr:colOff>
      <xdr:row>9</xdr:row>
      <xdr:rowOff>150495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5BED2-D8DE-4C32-AE71-90A35683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8</xdr:row>
      <xdr:rowOff>167640</xdr:rowOff>
    </xdr:from>
    <xdr:to>
      <xdr:col>18</xdr:col>
      <xdr:colOff>22860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8FF3B-AD11-4C42-89C0-A48C7D9FA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AB63C3-A299-4088-A689-D86F5D7EDAD2}" name="Table1" displayName="Table1" ref="A1:I311" totalsRowShown="0">
  <autoFilter ref="A1:I311" xr:uid="{E05CB0AC-4CD0-4D98-BE44-A16BC7C6B595}"/>
  <tableColumns count="9">
    <tableColumn id="1" xr3:uid="{448008F4-C1F4-407E-AFED-2713342F98CC}" name="username"/>
    <tableColumn id="2" xr3:uid="{2D6DFC6F-BCBB-4990-A496-43FD9A9D05BD}" name="year"/>
    <tableColumn id="3" xr3:uid="{25C2FAD4-FDAB-4740-8F83-DC17FCA9E1F0}" name="month"/>
    <tableColumn id="4" xr3:uid="{01CD80FA-593B-4500-927B-3D1E7B887C1C}" name="num_covid_mentions"/>
    <tableColumn id="5" xr3:uid="{1787FBE5-CC54-4DD5-AAA4-157E27688376}" name="num_words_total"/>
    <tableColumn id="6" xr3:uid="{6E881F57-3103-4CBE-807C-1EA611962C87}" name="num_covid_tweets"/>
    <tableColumn id="7" xr3:uid="{3587C507-63F8-4C8A-90B2-0B57B78B96AF}" name="total_num_tweets"/>
    <tableColumn id="8" xr3:uid="{143706CA-0FA8-4D6E-9A7C-4179CE6B4B36}" name="party" dataDxfId="2">
      <calculatedColumnFormula>_xlfn.XLOOKUP(Table1[[#This Row],[username]],accounts_gathered!B:B,accounts_gathered!E:E)</calculatedColumnFormula>
    </tableColumn>
    <tableColumn id="9" xr3:uid="{68D0841E-EEBD-43FF-90FE-3C67B4511569}" name="pct covid tweets" dataDxfId="1">
      <calculatedColumnFormula>Table1[[#This Row],[num_covid_tweets]]/Table1[[#This Row],[total_num_tweets]]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A774CD-98EC-4EAC-902F-FFC86CFA6C68}" name="Table2" displayName="Table2" ref="A1:D276" totalsRowShown="0" headerRowDxfId="0">
  <autoFilter ref="A1:D276" xr:uid="{B503FC06-F2CF-4962-A5A1-418246B3720E}"/>
  <sortState xmlns:xlrd2="http://schemas.microsoft.com/office/spreadsheetml/2017/richdata2" ref="A2:D276">
    <sortCondition ref="A2:A276"/>
    <sortCondition ref="B2:B276" customList="March,April,May,June,MarToJun"/>
  </sortState>
  <tableColumns count="4">
    <tableColumn id="1" xr3:uid="{76DB76B4-21EE-4663-BAE6-622A6F927C5C}" name="state"/>
    <tableColumn id="2" xr3:uid="{5C9BF115-5524-4FD9-8609-5D84831A1DFF}" name="month"/>
    <tableColumn id="3" xr3:uid="{417BFA9A-306A-4508-BB15-3C0C6EFAE558}" name="new cases"/>
    <tableColumn id="4" xr3:uid="{E7AC2277-36A7-4D46-94BC-F8FEA38F06DD}" name="new death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oug_Burgum" TargetMode="External"/><Relationship Id="rId3" Type="http://schemas.openxmlformats.org/officeDocument/2006/relationships/hyperlink" Target="https://en.wikipedia.org/wiki/Doug_Burgum" TargetMode="External"/><Relationship Id="rId7" Type="http://schemas.openxmlformats.org/officeDocument/2006/relationships/hyperlink" Target="https://en.wikipedia.org/wiki/Doug_Burgum" TargetMode="External"/><Relationship Id="rId2" Type="http://schemas.openxmlformats.org/officeDocument/2006/relationships/hyperlink" Target="https://en.wikipedia.org/wiki/Doug_Burgum" TargetMode="External"/><Relationship Id="rId1" Type="http://schemas.openxmlformats.org/officeDocument/2006/relationships/hyperlink" Target="https://en.wikipedia.org/wiki/Doug_Burgum" TargetMode="External"/><Relationship Id="rId6" Type="http://schemas.openxmlformats.org/officeDocument/2006/relationships/hyperlink" Target="https://en.wikipedia.org/wiki/Doug_Burgu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en.wikipedia.org/wiki/Doug_Burgu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Doug_Burgum" TargetMode="External"/><Relationship Id="rId9" Type="http://schemas.openxmlformats.org/officeDocument/2006/relationships/hyperlink" Target="https://en.wikipedia.org/wiki/Doug_Burgu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n.wikipedia.org/wiki/Doug_Burgu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R532"/>
  <sheetViews>
    <sheetView zoomScale="115" zoomScaleNormal="115" workbookViewId="0">
      <pane ySplit="1" topLeftCell="A519" activePane="bottomLeft" state="frozen"/>
      <selection pane="bottomLeft" sqref="A1:L532"/>
    </sheetView>
  </sheetViews>
  <sheetFormatPr defaultRowHeight="15" x14ac:dyDescent="0.25"/>
  <cols>
    <col min="1" max="1" width="23" bestFit="1" customWidth="1"/>
    <col min="2" max="2" width="20.140625" bestFit="1" customWidth="1"/>
    <col min="3" max="3" width="12.85546875" bestFit="1" customWidth="1"/>
    <col min="4" max="4" width="16.28515625" bestFit="1" customWidth="1"/>
    <col min="5" max="5" width="8.140625" bestFit="1" customWidth="1"/>
    <col min="6" max="6" width="15.42578125" customWidth="1"/>
    <col min="7" max="7" width="14" bestFit="1" customWidth="1"/>
    <col min="8" max="8" width="11.28515625" customWidth="1"/>
    <col min="9" max="9" width="12.28515625" bestFit="1" customWidth="1"/>
    <col min="15" max="15" width="23.28515625" bestFit="1" customWidth="1"/>
    <col min="16" max="16" width="18.42578125" bestFit="1" customWidth="1"/>
    <col min="18" max="18" width="11.85546875" bestFit="1" customWidth="1"/>
  </cols>
  <sheetData>
    <row r="1" spans="1:18" x14ac:dyDescent="0.25">
      <c r="A1" t="s">
        <v>22</v>
      </c>
      <c r="B1" t="s">
        <v>37</v>
      </c>
      <c r="C1" t="s">
        <v>53</v>
      </c>
      <c r="D1" t="s">
        <v>219</v>
      </c>
      <c r="E1" t="s">
        <v>0</v>
      </c>
      <c r="F1" t="s">
        <v>1</v>
      </c>
      <c r="G1" t="s">
        <v>2</v>
      </c>
      <c r="H1" t="s">
        <v>15</v>
      </c>
      <c r="I1" t="s">
        <v>210</v>
      </c>
      <c r="J1" t="s">
        <v>230</v>
      </c>
      <c r="K1" t="s">
        <v>236</v>
      </c>
      <c r="L1" t="s">
        <v>237</v>
      </c>
    </row>
    <row r="2" spans="1:18" x14ac:dyDescent="0.25">
      <c r="A2" t="s">
        <v>24</v>
      </c>
      <c r="B2" t="s">
        <v>27</v>
      </c>
      <c r="C2" t="s">
        <v>28</v>
      </c>
      <c r="D2" t="s">
        <v>3</v>
      </c>
      <c r="E2" t="s">
        <v>7</v>
      </c>
      <c r="F2">
        <v>4</v>
      </c>
      <c r="G2">
        <v>0.75</v>
      </c>
      <c r="H2">
        <v>565</v>
      </c>
      <c r="I2" t="s">
        <v>171</v>
      </c>
      <c r="J2" t="b">
        <f>COUNTIF($M$2:$M$7,$E2)&gt;0</f>
        <v>1</v>
      </c>
      <c r="K2" t="b">
        <f>COUNTIF($M$8:$M$9,$E2)&gt;0</f>
        <v>0</v>
      </c>
      <c r="L2" t="b">
        <f>COUNTIF($M$10,$E2)&gt;0</f>
        <v>0</v>
      </c>
      <c r="M2" s="1" t="s">
        <v>7</v>
      </c>
      <c r="O2" t="s">
        <v>231</v>
      </c>
      <c r="P2">
        <f>AVERAGEIF(J:J,TRUE,H:H)</f>
        <v>126.74858757062147</v>
      </c>
    </row>
    <row r="3" spans="1:18" x14ac:dyDescent="0.25">
      <c r="A3" t="s">
        <v>24</v>
      </c>
      <c r="B3" t="s">
        <v>27</v>
      </c>
      <c r="C3" t="s">
        <v>28</v>
      </c>
      <c r="D3" t="s">
        <v>3</v>
      </c>
      <c r="E3" t="s">
        <v>8</v>
      </c>
      <c r="F3">
        <v>3</v>
      </c>
      <c r="G3">
        <v>1</v>
      </c>
      <c r="H3">
        <v>379</v>
      </c>
      <c r="I3" t="s">
        <v>171</v>
      </c>
      <c r="J3" t="b">
        <f t="shared" ref="J3:J66" si="0">COUNTIF($M$2:$M$7,$E3)&gt;0</f>
        <v>1</v>
      </c>
      <c r="K3" t="b">
        <f t="shared" ref="K3:K66" si="1">COUNTIF($M$8:$M$9,$E3)&gt;0</f>
        <v>0</v>
      </c>
      <c r="L3" t="b">
        <f t="shared" ref="L3:L66" si="2">COUNTIF($M$10,$E3)&gt;0</f>
        <v>0</v>
      </c>
      <c r="M3" s="1" t="s">
        <v>8</v>
      </c>
      <c r="O3" t="s">
        <v>232</v>
      </c>
      <c r="P3">
        <f>AVERAGEIF(J:J,TRUE,F:F)</f>
        <v>4.6553672316384178</v>
      </c>
    </row>
    <row r="4" spans="1:18" x14ac:dyDescent="0.25">
      <c r="A4" t="s">
        <v>24</v>
      </c>
      <c r="B4" t="s">
        <v>27</v>
      </c>
      <c r="C4" t="s">
        <v>28</v>
      </c>
      <c r="D4" t="s">
        <v>3</v>
      </c>
      <c r="E4" t="s">
        <v>9</v>
      </c>
      <c r="F4">
        <v>4</v>
      </c>
      <c r="G4">
        <v>0.35</v>
      </c>
      <c r="H4">
        <v>448</v>
      </c>
      <c r="I4" t="s">
        <v>171</v>
      </c>
      <c r="J4" t="b">
        <f t="shared" si="0"/>
        <v>1</v>
      </c>
      <c r="K4" t="b">
        <f t="shared" si="1"/>
        <v>0</v>
      </c>
      <c r="L4" t="b">
        <f t="shared" si="2"/>
        <v>0</v>
      </c>
      <c r="M4" s="1" t="s">
        <v>9</v>
      </c>
      <c r="O4" t="s">
        <v>309</v>
      </c>
      <c r="P4">
        <f>AVERAGEIF(K:K,TRUE,F:F)</f>
        <v>3.9237288135593222</v>
      </c>
    </row>
    <row r="5" spans="1:18" x14ac:dyDescent="0.25">
      <c r="A5" t="s">
        <v>24</v>
      </c>
      <c r="B5" t="s">
        <v>27</v>
      </c>
      <c r="C5" t="s">
        <v>28</v>
      </c>
      <c r="D5" t="s">
        <v>3</v>
      </c>
      <c r="E5" t="s">
        <v>10</v>
      </c>
      <c r="F5">
        <v>4</v>
      </c>
      <c r="G5">
        <v>0.53</v>
      </c>
      <c r="H5">
        <v>396</v>
      </c>
      <c r="I5" t="s">
        <v>171</v>
      </c>
      <c r="J5" t="b">
        <f t="shared" si="0"/>
        <v>1</v>
      </c>
      <c r="K5" t="b">
        <f t="shared" si="1"/>
        <v>0</v>
      </c>
      <c r="L5" t="b">
        <f t="shared" si="2"/>
        <v>0</v>
      </c>
      <c r="M5" s="1" t="s">
        <v>10</v>
      </c>
      <c r="O5" t="s">
        <v>310</v>
      </c>
      <c r="P5">
        <f>AVERAGEIF(L:L,TRUE,F:F)</f>
        <v>3.6949152542372881</v>
      </c>
    </row>
    <row r="6" spans="1:18" x14ac:dyDescent="0.25">
      <c r="A6" t="s">
        <v>24</v>
      </c>
      <c r="B6" t="s">
        <v>27</v>
      </c>
      <c r="C6" t="s">
        <v>28</v>
      </c>
      <c r="D6" t="s">
        <v>3</v>
      </c>
      <c r="E6" t="s">
        <v>11</v>
      </c>
      <c r="F6">
        <v>4</v>
      </c>
      <c r="G6">
        <v>0.96</v>
      </c>
      <c r="H6">
        <v>391</v>
      </c>
      <c r="I6" t="s">
        <v>171</v>
      </c>
      <c r="J6" t="b">
        <f t="shared" si="0"/>
        <v>1</v>
      </c>
      <c r="K6" t="b">
        <f t="shared" si="1"/>
        <v>0</v>
      </c>
      <c r="L6" t="b">
        <f t="shared" si="2"/>
        <v>0</v>
      </c>
      <c r="M6" s="1" t="s">
        <v>11</v>
      </c>
    </row>
    <row r="7" spans="1:18" x14ac:dyDescent="0.25">
      <c r="A7" t="s">
        <v>24</v>
      </c>
      <c r="B7" t="s">
        <v>27</v>
      </c>
      <c r="C7" t="s">
        <v>28</v>
      </c>
      <c r="D7" t="s">
        <v>3</v>
      </c>
      <c r="E7" t="s">
        <v>12</v>
      </c>
      <c r="F7">
        <v>5</v>
      </c>
      <c r="G7">
        <v>0.45</v>
      </c>
      <c r="H7">
        <v>541</v>
      </c>
      <c r="I7" t="s">
        <v>171</v>
      </c>
      <c r="J7" t="b">
        <f t="shared" si="0"/>
        <v>1</v>
      </c>
      <c r="K7" t="b">
        <f t="shared" si="1"/>
        <v>0</v>
      </c>
      <c r="L7" t="b">
        <f t="shared" si="2"/>
        <v>0</v>
      </c>
      <c r="M7" s="1" t="s">
        <v>12</v>
      </c>
      <c r="O7" s="1" t="s">
        <v>303</v>
      </c>
    </row>
    <row r="8" spans="1:18" x14ac:dyDescent="0.25">
      <c r="A8" t="s">
        <v>24</v>
      </c>
      <c r="B8" t="s">
        <v>27</v>
      </c>
      <c r="C8" t="s">
        <v>28</v>
      </c>
      <c r="D8" t="s">
        <v>3</v>
      </c>
      <c r="E8" t="s">
        <v>6</v>
      </c>
      <c r="F8">
        <v>4</v>
      </c>
      <c r="G8">
        <v>0.89</v>
      </c>
      <c r="H8">
        <v>2720</v>
      </c>
      <c r="I8" t="s">
        <v>171</v>
      </c>
      <c r="J8" t="b">
        <f t="shared" si="0"/>
        <v>0</v>
      </c>
      <c r="K8" t="b">
        <f t="shared" si="1"/>
        <v>0</v>
      </c>
      <c r="L8" t="b">
        <f t="shared" si="2"/>
        <v>1</v>
      </c>
      <c r="M8" s="1" t="s">
        <v>4</v>
      </c>
      <c r="O8" t="s">
        <v>306</v>
      </c>
      <c r="P8" t="s">
        <v>307</v>
      </c>
      <c r="Q8" t="s">
        <v>308</v>
      </c>
      <c r="R8" t="s">
        <v>311</v>
      </c>
    </row>
    <row r="9" spans="1:18" x14ac:dyDescent="0.25">
      <c r="A9" t="s">
        <v>24</v>
      </c>
      <c r="B9" t="s">
        <v>27</v>
      </c>
      <c r="C9" t="s">
        <v>28</v>
      </c>
      <c r="D9" t="s">
        <v>3</v>
      </c>
      <c r="E9" t="s">
        <v>4</v>
      </c>
      <c r="F9">
        <v>3</v>
      </c>
      <c r="G9">
        <v>1</v>
      </c>
      <c r="H9">
        <v>1235</v>
      </c>
      <c r="I9" t="s">
        <v>171</v>
      </c>
      <c r="J9" t="b">
        <f t="shared" si="0"/>
        <v>0</v>
      </c>
      <c r="K9" t="b">
        <f t="shared" si="1"/>
        <v>1</v>
      </c>
      <c r="L9" t="b">
        <f t="shared" si="2"/>
        <v>0</v>
      </c>
      <c r="M9" s="1" t="s">
        <v>5</v>
      </c>
      <c r="O9">
        <v>2</v>
      </c>
      <c r="P9" s="2">
        <f>IFERROR(AVERAGEIFS(H:H,F:F,O9,J:J,TRUE),NA())</f>
        <v>221.33333333333334</v>
      </c>
      <c r="Q9">
        <f>COUNTIFS(F:F,O9,J:J,TRUE)</f>
        <v>9</v>
      </c>
      <c r="R9" s="2">
        <f>IFERROR(AVERAGEIFS(G:G,F:F,O9,J:J,TRUE),NA())</f>
        <v>0.90777777777777779</v>
      </c>
    </row>
    <row r="10" spans="1:18" x14ac:dyDescent="0.25">
      <c r="A10" t="s">
        <v>24</v>
      </c>
      <c r="B10" t="s">
        <v>27</v>
      </c>
      <c r="C10" t="s">
        <v>28</v>
      </c>
      <c r="D10" t="s">
        <v>3</v>
      </c>
      <c r="E10" t="s">
        <v>5</v>
      </c>
      <c r="F10">
        <v>3</v>
      </c>
      <c r="G10">
        <v>1</v>
      </c>
      <c r="H10">
        <v>1485</v>
      </c>
      <c r="I10" t="s">
        <v>171</v>
      </c>
      <c r="J10" t="b">
        <f t="shared" si="0"/>
        <v>0</v>
      </c>
      <c r="K10" t="b">
        <f t="shared" si="1"/>
        <v>1</v>
      </c>
      <c r="L10" t="b">
        <f t="shared" si="2"/>
        <v>0</v>
      </c>
      <c r="M10" s="1" t="s">
        <v>6</v>
      </c>
      <c r="O10">
        <v>3</v>
      </c>
      <c r="P10" s="2">
        <f t="shared" ref="P10:P16" si="3">IFERROR(AVERAGEIFS(H:H,F:F,O10,J:J,TRUE),NA())</f>
        <v>224.91304347826087</v>
      </c>
      <c r="Q10">
        <f t="shared" ref="Q10:Q16" si="4">COUNTIFS(F:F,O10,J:J,TRUE)</f>
        <v>23</v>
      </c>
      <c r="R10" s="2">
        <f t="shared" ref="R10:R16" si="5">IFERROR(AVERAGEIFS(G:G,F:F,O10,J:J,TRUE),NA())</f>
        <v>0.95913043478260884</v>
      </c>
    </row>
    <row r="11" spans="1:18" x14ac:dyDescent="0.25">
      <c r="A11" t="s">
        <v>25</v>
      </c>
      <c r="B11" t="s">
        <v>29</v>
      </c>
      <c r="C11" t="s">
        <v>30</v>
      </c>
      <c r="D11" t="s">
        <v>13</v>
      </c>
      <c r="E11" t="s">
        <v>7</v>
      </c>
      <c r="F11">
        <v>5</v>
      </c>
      <c r="G11">
        <v>0.84</v>
      </c>
      <c r="H11">
        <v>183</v>
      </c>
      <c r="I11" t="s">
        <v>211</v>
      </c>
      <c r="J11" t="b">
        <f t="shared" si="0"/>
        <v>1</v>
      </c>
      <c r="K11" t="b">
        <f t="shared" si="1"/>
        <v>0</v>
      </c>
      <c r="L11" t="b">
        <f t="shared" si="2"/>
        <v>0</v>
      </c>
      <c r="O11">
        <v>4</v>
      </c>
      <c r="P11" s="2">
        <f t="shared" si="3"/>
        <v>154.20261437908496</v>
      </c>
      <c r="Q11">
        <f t="shared" si="4"/>
        <v>153</v>
      </c>
      <c r="R11" s="2">
        <f t="shared" si="5"/>
        <v>0.69464052287581701</v>
      </c>
    </row>
    <row r="12" spans="1:18" x14ac:dyDescent="0.25">
      <c r="A12" t="s">
        <v>25</v>
      </c>
      <c r="B12" t="s">
        <v>29</v>
      </c>
      <c r="C12" t="s">
        <v>30</v>
      </c>
      <c r="D12" t="s">
        <v>13</v>
      </c>
      <c r="E12" t="s">
        <v>8</v>
      </c>
      <c r="F12">
        <v>4</v>
      </c>
      <c r="G12">
        <v>0.57999999999999996</v>
      </c>
      <c r="H12">
        <v>191</v>
      </c>
      <c r="I12" t="s">
        <v>211</v>
      </c>
      <c r="J12" t="b">
        <f t="shared" si="0"/>
        <v>1</v>
      </c>
      <c r="K12" t="b">
        <f t="shared" si="1"/>
        <v>0</v>
      </c>
      <c r="L12" t="b">
        <f t="shared" si="2"/>
        <v>0</v>
      </c>
      <c r="O12">
        <v>5</v>
      </c>
      <c r="P12" s="2">
        <f t="shared" si="3"/>
        <v>103.36082474226804</v>
      </c>
      <c r="Q12">
        <f t="shared" si="4"/>
        <v>97</v>
      </c>
      <c r="R12" s="2">
        <f t="shared" si="5"/>
        <v>0.69927835051546405</v>
      </c>
    </row>
    <row r="13" spans="1:18" x14ac:dyDescent="0.25">
      <c r="A13" t="s">
        <v>25</v>
      </c>
      <c r="B13" t="s">
        <v>29</v>
      </c>
      <c r="C13" t="s">
        <v>30</v>
      </c>
      <c r="D13" t="s">
        <v>13</v>
      </c>
      <c r="E13" t="s">
        <v>9</v>
      </c>
      <c r="F13">
        <v>4</v>
      </c>
      <c r="G13">
        <v>0.96</v>
      </c>
      <c r="H13">
        <v>224</v>
      </c>
      <c r="I13" t="s">
        <v>211</v>
      </c>
      <c r="J13" t="b">
        <f t="shared" si="0"/>
        <v>1</v>
      </c>
      <c r="K13" t="b">
        <f t="shared" si="1"/>
        <v>0</v>
      </c>
      <c r="L13" t="b">
        <f t="shared" si="2"/>
        <v>0</v>
      </c>
      <c r="O13">
        <v>6</v>
      </c>
      <c r="P13" s="2">
        <f t="shared" si="3"/>
        <v>66.468085106382972</v>
      </c>
      <c r="Q13">
        <f t="shared" si="4"/>
        <v>47</v>
      </c>
      <c r="R13" s="2">
        <f t="shared" si="5"/>
        <v>0.66276595744680866</v>
      </c>
    </row>
    <row r="14" spans="1:18" x14ac:dyDescent="0.25">
      <c r="A14" t="s">
        <v>25</v>
      </c>
      <c r="B14" t="s">
        <v>29</v>
      </c>
      <c r="C14" t="s">
        <v>30</v>
      </c>
      <c r="D14" t="s">
        <v>13</v>
      </c>
      <c r="E14" t="s">
        <v>10</v>
      </c>
      <c r="F14">
        <v>4</v>
      </c>
      <c r="G14">
        <v>0.64</v>
      </c>
      <c r="H14">
        <v>117</v>
      </c>
      <c r="I14" t="s">
        <v>211</v>
      </c>
      <c r="J14" t="b">
        <f t="shared" si="0"/>
        <v>1</v>
      </c>
      <c r="K14" t="b">
        <f t="shared" si="1"/>
        <v>0</v>
      </c>
      <c r="L14" t="b">
        <f t="shared" si="2"/>
        <v>0</v>
      </c>
      <c r="O14">
        <v>7</v>
      </c>
      <c r="P14" s="2">
        <f t="shared" si="3"/>
        <v>41.9</v>
      </c>
      <c r="Q14">
        <f t="shared" si="4"/>
        <v>20</v>
      </c>
      <c r="R14" s="2">
        <f t="shared" si="5"/>
        <v>0.74149999999999994</v>
      </c>
    </row>
    <row r="15" spans="1:18" x14ac:dyDescent="0.25">
      <c r="A15" t="s">
        <v>25</v>
      </c>
      <c r="B15" t="s">
        <v>29</v>
      </c>
      <c r="C15" t="s">
        <v>30</v>
      </c>
      <c r="D15" t="s">
        <v>13</v>
      </c>
      <c r="E15" t="s">
        <v>11</v>
      </c>
      <c r="F15">
        <v>4</v>
      </c>
      <c r="G15">
        <v>0.71</v>
      </c>
      <c r="H15">
        <v>111</v>
      </c>
      <c r="I15" t="s">
        <v>211</v>
      </c>
      <c r="J15" t="b">
        <f t="shared" si="0"/>
        <v>1</v>
      </c>
      <c r="K15" t="b">
        <f t="shared" si="1"/>
        <v>0</v>
      </c>
      <c r="L15" t="b">
        <f t="shared" si="2"/>
        <v>0</v>
      </c>
      <c r="O15">
        <v>8</v>
      </c>
      <c r="P15" s="2">
        <f t="shared" si="3"/>
        <v>24.666666666666668</v>
      </c>
      <c r="Q15">
        <f t="shared" si="4"/>
        <v>3</v>
      </c>
      <c r="R15" s="2">
        <f t="shared" si="5"/>
        <v>0.47666666666666674</v>
      </c>
    </row>
    <row r="16" spans="1:18" x14ac:dyDescent="0.25">
      <c r="A16" t="s">
        <v>25</v>
      </c>
      <c r="B16" t="s">
        <v>29</v>
      </c>
      <c r="C16" t="s">
        <v>30</v>
      </c>
      <c r="D16" t="s">
        <v>13</v>
      </c>
      <c r="E16" t="s">
        <v>12</v>
      </c>
      <c r="F16">
        <v>4</v>
      </c>
      <c r="G16">
        <v>0.55000000000000004</v>
      </c>
      <c r="H16">
        <v>154</v>
      </c>
      <c r="I16" t="s">
        <v>211</v>
      </c>
      <c r="J16" t="b">
        <f t="shared" si="0"/>
        <v>1</v>
      </c>
      <c r="K16" t="b">
        <f t="shared" si="1"/>
        <v>0</v>
      </c>
      <c r="L16" t="b">
        <f t="shared" si="2"/>
        <v>0</v>
      </c>
      <c r="O16">
        <v>9</v>
      </c>
      <c r="P16" s="2">
        <f t="shared" si="3"/>
        <v>24.5</v>
      </c>
      <c r="Q16">
        <f t="shared" si="4"/>
        <v>2</v>
      </c>
      <c r="R16" s="2">
        <f t="shared" si="5"/>
        <v>0.81</v>
      </c>
    </row>
    <row r="17" spans="1:18" x14ac:dyDescent="0.25">
      <c r="A17" t="s">
        <v>25</v>
      </c>
      <c r="B17" t="s">
        <v>29</v>
      </c>
      <c r="C17" t="s">
        <v>30</v>
      </c>
      <c r="D17" t="s">
        <v>13</v>
      </c>
      <c r="E17" t="s">
        <v>6</v>
      </c>
      <c r="F17">
        <v>4</v>
      </c>
      <c r="G17">
        <v>0.92</v>
      </c>
      <c r="H17">
        <v>980</v>
      </c>
      <c r="I17" t="s">
        <v>211</v>
      </c>
      <c r="J17" t="b">
        <f t="shared" si="0"/>
        <v>0</v>
      </c>
      <c r="K17" t="b">
        <f t="shared" si="1"/>
        <v>0</v>
      </c>
      <c r="L17" t="b">
        <f t="shared" si="2"/>
        <v>1</v>
      </c>
      <c r="O17" s="1" t="s">
        <v>304</v>
      </c>
    </row>
    <row r="18" spans="1:18" x14ac:dyDescent="0.25">
      <c r="A18" t="s">
        <v>25</v>
      </c>
      <c r="B18" t="s">
        <v>29</v>
      </c>
      <c r="C18" t="s">
        <v>30</v>
      </c>
      <c r="D18" t="s">
        <v>13</v>
      </c>
      <c r="E18" t="s">
        <v>4</v>
      </c>
      <c r="F18">
        <v>4</v>
      </c>
      <c r="G18">
        <v>0.57999999999999996</v>
      </c>
      <c r="H18">
        <v>452</v>
      </c>
      <c r="I18" t="s">
        <v>211</v>
      </c>
      <c r="J18" t="b">
        <f t="shared" si="0"/>
        <v>0</v>
      </c>
      <c r="K18" t="b">
        <f t="shared" si="1"/>
        <v>1</v>
      </c>
      <c r="L18" t="b">
        <f t="shared" si="2"/>
        <v>0</v>
      </c>
      <c r="O18" t="s">
        <v>306</v>
      </c>
      <c r="P18" t="s">
        <v>307</v>
      </c>
      <c r="Q18" t="s">
        <v>308</v>
      </c>
      <c r="R18" t="s">
        <v>311</v>
      </c>
    </row>
    <row r="19" spans="1:18" x14ac:dyDescent="0.25">
      <c r="A19" t="s">
        <v>25</v>
      </c>
      <c r="B19" t="s">
        <v>29</v>
      </c>
      <c r="C19" t="s">
        <v>30</v>
      </c>
      <c r="D19" t="s">
        <v>13</v>
      </c>
      <c r="E19" t="s">
        <v>5</v>
      </c>
      <c r="F19">
        <v>4</v>
      </c>
      <c r="G19">
        <v>0.39</v>
      </c>
      <c r="H19">
        <v>528</v>
      </c>
      <c r="I19" t="s">
        <v>211</v>
      </c>
      <c r="J19" t="b">
        <f t="shared" si="0"/>
        <v>0</v>
      </c>
      <c r="K19" t="b">
        <f t="shared" si="1"/>
        <v>1</v>
      </c>
      <c r="L19" t="b">
        <f t="shared" si="2"/>
        <v>0</v>
      </c>
      <c r="O19">
        <v>2</v>
      </c>
      <c r="P19" s="2">
        <f>IFERROR(AVERAGEIFS(H:H,F:F,O19,K:K,TRUE),NA())</f>
        <v>487</v>
      </c>
      <c r="Q19">
        <f>COUNTIFS(F:F,O19,K:K,TRUE)</f>
        <v>4</v>
      </c>
      <c r="R19" s="2">
        <f>IFERROR(AVERAGEIFS(G:G,F:F,O19,K:K,TRUE),NA())</f>
        <v>0.92249999999999999</v>
      </c>
    </row>
    <row r="20" spans="1:18" x14ac:dyDescent="0.25">
      <c r="A20" t="s">
        <v>26</v>
      </c>
      <c r="B20" t="s">
        <v>214</v>
      </c>
      <c r="C20" t="s">
        <v>31</v>
      </c>
      <c r="D20" t="s">
        <v>14</v>
      </c>
      <c r="E20" t="s">
        <v>7</v>
      </c>
      <c r="F20">
        <v>6</v>
      </c>
      <c r="G20">
        <v>0.72</v>
      </c>
      <c r="H20">
        <v>131</v>
      </c>
      <c r="J20" t="b">
        <f t="shared" si="0"/>
        <v>1</v>
      </c>
      <c r="K20" t="b">
        <f t="shared" si="1"/>
        <v>0</v>
      </c>
      <c r="L20" t="b">
        <f t="shared" si="2"/>
        <v>0</v>
      </c>
      <c r="O20">
        <v>3</v>
      </c>
      <c r="P20" s="2">
        <f t="shared" ref="P20:P26" si="6">IFERROR(AVERAGEIFS(H:H,F:F,O20,K:K,TRUE),NA())</f>
        <v>607.42857142857144</v>
      </c>
      <c r="Q20">
        <f t="shared" ref="Q20:Q26" si="7">COUNTIFS(F:F,O20,K:K,TRUE)</f>
        <v>21</v>
      </c>
      <c r="R20" s="2">
        <f t="shared" ref="R20:R26" si="8">IFERROR(AVERAGEIFS(G:G,F:F,O20,K:K,TRUE),NA())</f>
        <v>0.89761904761904765</v>
      </c>
    </row>
    <row r="21" spans="1:18" x14ac:dyDescent="0.25">
      <c r="A21" t="s">
        <v>26</v>
      </c>
      <c r="B21" t="s">
        <v>214</v>
      </c>
      <c r="C21" t="s">
        <v>31</v>
      </c>
      <c r="D21" t="s">
        <v>14</v>
      </c>
      <c r="E21" t="s">
        <v>8</v>
      </c>
      <c r="F21">
        <v>4</v>
      </c>
      <c r="G21">
        <v>0.82</v>
      </c>
      <c r="H21">
        <v>175</v>
      </c>
      <c r="J21" t="b">
        <f t="shared" si="0"/>
        <v>1</v>
      </c>
      <c r="K21" t="b">
        <f t="shared" si="1"/>
        <v>0</v>
      </c>
      <c r="L21" t="b">
        <f t="shared" si="2"/>
        <v>0</v>
      </c>
      <c r="O21">
        <v>4</v>
      </c>
      <c r="P21" s="2">
        <f t="shared" si="6"/>
        <v>339.64864864864865</v>
      </c>
      <c r="Q21">
        <f t="shared" si="7"/>
        <v>74</v>
      </c>
      <c r="R21" s="2">
        <f t="shared" si="8"/>
        <v>0.67472972972972955</v>
      </c>
    </row>
    <row r="22" spans="1:18" x14ac:dyDescent="0.25">
      <c r="A22" t="s">
        <v>26</v>
      </c>
      <c r="B22" t="s">
        <v>214</v>
      </c>
      <c r="C22" t="s">
        <v>31</v>
      </c>
      <c r="D22" t="s">
        <v>14</v>
      </c>
      <c r="E22" t="s">
        <v>9</v>
      </c>
      <c r="F22">
        <v>3</v>
      </c>
      <c r="G22">
        <v>0.91</v>
      </c>
      <c r="H22">
        <v>414</v>
      </c>
      <c r="J22" t="b">
        <f t="shared" si="0"/>
        <v>1</v>
      </c>
      <c r="K22" t="b">
        <f t="shared" si="1"/>
        <v>0</v>
      </c>
      <c r="L22" t="b">
        <f t="shared" si="2"/>
        <v>0</v>
      </c>
      <c r="O22">
        <v>5</v>
      </c>
      <c r="P22" s="2">
        <f t="shared" si="6"/>
        <v>276.27777777777777</v>
      </c>
      <c r="Q22">
        <f t="shared" si="7"/>
        <v>18</v>
      </c>
      <c r="R22" s="2">
        <f t="shared" si="8"/>
        <v>0.76444444444444448</v>
      </c>
    </row>
    <row r="23" spans="1:18" x14ac:dyDescent="0.25">
      <c r="A23" t="s">
        <v>26</v>
      </c>
      <c r="B23" t="s">
        <v>214</v>
      </c>
      <c r="C23" t="s">
        <v>31</v>
      </c>
      <c r="D23" t="s">
        <v>14</v>
      </c>
      <c r="E23" t="s">
        <v>10</v>
      </c>
      <c r="F23">
        <v>3</v>
      </c>
      <c r="G23">
        <v>1</v>
      </c>
      <c r="H23">
        <v>269</v>
      </c>
      <c r="J23" t="b">
        <f t="shared" si="0"/>
        <v>1</v>
      </c>
      <c r="K23" t="b">
        <f t="shared" si="1"/>
        <v>0</v>
      </c>
      <c r="L23" t="b">
        <f t="shared" si="2"/>
        <v>0</v>
      </c>
      <c r="O23">
        <v>6</v>
      </c>
      <c r="P23" s="2">
        <f t="shared" si="6"/>
        <v>58</v>
      </c>
      <c r="Q23">
        <f t="shared" si="7"/>
        <v>1</v>
      </c>
      <c r="R23" s="2">
        <f t="shared" si="8"/>
        <v>0.68</v>
      </c>
    </row>
    <row r="24" spans="1:18" x14ac:dyDescent="0.25">
      <c r="A24" t="s">
        <v>26</v>
      </c>
      <c r="B24" t="s">
        <v>214</v>
      </c>
      <c r="C24" t="s">
        <v>31</v>
      </c>
      <c r="D24" t="s">
        <v>14</v>
      </c>
      <c r="E24" t="s">
        <v>11</v>
      </c>
      <c r="F24">
        <v>3</v>
      </c>
      <c r="G24">
        <v>0.9</v>
      </c>
      <c r="H24">
        <v>337</v>
      </c>
      <c r="J24" t="b">
        <f t="shared" si="0"/>
        <v>1</v>
      </c>
      <c r="K24" t="b">
        <f t="shared" si="1"/>
        <v>0</v>
      </c>
      <c r="L24" t="b">
        <f t="shared" si="2"/>
        <v>0</v>
      </c>
      <c r="O24">
        <v>7</v>
      </c>
      <c r="P24" s="2" t="e">
        <f t="shared" si="6"/>
        <v>#N/A</v>
      </c>
      <c r="Q24">
        <f t="shared" si="7"/>
        <v>0</v>
      </c>
      <c r="R24" s="2" t="e">
        <f t="shared" si="8"/>
        <v>#N/A</v>
      </c>
    </row>
    <row r="25" spans="1:18" x14ac:dyDescent="0.25">
      <c r="A25" t="s">
        <v>26</v>
      </c>
      <c r="B25" t="s">
        <v>214</v>
      </c>
      <c r="C25" t="s">
        <v>31</v>
      </c>
      <c r="D25" t="s">
        <v>14</v>
      </c>
      <c r="E25" t="s">
        <v>12</v>
      </c>
      <c r="F25">
        <v>2</v>
      </c>
      <c r="G25">
        <v>0.7</v>
      </c>
      <c r="H25">
        <v>324</v>
      </c>
      <c r="J25" t="b">
        <f t="shared" si="0"/>
        <v>1</v>
      </c>
      <c r="K25" t="b">
        <f t="shared" si="1"/>
        <v>0</v>
      </c>
      <c r="L25" t="b">
        <f t="shared" si="2"/>
        <v>0</v>
      </c>
      <c r="O25">
        <v>8</v>
      </c>
      <c r="P25" s="2" t="e">
        <f t="shared" si="6"/>
        <v>#N/A</v>
      </c>
      <c r="Q25">
        <f t="shared" si="7"/>
        <v>0</v>
      </c>
      <c r="R25" s="2" t="e">
        <f t="shared" si="8"/>
        <v>#N/A</v>
      </c>
    </row>
    <row r="26" spans="1:18" x14ac:dyDescent="0.25">
      <c r="A26" t="s">
        <v>26</v>
      </c>
      <c r="B26" t="s">
        <v>214</v>
      </c>
      <c r="C26" t="s">
        <v>31</v>
      </c>
      <c r="D26" t="s">
        <v>14</v>
      </c>
      <c r="E26" t="s">
        <v>6</v>
      </c>
      <c r="F26">
        <v>2</v>
      </c>
      <c r="G26">
        <v>1</v>
      </c>
      <c r="H26">
        <v>1650</v>
      </c>
      <c r="J26" t="b">
        <f t="shared" si="0"/>
        <v>0</v>
      </c>
      <c r="K26" t="b">
        <f t="shared" si="1"/>
        <v>0</v>
      </c>
      <c r="L26" t="b">
        <f t="shared" si="2"/>
        <v>1</v>
      </c>
      <c r="O26">
        <v>9</v>
      </c>
      <c r="P26" s="2" t="e">
        <f t="shared" si="6"/>
        <v>#N/A</v>
      </c>
      <c r="Q26">
        <f t="shared" si="7"/>
        <v>0</v>
      </c>
      <c r="R26" s="2" t="e">
        <f t="shared" si="8"/>
        <v>#N/A</v>
      </c>
    </row>
    <row r="27" spans="1:18" x14ac:dyDescent="0.25">
      <c r="A27" t="s">
        <v>26</v>
      </c>
      <c r="B27" t="s">
        <v>214</v>
      </c>
      <c r="C27" t="s">
        <v>31</v>
      </c>
      <c r="D27" t="s">
        <v>14</v>
      </c>
      <c r="E27" t="s">
        <v>4</v>
      </c>
      <c r="F27">
        <v>3</v>
      </c>
      <c r="G27">
        <v>0.96</v>
      </c>
      <c r="H27">
        <v>720</v>
      </c>
      <c r="J27" t="b">
        <f t="shared" si="0"/>
        <v>0</v>
      </c>
      <c r="K27" t="b">
        <f t="shared" si="1"/>
        <v>1</v>
      </c>
      <c r="L27" t="b">
        <f t="shared" si="2"/>
        <v>0</v>
      </c>
    </row>
    <row r="28" spans="1:18" x14ac:dyDescent="0.25">
      <c r="A28" t="s">
        <v>26</v>
      </c>
      <c r="B28" t="s">
        <v>214</v>
      </c>
      <c r="C28" t="s">
        <v>31</v>
      </c>
      <c r="D28" t="s">
        <v>14</v>
      </c>
      <c r="E28" t="s">
        <v>5</v>
      </c>
      <c r="F28">
        <v>3</v>
      </c>
      <c r="G28">
        <v>0.95</v>
      </c>
      <c r="H28">
        <v>930</v>
      </c>
      <c r="J28" t="b">
        <f t="shared" si="0"/>
        <v>0</v>
      </c>
      <c r="K28" t="b">
        <f t="shared" si="1"/>
        <v>1</v>
      </c>
      <c r="L28" t="b">
        <f t="shared" si="2"/>
        <v>0</v>
      </c>
      <c r="O28" s="1" t="s">
        <v>248</v>
      </c>
    </row>
    <row r="29" spans="1:18" x14ac:dyDescent="0.25">
      <c r="A29" t="s">
        <v>32</v>
      </c>
      <c r="B29" t="s">
        <v>33</v>
      </c>
      <c r="C29" t="s">
        <v>34</v>
      </c>
      <c r="D29" t="s">
        <v>16</v>
      </c>
      <c r="E29" t="s">
        <v>7</v>
      </c>
      <c r="F29">
        <v>4</v>
      </c>
      <c r="G29">
        <v>0.39</v>
      </c>
      <c r="H29">
        <v>71</v>
      </c>
      <c r="I29" t="s">
        <v>212</v>
      </c>
      <c r="J29" t="b">
        <f t="shared" si="0"/>
        <v>1</v>
      </c>
      <c r="K29" t="b">
        <f t="shared" si="1"/>
        <v>0</v>
      </c>
      <c r="L29" t="b">
        <f t="shared" si="2"/>
        <v>0</v>
      </c>
      <c r="O29" t="s">
        <v>306</v>
      </c>
      <c r="P29" t="s">
        <v>307</v>
      </c>
      <c r="Q29" t="s">
        <v>308</v>
      </c>
      <c r="R29" t="s">
        <v>311</v>
      </c>
    </row>
    <row r="30" spans="1:18" x14ac:dyDescent="0.25">
      <c r="A30" t="s">
        <v>32</v>
      </c>
      <c r="B30" t="s">
        <v>33</v>
      </c>
      <c r="C30" t="s">
        <v>34</v>
      </c>
      <c r="D30" t="s">
        <v>16</v>
      </c>
      <c r="E30" t="s">
        <v>8</v>
      </c>
      <c r="F30">
        <v>4</v>
      </c>
      <c r="G30">
        <v>0.6</v>
      </c>
      <c r="H30">
        <v>90</v>
      </c>
      <c r="I30" t="s">
        <v>212</v>
      </c>
      <c r="J30" t="b">
        <f t="shared" si="0"/>
        <v>1</v>
      </c>
      <c r="K30" t="b">
        <f t="shared" si="1"/>
        <v>0</v>
      </c>
      <c r="L30" t="b">
        <f t="shared" si="2"/>
        <v>0</v>
      </c>
      <c r="O30">
        <v>2</v>
      </c>
      <c r="P30" s="2">
        <f>IFERROR(AVERAGEIFS(H:H,F:F,O30,L:L,TRUE),NA())</f>
        <v>1097.5714285714287</v>
      </c>
      <c r="Q30">
        <f>COUNTIFS(F:F,O30,L:L,TRUE)</f>
        <v>7</v>
      </c>
      <c r="R30" s="2">
        <f>IFERROR(AVERAGEIFS(G:G,F:F,O30,L:L,TRUE),NA())</f>
        <v>0.93571428571428572</v>
      </c>
    </row>
    <row r="31" spans="1:18" x14ac:dyDescent="0.25">
      <c r="A31" t="s">
        <v>32</v>
      </c>
      <c r="B31" t="s">
        <v>33</v>
      </c>
      <c r="C31" t="s">
        <v>34</v>
      </c>
      <c r="D31" t="s">
        <v>16</v>
      </c>
      <c r="E31" t="s">
        <v>9</v>
      </c>
      <c r="F31">
        <v>4</v>
      </c>
      <c r="G31">
        <v>0.86</v>
      </c>
      <c r="H31">
        <v>184</v>
      </c>
      <c r="I31" t="s">
        <v>212</v>
      </c>
      <c r="J31" t="b">
        <f t="shared" si="0"/>
        <v>1</v>
      </c>
      <c r="K31" t="b">
        <f t="shared" si="1"/>
        <v>0</v>
      </c>
      <c r="L31" t="b">
        <f t="shared" si="2"/>
        <v>0</v>
      </c>
      <c r="O31">
        <v>3</v>
      </c>
      <c r="P31" s="2">
        <f t="shared" ref="P31:P37" si="9">IFERROR(AVERAGEIFS(H:H,F:F,O31,L:L,TRUE),NA())</f>
        <v>533.90909090909088</v>
      </c>
      <c r="Q31">
        <f t="shared" ref="Q31:Q37" si="10">COUNTIFS(F:F,O31,L:L,TRUE)</f>
        <v>11</v>
      </c>
      <c r="R31" s="2">
        <f t="shared" ref="R31:R37" si="11">IFERROR(AVERAGEIFS(G:G,F:F,O31,L:L,TRUE),NA())</f>
        <v>0.89727272727272722</v>
      </c>
    </row>
    <row r="32" spans="1:18" x14ac:dyDescent="0.25">
      <c r="A32" t="s">
        <v>32</v>
      </c>
      <c r="B32" t="s">
        <v>33</v>
      </c>
      <c r="C32" t="s">
        <v>34</v>
      </c>
      <c r="D32" t="s">
        <v>16</v>
      </c>
      <c r="E32" t="s">
        <v>10</v>
      </c>
      <c r="F32">
        <v>4</v>
      </c>
      <c r="G32">
        <v>0.93</v>
      </c>
      <c r="H32">
        <v>243</v>
      </c>
      <c r="I32" t="s">
        <v>212</v>
      </c>
      <c r="J32" t="b">
        <f t="shared" si="0"/>
        <v>1</v>
      </c>
      <c r="K32" t="b">
        <f t="shared" si="1"/>
        <v>0</v>
      </c>
      <c r="L32" t="b">
        <f t="shared" si="2"/>
        <v>0</v>
      </c>
      <c r="O32">
        <v>4</v>
      </c>
      <c r="P32" s="2">
        <f t="shared" si="9"/>
        <v>776.67647058823525</v>
      </c>
      <c r="Q32">
        <f t="shared" si="10"/>
        <v>34</v>
      </c>
      <c r="R32" s="2">
        <f t="shared" si="11"/>
        <v>0.755</v>
      </c>
    </row>
    <row r="33" spans="1:18" x14ac:dyDescent="0.25">
      <c r="A33" t="s">
        <v>32</v>
      </c>
      <c r="B33" t="s">
        <v>33</v>
      </c>
      <c r="C33" t="s">
        <v>34</v>
      </c>
      <c r="D33" t="s">
        <v>16</v>
      </c>
      <c r="E33" t="s">
        <v>11</v>
      </c>
      <c r="F33">
        <v>3</v>
      </c>
      <c r="G33">
        <v>1</v>
      </c>
      <c r="H33">
        <v>179</v>
      </c>
      <c r="I33" t="s">
        <v>212</v>
      </c>
      <c r="J33" t="b">
        <f t="shared" si="0"/>
        <v>1</v>
      </c>
      <c r="K33" t="b">
        <f t="shared" si="1"/>
        <v>0</v>
      </c>
      <c r="L33" t="b">
        <f t="shared" si="2"/>
        <v>0</v>
      </c>
      <c r="O33">
        <v>5</v>
      </c>
      <c r="P33" s="2">
        <f t="shared" si="9"/>
        <v>700.85714285714289</v>
      </c>
      <c r="Q33">
        <f t="shared" si="10"/>
        <v>7</v>
      </c>
      <c r="R33" s="2">
        <f t="shared" si="11"/>
        <v>0.76</v>
      </c>
    </row>
    <row r="34" spans="1:18" x14ac:dyDescent="0.25">
      <c r="A34" t="s">
        <v>32</v>
      </c>
      <c r="B34" t="s">
        <v>33</v>
      </c>
      <c r="C34" t="s">
        <v>34</v>
      </c>
      <c r="D34" t="s">
        <v>16</v>
      </c>
      <c r="E34" t="s">
        <v>12</v>
      </c>
      <c r="F34">
        <v>4</v>
      </c>
      <c r="G34">
        <v>0.96</v>
      </c>
      <c r="H34">
        <v>168</v>
      </c>
      <c r="I34" t="s">
        <v>212</v>
      </c>
      <c r="J34" t="b">
        <f t="shared" si="0"/>
        <v>1</v>
      </c>
      <c r="K34" t="b">
        <f t="shared" si="1"/>
        <v>0</v>
      </c>
      <c r="L34" t="b">
        <f t="shared" si="2"/>
        <v>0</v>
      </c>
      <c r="O34">
        <v>6</v>
      </c>
      <c r="P34" s="2" t="e">
        <f t="shared" si="9"/>
        <v>#N/A</v>
      </c>
      <c r="Q34">
        <f t="shared" si="10"/>
        <v>0</v>
      </c>
      <c r="R34" s="2" t="e">
        <f t="shared" si="11"/>
        <v>#N/A</v>
      </c>
    </row>
    <row r="35" spans="1:18" x14ac:dyDescent="0.25">
      <c r="A35" t="s">
        <v>32</v>
      </c>
      <c r="B35" t="s">
        <v>33</v>
      </c>
      <c r="C35" t="s">
        <v>34</v>
      </c>
      <c r="D35" t="s">
        <v>16</v>
      </c>
      <c r="E35" t="s">
        <v>6</v>
      </c>
      <c r="F35">
        <v>2</v>
      </c>
      <c r="G35">
        <v>1</v>
      </c>
      <c r="H35">
        <v>935</v>
      </c>
      <c r="I35" t="s">
        <v>212</v>
      </c>
      <c r="J35" t="b">
        <f t="shared" si="0"/>
        <v>0</v>
      </c>
      <c r="K35" t="b">
        <f t="shared" si="1"/>
        <v>0</v>
      </c>
      <c r="L35" t="b">
        <f t="shared" si="2"/>
        <v>1</v>
      </c>
      <c r="O35">
        <v>7</v>
      </c>
      <c r="P35" s="2" t="e">
        <f t="shared" si="9"/>
        <v>#N/A</v>
      </c>
      <c r="Q35">
        <f t="shared" si="10"/>
        <v>0</v>
      </c>
      <c r="R35" s="2" t="e">
        <f t="shared" si="11"/>
        <v>#N/A</v>
      </c>
    </row>
    <row r="36" spans="1:18" x14ac:dyDescent="0.25">
      <c r="A36" t="s">
        <v>32</v>
      </c>
      <c r="B36" t="s">
        <v>33</v>
      </c>
      <c r="C36" t="s">
        <v>34</v>
      </c>
      <c r="D36" t="s">
        <v>16</v>
      </c>
      <c r="E36" t="s">
        <v>4</v>
      </c>
      <c r="F36">
        <v>4</v>
      </c>
      <c r="G36">
        <v>0.98</v>
      </c>
      <c r="H36">
        <v>345</v>
      </c>
      <c r="I36" t="s">
        <v>212</v>
      </c>
      <c r="J36" t="b">
        <f t="shared" si="0"/>
        <v>0</v>
      </c>
      <c r="K36" t="b">
        <f t="shared" si="1"/>
        <v>1</v>
      </c>
      <c r="L36" t="b">
        <f t="shared" si="2"/>
        <v>0</v>
      </c>
      <c r="O36">
        <v>8</v>
      </c>
      <c r="P36" s="2" t="e">
        <f t="shared" si="9"/>
        <v>#N/A</v>
      </c>
      <c r="Q36">
        <f t="shared" si="10"/>
        <v>0</v>
      </c>
      <c r="R36" s="2" t="e">
        <f t="shared" si="11"/>
        <v>#N/A</v>
      </c>
    </row>
    <row r="37" spans="1:18" x14ac:dyDescent="0.25">
      <c r="A37" t="s">
        <v>32</v>
      </c>
      <c r="B37" t="s">
        <v>33</v>
      </c>
      <c r="C37" t="s">
        <v>34</v>
      </c>
      <c r="D37" t="s">
        <v>16</v>
      </c>
      <c r="E37" t="s">
        <v>5</v>
      </c>
      <c r="F37">
        <v>2</v>
      </c>
      <c r="G37">
        <v>1</v>
      </c>
      <c r="H37">
        <v>590</v>
      </c>
      <c r="I37" t="s">
        <v>212</v>
      </c>
      <c r="J37" t="b">
        <f t="shared" si="0"/>
        <v>0</v>
      </c>
      <c r="K37" t="b">
        <f t="shared" si="1"/>
        <v>1</v>
      </c>
      <c r="L37" t="b">
        <f t="shared" si="2"/>
        <v>0</v>
      </c>
      <c r="O37">
        <v>9</v>
      </c>
      <c r="P37" s="2" t="e">
        <f t="shared" si="9"/>
        <v>#N/A</v>
      </c>
      <c r="Q37">
        <f t="shared" si="10"/>
        <v>0</v>
      </c>
      <c r="R37" s="2" t="e">
        <f t="shared" si="11"/>
        <v>#N/A</v>
      </c>
    </row>
    <row r="38" spans="1:18" x14ac:dyDescent="0.25">
      <c r="A38" t="s">
        <v>35</v>
      </c>
      <c r="B38" t="s">
        <v>229</v>
      </c>
      <c r="C38" t="s">
        <v>30</v>
      </c>
      <c r="D38" t="s">
        <v>17</v>
      </c>
      <c r="E38" t="s">
        <v>7</v>
      </c>
      <c r="F38">
        <v>5</v>
      </c>
      <c r="G38">
        <v>0.54</v>
      </c>
      <c r="H38">
        <v>43</v>
      </c>
      <c r="I38" t="s">
        <v>213</v>
      </c>
      <c r="J38" t="b">
        <f t="shared" si="0"/>
        <v>1</v>
      </c>
      <c r="K38" t="b">
        <f t="shared" si="1"/>
        <v>0</v>
      </c>
      <c r="L38" t="b">
        <f t="shared" si="2"/>
        <v>0</v>
      </c>
    </row>
    <row r="39" spans="1:18" x14ac:dyDescent="0.25">
      <c r="A39" t="s">
        <v>35</v>
      </c>
      <c r="B39" t="s">
        <v>229</v>
      </c>
      <c r="C39" t="s">
        <v>30</v>
      </c>
      <c r="D39" t="s">
        <v>17</v>
      </c>
      <c r="E39" t="s">
        <v>8</v>
      </c>
      <c r="F39">
        <v>4</v>
      </c>
      <c r="G39">
        <v>0.41</v>
      </c>
      <c r="H39">
        <v>47</v>
      </c>
      <c r="I39" t="s">
        <v>213</v>
      </c>
      <c r="J39" t="b">
        <f t="shared" si="0"/>
        <v>1</v>
      </c>
      <c r="K39" t="b">
        <f t="shared" si="1"/>
        <v>0</v>
      </c>
      <c r="L39" t="b">
        <f t="shared" si="2"/>
        <v>0</v>
      </c>
    </row>
    <row r="40" spans="1:18" x14ac:dyDescent="0.25">
      <c r="A40" t="s">
        <v>35</v>
      </c>
      <c r="B40" t="s">
        <v>229</v>
      </c>
      <c r="C40" t="s">
        <v>30</v>
      </c>
      <c r="D40" t="s">
        <v>17</v>
      </c>
      <c r="E40" t="s">
        <v>9</v>
      </c>
      <c r="F40">
        <v>4</v>
      </c>
      <c r="G40">
        <v>0.63</v>
      </c>
      <c r="H40">
        <v>66</v>
      </c>
      <c r="I40" t="s">
        <v>213</v>
      </c>
      <c r="J40" t="b">
        <f t="shared" si="0"/>
        <v>1</v>
      </c>
      <c r="K40" t="b">
        <f t="shared" si="1"/>
        <v>0</v>
      </c>
      <c r="L40" t="b">
        <f t="shared" si="2"/>
        <v>0</v>
      </c>
    </row>
    <row r="41" spans="1:18" x14ac:dyDescent="0.25">
      <c r="A41" t="s">
        <v>35</v>
      </c>
      <c r="B41" t="s">
        <v>229</v>
      </c>
      <c r="C41" t="s">
        <v>30</v>
      </c>
      <c r="D41" t="s">
        <v>17</v>
      </c>
      <c r="E41" t="s">
        <v>10</v>
      </c>
      <c r="F41">
        <v>4</v>
      </c>
      <c r="G41">
        <v>0.65</v>
      </c>
      <c r="H41">
        <v>68</v>
      </c>
      <c r="I41" t="s">
        <v>213</v>
      </c>
      <c r="J41" t="b">
        <f t="shared" si="0"/>
        <v>1</v>
      </c>
      <c r="K41" t="b">
        <f t="shared" si="1"/>
        <v>0</v>
      </c>
      <c r="L41" t="b">
        <f t="shared" si="2"/>
        <v>0</v>
      </c>
    </row>
    <row r="42" spans="1:18" x14ac:dyDescent="0.25">
      <c r="A42" t="s">
        <v>35</v>
      </c>
      <c r="B42" t="s">
        <v>229</v>
      </c>
      <c r="C42" t="s">
        <v>30</v>
      </c>
      <c r="D42" t="s">
        <v>17</v>
      </c>
      <c r="E42" t="s">
        <v>11</v>
      </c>
      <c r="F42">
        <v>5</v>
      </c>
      <c r="G42">
        <v>0.68</v>
      </c>
      <c r="H42">
        <v>68</v>
      </c>
      <c r="I42" t="s">
        <v>213</v>
      </c>
      <c r="J42" t="b">
        <f t="shared" si="0"/>
        <v>1</v>
      </c>
      <c r="K42" t="b">
        <f t="shared" si="1"/>
        <v>0</v>
      </c>
      <c r="L42" t="b">
        <f t="shared" si="2"/>
        <v>0</v>
      </c>
    </row>
    <row r="43" spans="1:18" x14ac:dyDescent="0.25">
      <c r="A43" t="s">
        <v>35</v>
      </c>
      <c r="B43" t="s">
        <v>229</v>
      </c>
      <c r="C43" t="s">
        <v>30</v>
      </c>
      <c r="D43" t="s">
        <v>17</v>
      </c>
      <c r="E43" t="s">
        <v>12</v>
      </c>
      <c r="F43">
        <v>5</v>
      </c>
      <c r="G43">
        <v>0.8</v>
      </c>
      <c r="H43">
        <v>59</v>
      </c>
      <c r="I43" t="s">
        <v>213</v>
      </c>
      <c r="J43" t="b">
        <f t="shared" si="0"/>
        <v>1</v>
      </c>
      <c r="K43" t="b">
        <f t="shared" si="1"/>
        <v>0</v>
      </c>
      <c r="L43" t="b">
        <f t="shared" si="2"/>
        <v>0</v>
      </c>
    </row>
    <row r="44" spans="1:18" x14ac:dyDescent="0.25">
      <c r="A44" t="s">
        <v>35</v>
      </c>
      <c r="B44" t="s">
        <v>229</v>
      </c>
      <c r="C44" t="s">
        <v>30</v>
      </c>
      <c r="D44" t="s">
        <v>17</v>
      </c>
      <c r="E44" t="s">
        <v>6</v>
      </c>
      <c r="F44">
        <v>4</v>
      </c>
      <c r="G44">
        <v>0.6</v>
      </c>
      <c r="H44">
        <v>351</v>
      </c>
      <c r="I44" t="s">
        <v>213</v>
      </c>
      <c r="J44" t="b">
        <f t="shared" si="0"/>
        <v>0</v>
      </c>
      <c r="K44" t="b">
        <f t="shared" si="1"/>
        <v>0</v>
      </c>
      <c r="L44" t="b">
        <f t="shared" si="2"/>
        <v>1</v>
      </c>
    </row>
    <row r="45" spans="1:18" x14ac:dyDescent="0.25">
      <c r="A45" t="s">
        <v>35</v>
      </c>
      <c r="B45" t="s">
        <v>229</v>
      </c>
      <c r="C45" t="s">
        <v>30</v>
      </c>
      <c r="D45" t="s">
        <v>17</v>
      </c>
      <c r="E45" t="s">
        <v>4</v>
      </c>
      <c r="F45">
        <v>4</v>
      </c>
      <c r="G45">
        <v>0.7</v>
      </c>
      <c r="H45">
        <v>156</v>
      </c>
      <c r="I45" t="s">
        <v>213</v>
      </c>
      <c r="J45" t="b">
        <f t="shared" si="0"/>
        <v>0</v>
      </c>
      <c r="K45" t="b">
        <f t="shared" si="1"/>
        <v>1</v>
      </c>
      <c r="L45" t="b">
        <f t="shared" si="2"/>
        <v>0</v>
      </c>
    </row>
    <row r="46" spans="1:18" x14ac:dyDescent="0.25">
      <c r="A46" t="s">
        <v>35</v>
      </c>
      <c r="B46" t="s">
        <v>229</v>
      </c>
      <c r="C46" t="s">
        <v>30</v>
      </c>
      <c r="D46" t="s">
        <v>17</v>
      </c>
      <c r="E46" t="s">
        <v>5</v>
      </c>
      <c r="F46">
        <v>5</v>
      </c>
      <c r="G46">
        <v>0.92</v>
      </c>
      <c r="H46">
        <v>195</v>
      </c>
      <c r="I46" t="s">
        <v>213</v>
      </c>
      <c r="J46" t="b">
        <f t="shared" si="0"/>
        <v>0</v>
      </c>
      <c r="K46" t="b">
        <f t="shared" si="1"/>
        <v>1</v>
      </c>
      <c r="L46" t="b">
        <f t="shared" si="2"/>
        <v>0</v>
      </c>
    </row>
    <row r="47" spans="1:18" x14ac:dyDescent="0.25">
      <c r="A47" t="s">
        <v>36</v>
      </c>
      <c r="B47" t="s">
        <v>229</v>
      </c>
      <c r="C47" t="s">
        <v>30</v>
      </c>
      <c r="D47" t="s">
        <v>18</v>
      </c>
      <c r="E47" t="s">
        <v>7</v>
      </c>
      <c r="F47">
        <v>5</v>
      </c>
      <c r="G47">
        <v>0.34</v>
      </c>
      <c r="H47">
        <v>81</v>
      </c>
      <c r="I47" t="s">
        <v>212</v>
      </c>
      <c r="J47" t="b">
        <f t="shared" si="0"/>
        <v>1</v>
      </c>
      <c r="K47" t="b">
        <f t="shared" si="1"/>
        <v>0</v>
      </c>
      <c r="L47" t="b">
        <f t="shared" si="2"/>
        <v>0</v>
      </c>
    </row>
    <row r="48" spans="1:18" x14ac:dyDescent="0.25">
      <c r="A48" t="s">
        <v>36</v>
      </c>
      <c r="B48" t="s">
        <v>229</v>
      </c>
      <c r="C48" t="s">
        <v>30</v>
      </c>
      <c r="D48" t="s">
        <v>18</v>
      </c>
      <c r="E48" t="s">
        <v>8</v>
      </c>
      <c r="F48">
        <v>4</v>
      </c>
      <c r="G48">
        <v>0.65</v>
      </c>
      <c r="H48">
        <v>92</v>
      </c>
      <c r="I48" t="s">
        <v>212</v>
      </c>
      <c r="J48" t="b">
        <f t="shared" si="0"/>
        <v>1</v>
      </c>
      <c r="K48" t="b">
        <f t="shared" si="1"/>
        <v>0</v>
      </c>
      <c r="L48" t="b">
        <f t="shared" si="2"/>
        <v>0</v>
      </c>
    </row>
    <row r="49" spans="1:12" x14ac:dyDescent="0.25">
      <c r="A49" t="s">
        <v>36</v>
      </c>
      <c r="B49" t="s">
        <v>229</v>
      </c>
      <c r="C49" t="s">
        <v>30</v>
      </c>
      <c r="D49" t="s">
        <v>18</v>
      </c>
      <c r="E49" t="s">
        <v>9</v>
      </c>
      <c r="F49">
        <v>4</v>
      </c>
      <c r="G49">
        <v>0.85</v>
      </c>
      <c r="H49">
        <v>104</v>
      </c>
      <c r="I49" t="s">
        <v>212</v>
      </c>
      <c r="J49" t="b">
        <f t="shared" si="0"/>
        <v>1</v>
      </c>
      <c r="K49" t="b">
        <f t="shared" si="1"/>
        <v>0</v>
      </c>
      <c r="L49" t="b">
        <f t="shared" si="2"/>
        <v>0</v>
      </c>
    </row>
    <row r="50" spans="1:12" x14ac:dyDescent="0.25">
      <c r="A50" t="s">
        <v>36</v>
      </c>
      <c r="B50" t="s">
        <v>229</v>
      </c>
      <c r="C50" t="s">
        <v>30</v>
      </c>
      <c r="D50" t="s">
        <v>18</v>
      </c>
      <c r="E50" t="s">
        <v>10</v>
      </c>
      <c r="F50">
        <v>4</v>
      </c>
      <c r="G50">
        <v>0.79</v>
      </c>
      <c r="H50">
        <v>120</v>
      </c>
      <c r="I50" t="s">
        <v>212</v>
      </c>
      <c r="J50" t="b">
        <f t="shared" si="0"/>
        <v>1</v>
      </c>
      <c r="K50" t="b">
        <f t="shared" si="1"/>
        <v>0</v>
      </c>
      <c r="L50" t="b">
        <f t="shared" si="2"/>
        <v>0</v>
      </c>
    </row>
    <row r="51" spans="1:12" x14ac:dyDescent="0.25">
      <c r="A51" t="s">
        <v>36</v>
      </c>
      <c r="B51" t="s">
        <v>229</v>
      </c>
      <c r="C51" t="s">
        <v>30</v>
      </c>
      <c r="D51" t="s">
        <v>18</v>
      </c>
      <c r="E51" t="s">
        <v>11</v>
      </c>
      <c r="F51">
        <v>4</v>
      </c>
      <c r="G51">
        <v>0.49</v>
      </c>
      <c r="H51">
        <v>98</v>
      </c>
      <c r="I51" t="s">
        <v>212</v>
      </c>
      <c r="J51" t="b">
        <f t="shared" si="0"/>
        <v>1</v>
      </c>
      <c r="K51" t="b">
        <f t="shared" si="1"/>
        <v>0</v>
      </c>
      <c r="L51" t="b">
        <f t="shared" si="2"/>
        <v>0</v>
      </c>
    </row>
    <row r="52" spans="1:12" x14ac:dyDescent="0.25">
      <c r="A52" t="s">
        <v>36</v>
      </c>
      <c r="B52" t="s">
        <v>229</v>
      </c>
      <c r="C52" t="s">
        <v>30</v>
      </c>
      <c r="D52" t="s">
        <v>18</v>
      </c>
      <c r="E52" t="s">
        <v>12</v>
      </c>
      <c r="F52">
        <v>4</v>
      </c>
      <c r="G52">
        <v>0.95</v>
      </c>
      <c r="H52">
        <v>80</v>
      </c>
      <c r="I52" t="s">
        <v>212</v>
      </c>
      <c r="J52" t="b">
        <f t="shared" si="0"/>
        <v>1</v>
      </c>
      <c r="K52" t="b">
        <f t="shared" si="1"/>
        <v>0</v>
      </c>
      <c r="L52" t="b">
        <f t="shared" si="2"/>
        <v>0</v>
      </c>
    </row>
    <row r="53" spans="1:12" x14ac:dyDescent="0.25">
      <c r="A53" t="s">
        <v>36</v>
      </c>
      <c r="B53" t="s">
        <v>229</v>
      </c>
      <c r="C53" t="s">
        <v>30</v>
      </c>
      <c r="D53" t="s">
        <v>18</v>
      </c>
      <c r="E53" t="s">
        <v>6</v>
      </c>
      <c r="F53">
        <v>3</v>
      </c>
      <c r="G53">
        <v>0.97</v>
      </c>
      <c r="H53">
        <v>575</v>
      </c>
      <c r="I53" t="s">
        <v>212</v>
      </c>
      <c r="J53" t="b">
        <f t="shared" si="0"/>
        <v>0</v>
      </c>
      <c r="K53" t="b">
        <f t="shared" si="1"/>
        <v>0</v>
      </c>
      <c r="L53" t="b">
        <f t="shared" si="2"/>
        <v>1</v>
      </c>
    </row>
    <row r="54" spans="1:12" x14ac:dyDescent="0.25">
      <c r="A54" t="s">
        <v>36</v>
      </c>
      <c r="B54" t="s">
        <v>229</v>
      </c>
      <c r="C54" t="s">
        <v>30</v>
      </c>
      <c r="D54" t="s">
        <v>18</v>
      </c>
      <c r="E54" t="s">
        <v>4</v>
      </c>
      <c r="F54">
        <v>4</v>
      </c>
      <c r="G54">
        <v>0.38</v>
      </c>
      <c r="H54">
        <v>277</v>
      </c>
      <c r="I54" t="s">
        <v>212</v>
      </c>
      <c r="J54" t="b">
        <f t="shared" si="0"/>
        <v>0</v>
      </c>
      <c r="K54" t="b">
        <f t="shared" si="1"/>
        <v>1</v>
      </c>
      <c r="L54" t="b">
        <f t="shared" si="2"/>
        <v>0</v>
      </c>
    </row>
    <row r="55" spans="1:12" x14ac:dyDescent="0.25">
      <c r="A55" t="s">
        <v>36</v>
      </c>
      <c r="B55" t="s">
        <v>229</v>
      </c>
      <c r="C55" t="s">
        <v>30</v>
      </c>
      <c r="D55" t="s">
        <v>18</v>
      </c>
      <c r="E55" t="s">
        <v>5</v>
      </c>
      <c r="F55">
        <v>3</v>
      </c>
      <c r="G55">
        <v>0.83</v>
      </c>
      <c r="H55">
        <v>298</v>
      </c>
      <c r="I55" t="s">
        <v>212</v>
      </c>
      <c r="J55" t="b">
        <f t="shared" si="0"/>
        <v>0</v>
      </c>
      <c r="K55" t="b">
        <f t="shared" si="1"/>
        <v>1</v>
      </c>
      <c r="L55" t="b">
        <f t="shared" si="2"/>
        <v>0</v>
      </c>
    </row>
    <row r="56" spans="1:12" x14ac:dyDescent="0.25">
      <c r="A56" t="s">
        <v>38</v>
      </c>
      <c r="B56" t="s">
        <v>214</v>
      </c>
      <c r="C56" t="s">
        <v>31</v>
      </c>
      <c r="D56" t="s">
        <v>19</v>
      </c>
      <c r="E56" t="s">
        <v>7</v>
      </c>
      <c r="F56">
        <v>4</v>
      </c>
      <c r="G56">
        <v>0.37</v>
      </c>
      <c r="H56">
        <v>171</v>
      </c>
      <c r="J56" t="b">
        <f t="shared" si="0"/>
        <v>1</v>
      </c>
      <c r="K56" t="b">
        <f t="shared" si="1"/>
        <v>0</v>
      </c>
      <c r="L56" t="b">
        <f t="shared" si="2"/>
        <v>0</v>
      </c>
    </row>
    <row r="57" spans="1:12" x14ac:dyDescent="0.25">
      <c r="A57" t="s">
        <v>38</v>
      </c>
      <c r="B57" t="s">
        <v>214</v>
      </c>
      <c r="C57" t="s">
        <v>31</v>
      </c>
      <c r="D57" t="s">
        <v>19</v>
      </c>
      <c r="E57" t="s">
        <v>8</v>
      </c>
      <c r="F57">
        <v>4</v>
      </c>
      <c r="G57">
        <v>0.96</v>
      </c>
      <c r="H57">
        <v>114</v>
      </c>
      <c r="J57" t="b">
        <f t="shared" si="0"/>
        <v>1</v>
      </c>
      <c r="K57" t="b">
        <f t="shared" si="1"/>
        <v>0</v>
      </c>
      <c r="L57" t="b">
        <f t="shared" si="2"/>
        <v>0</v>
      </c>
    </row>
    <row r="58" spans="1:12" x14ac:dyDescent="0.25">
      <c r="A58" t="s">
        <v>38</v>
      </c>
      <c r="B58" t="s">
        <v>214</v>
      </c>
      <c r="C58" t="s">
        <v>31</v>
      </c>
      <c r="D58" t="s">
        <v>19</v>
      </c>
      <c r="E58" t="s">
        <v>9</v>
      </c>
      <c r="F58">
        <v>4</v>
      </c>
      <c r="G58">
        <v>0.42</v>
      </c>
      <c r="H58">
        <v>317</v>
      </c>
      <c r="J58" t="b">
        <f t="shared" si="0"/>
        <v>1</v>
      </c>
      <c r="K58" t="b">
        <f t="shared" si="1"/>
        <v>0</v>
      </c>
      <c r="L58" t="b">
        <f t="shared" si="2"/>
        <v>0</v>
      </c>
    </row>
    <row r="59" spans="1:12" x14ac:dyDescent="0.25">
      <c r="A59" t="s">
        <v>38</v>
      </c>
      <c r="B59" t="s">
        <v>214</v>
      </c>
      <c r="C59" t="s">
        <v>31</v>
      </c>
      <c r="D59" t="s">
        <v>19</v>
      </c>
      <c r="E59" t="s">
        <v>10</v>
      </c>
      <c r="F59">
        <v>4</v>
      </c>
      <c r="G59">
        <v>0.89</v>
      </c>
      <c r="H59">
        <v>357</v>
      </c>
      <c r="J59" t="b">
        <f t="shared" si="0"/>
        <v>1</v>
      </c>
      <c r="K59" t="b">
        <f t="shared" si="1"/>
        <v>0</v>
      </c>
      <c r="L59" t="b">
        <f t="shared" si="2"/>
        <v>0</v>
      </c>
    </row>
    <row r="60" spans="1:12" x14ac:dyDescent="0.25">
      <c r="A60" t="s">
        <v>38</v>
      </c>
      <c r="B60" t="s">
        <v>214</v>
      </c>
      <c r="C60" t="s">
        <v>31</v>
      </c>
      <c r="D60" t="s">
        <v>19</v>
      </c>
      <c r="E60" t="s">
        <v>11</v>
      </c>
      <c r="F60">
        <v>3</v>
      </c>
      <c r="G60">
        <v>0.89</v>
      </c>
      <c r="H60">
        <v>310</v>
      </c>
      <c r="J60" t="b">
        <f t="shared" si="0"/>
        <v>1</v>
      </c>
      <c r="K60" t="b">
        <f t="shared" si="1"/>
        <v>0</v>
      </c>
      <c r="L60" t="b">
        <f t="shared" si="2"/>
        <v>0</v>
      </c>
    </row>
    <row r="61" spans="1:12" x14ac:dyDescent="0.25">
      <c r="A61" t="s">
        <v>38</v>
      </c>
      <c r="B61" t="s">
        <v>214</v>
      </c>
      <c r="C61" t="s">
        <v>31</v>
      </c>
      <c r="D61" t="s">
        <v>19</v>
      </c>
      <c r="E61" t="s">
        <v>12</v>
      </c>
      <c r="F61">
        <v>4</v>
      </c>
      <c r="G61">
        <v>0.77</v>
      </c>
      <c r="H61">
        <v>268</v>
      </c>
      <c r="J61" t="b">
        <f t="shared" si="0"/>
        <v>1</v>
      </c>
      <c r="K61" t="b">
        <f t="shared" si="1"/>
        <v>0</v>
      </c>
      <c r="L61" t="b">
        <f t="shared" si="2"/>
        <v>0</v>
      </c>
    </row>
    <row r="62" spans="1:12" x14ac:dyDescent="0.25">
      <c r="A62" t="s">
        <v>38</v>
      </c>
      <c r="B62" t="s">
        <v>214</v>
      </c>
      <c r="C62" t="s">
        <v>31</v>
      </c>
      <c r="D62" t="s">
        <v>19</v>
      </c>
      <c r="E62" t="s">
        <v>6</v>
      </c>
      <c r="F62">
        <v>4</v>
      </c>
      <c r="G62">
        <v>0.75</v>
      </c>
      <c r="H62">
        <v>1537</v>
      </c>
      <c r="J62" t="b">
        <f t="shared" si="0"/>
        <v>0</v>
      </c>
      <c r="K62" t="b">
        <f t="shared" si="1"/>
        <v>0</v>
      </c>
      <c r="L62" t="b">
        <f t="shared" si="2"/>
        <v>1</v>
      </c>
    </row>
    <row r="63" spans="1:12" x14ac:dyDescent="0.25">
      <c r="A63" t="s">
        <v>38</v>
      </c>
      <c r="B63" t="s">
        <v>214</v>
      </c>
      <c r="C63" t="s">
        <v>31</v>
      </c>
      <c r="D63" t="s">
        <v>19</v>
      </c>
      <c r="E63" t="s">
        <v>4</v>
      </c>
      <c r="F63">
        <v>4</v>
      </c>
      <c r="G63">
        <v>0.53</v>
      </c>
      <c r="H63">
        <v>602</v>
      </c>
      <c r="J63" t="b">
        <f t="shared" si="0"/>
        <v>0</v>
      </c>
      <c r="K63" t="b">
        <f t="shared" si="1"/>
        <v>1</v>
      </c>
      <c r="L63" t="b">
        <f t="shared" si="2"/>
        <v>0</v>
      </c>
    </row>
    <row r="64" spans="1:12" x14ac:dyDescent="0.25">
      <c r="A64" t="s">
        <v>38</v>
      </c>
      <c r="B64" t="s">
        <v>214</v>
      </c>
      <c r="C64" t="s">
        <v>31</v>
      </c>
      <c r="D64" t="s">
        <v>19</v>
      </c>
      <c r="E64" t="s">
        <v>5</v>
      </c>
      <c r="F64">
        <v>4</v>
      </c>
      <c r="G64">
        <v>0.84</v>
      </c>
      <c r="H64">
        <v>935</v>
      </c>
      <c r="J64" t="b">
        <f t="shared" si="0"/>
        <v>0</v>
      </c>
      <c r="K64" t="b">
        <f t="shared" si="1"/>
        <v>1</v>
      </c>
      <c r="L64" t="b">
        <f t="shared" si="2"/>
        <v>0</v>
      </c>
    </row>
    <row r="65" spans="1:12" x14ac:dyDescent="0.25">
      <c r="A65" t="s">
        <v>39</v>
      </c>
      <c r="B65" t="s">
        <v>214</v>
      </c>
      <c r="C65" t="s">
        <v>31</v>
      </c>
      <c r="D65" t="s">
        <v>20</v>
      </c>
      <c r="E65" t="s">
        <v>7</v>
      </c>
      <c r="F65">
        <v>6</v>
      </c>
      <c r="G65">
        <v>0.85</v>
      </c>
      <c r="H65">
        <v>126</v>
      </c>
      <c r="J65" t="b">
        <f t="shared" si="0"/>
        <v>1</v>
      </c>
      <c r="K65" t="b">
        <f t="shared" si="1"/>
        <v>0</v>
      </c>
      <c r="L65" t="b">
        <f t="shared" si="2"/>
        <v>0</v>
      </c>
    </row>
    <row r="66" spans="1:12" x14ac:dyDescent="0.25">
      <c r="A66" t="s">
        <v>39</v>
      </c>
      <c r="B66" t="s">
        <v>214</v>
      </c>
      <c r="C66" t="s">
        <v>31</v>
      </c>
      <c r="D66" t="s">
        <v>20</v>
      </c>
      <c r="E66" t="s">
        <v>8</v>
      </c>
      <c r="F66">
        <v>4</v>
      </c>
      <c r="G66">
        <v>0.47</v>
      </c>
      <c r="H66">
        <v>114</v>
      </c>
      <c r="J66" t="b">
        <f t="shared" si="0"/>
        <v>1</v>
      </c>
      <c r="K66" t="b">
        <f t="shared" si="1"/>
        <v>0</v>
      </c>
      <c r="L66" t="b">
        <f t="shared" si="2"/>
        <v>0</v>
      </c>
    </row>
    <row r="67" spans="1:12" x14ac:dyDescent="0.25">
      <c r="A67" t="s">
        <v>39</v>
      </c>
      <c r="B67" t="s">
        <v>214</v>
      </c>
      <c r="C67" t="s">
        <v>31</v>
      </c>
      <c r="D67" t="s">
        <v>20</v>
      </c>
      <c r="E67" t="s">
        <v>9</v>
      </c>
      <c r="F67">
        <v>5</v>
      </c>
      <c r="G67">
        <v>0.68</v>
      </c>
      <c r="H67">
        <v>184</v>
      </c>
      <c r="J67" t="b">
        <f t="shared" ref="J67:J130" si="12">COUNTIF($M$2:$M$7,$E67)&gt;0</f>
        <v>1</v>
      </c>
      <c r="K67" t="b">
        <f t="shared" ref="K67:K130" si="13">COUNTIF($M$8:$M$9,$E67)&gt;0</f>
        <v>0</v>
      </c>
      <c r="L67" t="b">
        <f t="shared" ref="L67:L130" si="14">COUNTIF($M$10,$E67)&gt;0</f>
        <v>0</v>
      </c>
    </row>
    <row r="68" spans="1:12" x14ac:dyDescent="0.25">
      <c r="A68" t="s">
        <v>39</v>
      </c>
      <c r="B68" t="s">
        <v>214</v>
      </c>
      <c r="C68" t="s">
        <v>31</v>
      </c>
      <c r="D68" t="s">
        <v>20</v>
      </c>
      <c r="E68" t="s">
        <v>10</v>
      </c>
      <c r="F68">
        <v>5</v>
      </c>
      <c r="G68">
        <v>0.38</v>
      </c>
      <c r="H68">
        <v>135</v>
      </c>
      <c r="J68" t="b">
        <f t="shared" si="12"/>
        <v>1</v>
      </c>
      <c r="K68" t="b">
        <f t="shared" si="13"/>
        <v>0</v>
      </c>
      <c r="L68" t="b">
        <f t="shared" si="14"/>
        <v>0</v>
      </c>
    </row>
    <row r="69" spans="1:12" x14ac:dyDescent="0.25">
      <c r="A69" t="s">
        <v>39</v>
      </c>
      <c r="B69" t="s">
        <v>214</v>
      </c>
      <c r="C69" t="s">
        <v>31</v>
      </c>
      <c r="D69" t="s">
        <v>20</v>
      </c>
      <c r="E69" t="s">
        <v>11</v>
      </c>
      <c r="F69">
        <v>4</v>
      </c>
      <c r="G69">
        <v>1</v>
      </c>
      <c r="H69">
        <v>205</v>
      </c>
      <c r="J69" t="b">
        <f t="shared" si="12"/>
        <v>1</v>
      </c>
      <c r="K69" t="b">
        <f t="shared" si="13"/>
        <v>0</v>
      </c>
      <c r="L69" t="b">
        <f t="shared" si="14"/>
        <v>0</v>
      </c>
    </row>
    <row r="70" spans="1:12" x14ac:dyDescent="0.25">
      <c r="A70" t="s">
        <v>39</v>
      </c>
      <c r="B70" t="s">
        <v>214</v>
      </c>
      <c r="C70" t="s">
        <v>31</v>
      </c>
      <c r="D70" t="s">
        <v>20</v>
      </c>
      <c r="E70" t="s">
        <v>12</v>
      </c>
      <c r="F70">
        <v>4</v>
      </c>
      <c r="G70">
        <v>0.84</v>
      </c>
      <c r="H70">
        <v>150</v>
      </c>
      <c r="J70" t="b">
        <f t="shared" si="12"/>
        <v>1</v>
      </c>
      <c r="K70" t="b">
        <f t="shared" si="13"/>
        <v>0</v>
      </c>
      <c r="L70" t="b">
        <f t="shared" si="14"/>
        <v>0</v>
      </c>
    </row>
    <row r="71" spans="1:12" x14ac:dyDescent="0.25">
      <c r="A71" t="s">
        <v>39</v>
      </c>
      <c r="B71" t="s">
        <v>214</v>
      </c>
      <c r="C71" t="s">
        <v>31</v>
      </c>
      <c r="D71" t="s">
        <v>20</v>
      </c>
      <c r="E71" t="s">
        <v>6</v>
      </c>
      <c r="F71">
        <v>4</v>
      </c>
      <c r="G71">
        <v>0.83</v>
      </c>
      <c r="H71">
        <v>914</v>
      </c>
      <c r="J71" t="b">
        <f t="shared" si="12"/>
        <v>0</v>
      </c>
      <c r="K71" t="b">
        <f t="shared" si="13"/>
        <v>0</v>
      </c>
      <c r="L71" t="b">
        <f t="shared" si="14"/>
        <v>1</v>
      </c>
    </row>
    <row r="72" spans="1:12" x14ac:dyDescent="0.25">
      <c r="A72" t="s">
        <v>39</v>
      </c>
      <c r="B72" t="s">
        <v>214</v>
      </c>
      <c r="C72" t="s">
        <v>31</v>
      </c>
      <c r="D72" t="s">
        <v>20</v>
      </c>
      <c r="E72" t="s">
        <v>4</v>
      </c>
      <c r="F72">
        <v>4</v>
      </c>
      <c r="G72">
        <v>0.51</v>
      </c>
      <c r="H72">
        <v>424</v>
      </c>
      <c r="J72" t="b">
        <f t="shared" si="12"/>
        <v>0</v>
      </c>
      <c r="K72" t="b">
        <f t="shared" si="13"/>
        <v>1</v>
      </c>
      <c r="L72" t="b">
        <f t="shared" si="14"/>
        <v>0</v>
      </c>
    </row>
    <row r="73" spans="1:12" x14ac:dyDescent="0.25">
      <c r="A73" t="s">
        <v>39</v>
      </c>
      <c r="B73" t="s">
        <v>214</v>
      </c>
      <c r="C73" t="s">
        <v>31</v>
      </c>
      <c r="D73" t="s">
        <v>20</v>
      </c>
      <c r="E73" t="s">
        <v>5</v>
      </c>
      <c r="F73">
        <v>4</v>
      </c>
      <c r="G73">
        <v>0.87</v>
      </c>
      <c r="H73">
        <v>490</v>
      </c>
      <c r="J73" t="b">
        <f t="shared" si="12"/>
        <v>0</v>
      </c>
      <c r="K73" t="b">
        <f t="shared" si="13"/>
        <v>1</v>
      </c>
      <c r="L73" t="b">
        <f t="shared" si="14"/>
        <v>0</v>
      </c>
    </row>
    <row r="74" spans="1:12" x14ac:dyDescent="0.25">
      <c r="A74" t="s">
        <v>41</v>
      </c>
      <c r="B74" t="s">
        <v>40</v>
      </c>
      <c r="C74" t="s">
        <v>28</v>
      </c>
      <c r="D74" t="s">
        <v>21</v>
      </c>
      <c r="E74" t="s">
        <v>7</v>
      </c>
      <c r="F74">
        <v>4</v>
      </c>
      <c r="G74">
        <v>0.99</v>
      </c>
      <c r="H74">
        <v>47</v>
      </c>
      <c r="I74" t="s">
        <v>171</v>
      </c>
      <c r="J74" t="b">
        <f t="shared" si="12"/>
        <v>1</v>
      </c>
      <c r="K74" t="b">
        <f t="shared" si="13"/>
        <v>0</v>
      </c>
      <c r="L74" t="b">
        <f t="shared" si="14"/>
        <v>0</v>
      </c>
    </row>
    <row r="75" spans="1:12" x14ac:dyDescent="0.25">
      <c r="A75" t="s">
        <v>41</v>
      </c>
      <c r="B75" t="s">
        <v>40</v>
      </c>
      <c r="C75" t="s">
        <v>28</v>
      </c>
      <c r="D75" t="s">
        <v>21</v>
      </c>
      <c r="E75" t="s">
        <v>8</v>
      </c>
      <c r="F75">
        <v>5</v>
      </c>
      <c r="G75">
        <v>0.43</v>
      </c>
      <c r="H75">
        <v>35</v>
      </c>
      <c r="I75" t="s">
        <v>171</v>
      </c>
      <c r="J75" t="b">
        <f t="shared" si="12"/>
        <v>1</v>
      </c>
      <c r="K75" t="b">
        <f t="shared" si="13"/>
        <v>0</v>
      </c>
      <c r="L75" t="b">
        <f t="shared" si="14"/>
        <v>0</v>
      </c>
    </row>
    <row r="76" spans="1:12" x14ac:dyDescent="0.25">
      <c r="A76" t="s">
        <v>41</v>
      </c>
      <c r="B76" t="s">
        <v>40</v>
      </c>
      <c r="C76" t="s">
        <v>28</v>
      </c>
      <c r="D76" t="s">
        <v>21</v>
      </c>
      <c r="E76" t="s">
        <v>9</v>
      </c>
      <c r="F76">
        <v>4</v>
      </c>
      <c r="G76">
        <v>0.62</v>
      </c>
      <c r="H76">
        <v>93</v>
      </c>
      <c r="I76" t="s">
        <v>171</v>
      </c>
      <c r="J76" t="b">
        <f t="shared" si="12"/>
        <v>1</v>
      </c>
      <c r="K76" t="b">
        <f t="shared" si="13"/>
        <v>0</v>
      </c>
      <c r="L76" t="b">
        <f t="shared" si="14"/>
        <v>0</v>
      </c>
    </row>
    <row r="77" spans="1:12" x14ac:dyDescent="0.25">
      <c r="A77" t="s">
        <v>41</v>
      </c>
      <c r="B77" t="s">
        <v>40</v>
      </c>
      <c r="C77" t="s">
        <v>28</v>
      </c>
      <c r="D77" t="s">
        <v>21</v>
      </c>
      <c r="E77" t="s">
        <v>10</v>
      </c>
      <c r="F77">
        <v>3</v>
      </c>
      <c r="G77">
        <v>1</v>
      </c>
      <c r="H77">
        <v>64</v>
      </c>
      <c r="I77" t="s">
        <v>171</v>
      </c>
      <c r="J77" t="b">
        <f t="shared" si="12"/>
        <v>1</v>
      </c>
      <c r="K77" t="b">
        <f t="shared" si="13"/>
        <v>0</v>
      </c>
      <c r="L77" t="b">
        <f t="shared" si="14"/>
        <v>0</v>
      </c>
    </row>
    <row r="78" spans="1:12" x14ac:dyDescent="0.25">
      <c r="A78" t="s">
        <v>41</v>
      </c>
      <c r="B78" t="s">
        <v>40</v>
      </c>
      <c r="C78" t="s">
        <v>28</v>
      </c>
      <c r="D78" t="s">
        <v>21</v>
      </c>
      <c r="E78" t="s">
        <v>11</v>
      </c>
      <c r="F78">
        <v>4</v>
      </c>
      <c r="G78">
        <v>0.34</v>
      </c>
      <c r="H78">
        <v>55</v>
      </c>
      <c r="I78" t="s">
        <v>171</v>
      </c>
      <c r="J78" t="b">
        <f t="shared" si="12"/>
        <v>1</v>
      </c>
      <c r="K78" t="b">
        <f t="shared" si="13"/>
        <v>0</v>
      </c>
      <c r="L78" t="b">
        <f t="shared" si="14"/>
        <v>0</v>
      </c>
    </row>
    <row r="79" spans="1:12" x14ac:dyDescent="0.25">
      <c r="A79" t="s">
        <v>41</v>
      </c>
      <c r="B79" t="s">
        <v>40</v>
      </c>
      <c r="C79" t="s">
        <v>28</v>
      </c>
      <c r="D79" t="s">
        <v>21</v>
      </c>
      <c r="E79" t="s">
        <v>12</v>
      </c>
      <c r="F79">
        <v>5</v>
      </c>
      <c r="G79">
        <v>0.9</v>
      </c>
      <c r="H79">
        <v>45</v>
      </c>
      <c r="I79" t="s">
        <v>171</v>
      </c>
      <c r="J79" t="b">
        <f t="shared" si="12"/>
        <v>1</v>
      </c>
      <c r="K79" t="b">
        <f t="shared" si="13"/>
        <v>0</v>
      </c>
      <c r="L79" t="b">
        <f t="shared" si="14"/>
        <v>0</v>
      </c>
    </row>
    <row r="80" spans="1:12" x14ac:dyDescent="0.25">
      <c r="A80" t="s">
        <v>41</v>
      </c>
      <c r="B80" t="s">
        <v>40</v>
      </c>
      <c r="C80" t="s">
        <v>28</v>
      </c>
      <c r="D80" t="s">
        <v>21</v>
      </c>
      <c r="E80" t="s">
        <v>6</v>
      </c>
      <c r="F80">
        <v>4</v>
      </c>
      <c r="G80">
        <v>1</v>
      </c>
      <c r="H80">
        <v>339</v>
      </c>
      <c r="I80" t="s">
        <v>171</v>
      </c>
      <c r="J80" t="b">
        <f t="shared" si="12"/>
        <v>0</v>
      </c>
      <c r="K80" t="b">
        <f t="shared" si="13"/>
        <v>0</v>
      </c>
      <c r="L80" t="b">
        <f t="shared" si="14"/>
        <v>1</v>
      </c>
    </row>
    <row r="81" spans="1:12" x14ac:dyDescent="0.25">
      <c r="A81" t="s">
        <v>41</v>
      </c>
      <c r="B81" t="s">
        <v>40</v>
      </c>
      <c r="C81" t="s">
        <v>28</v>
      </c>
      <c r="D81" t="s">
        <v>21</v>
      </c>
      <c r="E81" t="s">
        <v>4</v>
      </c>
      <c r="F81">
        <v>4</v>
      </c>
      <c r="G81">
        <v>0.89</v>
      </c>
      <c r="H81">
        <v>175</v>
      </c>
      <c r="I81" t="s">
        <v>171</v>
      </c>
      <c r="J81" t="b">
        <f t="shared" si="12"/>
        <v>0</v>
      </c>
      <c r="K81" t="b">
        <f t="shared" si="13"/>
        <v>1</v>
      </c>
      <c r="L81" t="b">
        <f t="shared" si="14"/>
        <v>0</v>
      </c>
    </row>
    <row r="82" spans="1:12" x14ac:dyDescent="0.25">
      <c r="A82" t="s">
        <v>41</v>
      </c>
      <c r="B82" t="s">
        <v>40</v>
      </c>
      <c r="C82" t="s">
        <v>28</v>
      </c>
      <c r="D82" t="s">
        <v>21</v>
      </c>
      <c r="E82" t="s">
        <v>5</v>
      </c>
      <c r="F82">
        <v>4</v>
      </c>
      <c r="G82">
        <v>0.59</v>
      </c>
      <c r="H82">
        <v>164</v>
      </c>
      <c r="I82" t="s">
        <v>171</v>
      </c>
      <c r="J82" t="b">
        <f t="shared" si="12"/>
        <v>0</v>
      </c>
      <c r="K82" t="b">
        <f t="shared" si="13"/>
        <v>1</v>
      </c>
      <c r="L82" t="b">
        <f t="shared" si="14"/>
        <v>0</v>
      </c>
    </row>
    <row r="83" spans="1:12" x14ac:dyDescent="0.25">
      <c r="A83" t="s">
        <v>44</v>
      </c>
      <c r="B83" t="s">
        <v>49</v>
      </c>
      <c r="C83" t="s">
        <v>43</v>
      </c>
      <c r="D83" t="s">
        <v>42</v>
      </c>
      <c r="E83" t="s">
        <v>7</v>
      </c>
      <c r="F83">
        <v>4</v>
      </c>
      <c r="G83">
        <v>0.98</v>
      </c>
      <c r="H83">
        <v>84</v>
      </c>
      <c r="I83" t="s">
        <v>170</v>
      </c>
      <c r="J83" t="b">
        <f t="shared" si="12"/>
        <v>1</v>
      </c>
      <c r="K83" t="b">
        <f t="shared" si="13"/>
        <v>0</v>
      </c>
      <c r="L83" t="b">
        <f t="shared" si="14"/>
        <v>0</v>
      </c>
    </row>
    <row r="84" spans="1:12" x14ac:dyDescent="0.25">
      <c r="A84" t="s">
        <v>44</v>
      </c>
      <c r="B84" t="s">
        <v>49</v>
      </c>
      <c r="C84" t="s">
        <v>43</v>
      </c>
      <c r="D84" t="s">
        <v>42</v>
      </c>
      <c r="E84" t="s">
        <v>8</v>
      </c>
      <c r="F84">
        <v>4</v>
      </c>
      <c r="G84">
        <v>1</v>
      </c>
      <c r="H84">
        <v>75</v>
      </c>
      <c r="I84" t="s">
        <v>170</v>
      </c>
      <c r="J84" t="b">
        <f t="shared" si="12"/>
        <v>1</v>
      </c>
      <c r="K84" t="b">
        <f t="shared" si="13"/>
        <v>0</v>
      </c>
      <c r="L84" t="b">
        <f t="shared" si="14"/>
        <v>0</v>
      </c>
    </row>
    <row r="85" spans="1:12" x14ac:dyDescent="0.25">
      <c r="A85" t="s">
        <v>44</v>
      </c>
      <c r="B85" t="s">
        <v>49</v>
      </c>
      <c r="C85" t="s">
        <v>43</v>
      </c>
      <c r="D85" t="s">
        <v>42</v>
      </c>
      <c r="E85" t="s">
        <v>9</v>
      </c>
      <c r="F85">
        <v>5</v>
      </c>
      <c r="G85">
        <v>0.92</v>
      </c>
      <c r="H85">
        <v>344</v>
      </c>
      <c r="I85" t="s">
        <v>170</v>
      </c>
      <c r="J85" t="b">
        <f t="shared" si="12"/>
        <v>1</v>
      </c>
      <c r="K85" t="b">
        <f t="shared" si="13"/>
        <v>0</v>
      </c>
      <c r="L85" t="b">
        <f t="shared" si="14"/>
        <v>0</v>
      </c>
    </row>
    <row r="86" spans="1:12" x14ac:dyDescent="0.25">
      <c r="A86" t="s">
        <v>44</v>
      </c>
      <c r="B86" t="s">
        <v>49</v>
      </c>
      <c r="C86" t="s">
        <v>43</v>
      </c>
      <c r="D86" t="s">
        <v>42</v>
      </c>
      <c r="E86" t="s">
        <v>10</v>
      </c>
      <c r="F86">
        <v>4</v>
      </c>
      <c r="G86">
        <v>0.97</v>
      </c>
      <c r="H86">
        <v>331</v>
      </c>
      <c r="I86" t="s">
        <v>170</v>
      </c>
      <c r="J86" t="b">
        <f t="shared" si="12"/>
        <v>1</v>
      </c>
      <c r="K86" t="b">
        <f t="shared" si="13"/>
        <v>0</v>
      </c>
      <c r="L86" t="b">
        <f t="shared" si="14"/>
        <v>0</v>
      </c>
    </row>
    <row r="87" spans="1:12" x14ac:dyDescent="0.25">
      <c r="A87" t="s">
        <v>44</v>
      </c>
      <c r="B87" t="s">
        <v>49</v>
      </c>
      <c r="C87" t="s">
        <v>43</v>
      </c>
      <c r="D87" t="s">
        <v>42</v>
      </c>
      <c r="E87" t="s">
        <v>11</v>
      </c>
      <c r="F87">
        <v>4</v>
      </c>
      <c r="G87">
        <v>1</v>
      </c>
      <c r="H87">
        <v>328</v>
      </c>
      <c r="I87" t="s">
        <v>170</v>
      </c>
      <c r="J87" t="b">
        <f t="shared" si="12"/>
        <v>1</v>
      </c>
      <c r="K87" t="b">
        <f t="shared" si="13"/>
        <v>0</v>
      </c>
      <c r="L87" t="b">
        <f t="shared" si="14"/>
        <v>0</v>
      </c>
    </row>
    <row r="88" spans="1:12" x14ac:dyDescent="0.25">
      <c r="A88" t="s">
        <v>44</v>
      </c>
      <c r="B88" t="s">
        <v>49</v>
      </c>
      <c r="C88" t="s">
        <v>43</v>
      </c>
      <c r="D88" t="s">
        <v>42</v>
      </c>
      <c r="E88" t="s">
        <v>12</v>
      </c>
      <c r="F88">
        <v>4</v>
      </c>
      <c r="G88">
        <v>1</v>
      </c>
      <c r="H88">
        <v>247</v>
      </c>
      <c r="I88" t="s">
        <v>170</v>
      </c>
      <c r="J88" t="b">
        <f t="shared" si="12"/>
        <v>1</v>
      </c>
      <c r="K88" t="b">
        <f t="shared" si="13"/>
        <v>0</v>
      </c>
      <c r="L88" t="b">
        <f t="shared" si="14"/>
        <v>0</v>
      </c>
    </row>
    <row r="89" spans="1:12" x14ac:dyDescent="0.25">
      <c r="A89" t="s">
        <v>44</v>
      </c>
      <c r="B89" t="s">
        <v>49</v>
      </c>
      <c r="C89" t="s">
        <v>43</v>
      </c>
      <c r="D89" t="s">
        <v>42</v>
      </c>
      <c r="E89" t="s">
        <v>6</v>
      </c>
      <c r="F89">
        <v>4</v>
      </c>
      <c r="G89">
        <v>0.8</v>
      </c>
      <c r="H89">
        <v>1409</v>
      </c>
      <c r="I89" t="s">
        <v>170</v>
      </c>
      <c r="J89" t="b">
        <f t="shared" si="12"/>
        <v>0</v>
      </c>
      <c r="K89" t="b">
        <f t="shared" si="13"/>
        <v>0</v>
      </c>
      <c r="L89" t="b">
        <f t="shared" si="14"/>
        <v>1</v>
      </c>
    </row>
    <row r="90" spans="1:12" x14ac:dyDescent="0.25">
      <c r="A90" t="s">
        <v>44</v>
      </c>
      <c r="B90" t="s">
        <v>49</v>
      </c>
      <c r="C90" t="s">
        <v>43</v>
      </c>
      <c r="D90" t="s">
        <v>42</v>
      </c>
      <c r="E90" t="s">
        <v>4</v>
      </c>
      <c r="F90">
        <v>5</v>
      </c>
      <c r="G90">
        <v>0.96</v>
      </c>
      <c r="H90">
        <v>503</v>
      </c>
      <c r="I90" t="s">
        <v>170</v>
      </c>
      <c r="J90" t="b">
        <f t="shared" si="12"/>
        <v>0</v>
      </c>
      <c r="K90" t="b">
        <f t="shared" si="13"/>
        <v>1</v>
      </c>
      <c r="L90" t="b">
        <f t="shared" si="14"/>
        <v>0</v>
      </c>
    </row>
    <row r="91" spans="1:12" x14ac:dyDescent="0.25">
      <c r="A91" t="s">
        <v>44</v>
      </c>
      <c r="B91" t="s">
        <v>49</v>
      </c>
      <c r="C91" t="s">
        <v>43</v>
      </c>
      <c r="D91" t="s">
        <v>42</v>
      </c>
      <c r="E91" t="s">
        <v>5</v>
      </c>
      <c r="F91">
        <v>4</v>
      </c>
      <c r="G91">
        <v>0.97</v>
      </c>
      <c r="H91">
        <v>906</v>
      </c>
      <c r="I91" t="s">
        <v>170</v>
      </c>
      <c r="J91" t="b">
        <f t="shared" si="12"/>
        <v>0</v>
      </c>
      <c r="K91" t="b">
        <f t="shared" si="13"/>
        <v>1</v>
      </c>
      <c r="L91" t="b">
        <f t="shared" si="14"/>
        <v>0</v>
      </c>
    </row>
    <row r="92" spans="1:12" x14ac:dyDescent="0.25">
      <c r="A92" t="s">
        <v>46</v>
      </c>
      <c r="B92" t="s">
        <v>47</v>
      </c>
      <c r="C92" t="s">
        <v>48</v>
      </c>
      <c r="D92" t="s">
        <v>45</v>
      </c>
      <c r="E92" t="s">
        <v>7</v>
      </c>
      <c r="F92">
        <v>5</v>
      </c>
      <c r="G92">
        <v>0.7</v>
      </c>
      <c r="H92">
        <v>202</v>
      </c>
      <c r="I92" t="s">
        <v>170</v>
      </c>
      <c r="J92" t="b">
        <f t="shared" si="12"/>
        <v>1</v>
      </c>
      <c r="K92" t="b">
        <f t="shared" si="13"/>
        <v>0</v>
      </c>
      <c r="L92" t="b">
        <f t="shared" si="14"/>
        <v>0</v>
      </c>
    </row>
    <row r="93" spans="1:12" x14ac:dyDescent="0.25">
      <c r="A93" t="s">
        <v>46</v>
      </c>
      <c r="B93" t="s">
        <v>47</v>
      </c>
      <c r="C93" t="s">
        <v>48</v>
      </c>
      <c r="D93" t="s">
        <v>45</v>
      </c>
      <c r="E93" t="s">
        <v>8</v>
      </c>
      <c r="F93">
        <v>5</v>
      </c>
      <c r="G93">
        <v>0.35</v>
      </c>
      <c r="H93">
        <v>176</v>
      </c>
      <c r="I93" t="s">
        <v>170</v>
      </c>
      <c r="J93" t="b">
        <f t="shared" si="12"/>
        <v>1</v>
      </c>
      <c r="K93" t="b">
        <f t="shared" si="13"/>
        <v>0</v>
      </c>
      <c r="L93" t="b">
        <f t="shared" si="14"/>
        <v>0</v>
      </c>
    </row>
    <row r="94" spans="1:12" x14ac:dyDescent="0.25">
      <c r="A94" t="s">
        <v>46</v>
      </c>
      <c r="B94" t="s">
        <v>47</v>
      </c>
      <c r="C94" t="s">
        <v>48</v>
      </c>
      <c r="D94" t="s">
        <v>45</v>
      </c>
      <c r="E94" t="s">
        <v>9</v>
      </c>
      <c r="F94">
        <v>4</v>
      </c>
      <c r="G94">
        <v>0.37</v>
      </c>
      <c r="H94">
        <v>452</v>
      </c>
      <c r="I94" t="s">
        <v>170</v>
      </c>
      <c r="J94" t="b">
        <f t="shared" si="12"/>
        <v>1</v>
      </c>
      <c r="K94" t="b">
        <f t="shared" si="13"/>
        <v>0</v>
      </c>
      <c r="L94" t="b">
        <f t="shared" si="14"/>
        <v>0</v>
      </c>
    </row>
    <row r="95" spans="1:12" x14ac:dyDescent="0.25">
      <c r="A95" t="s">
        <v>46</v>
      </c>
      <c r="B95" t="s">
        <v>47</v>
      </c>
      <c r="C95" t="s">
        <v>48</v>
      </c>
      <c r="D95" t="s">
        <v>45</v>
      </c>
      <c r="E95" t="s">
        <v>10</v>
      </c>
      <c r="F95">
        <v>4</v>
      </c>
      <c r="G95">
        <v>0.67</v>
      </c>
      <c r="H95">
        <v>452</v>
      </c>
      <c r="I95" t="s">
        <v>170</v>
      </c>
      <c r="J95" t="b">
        <f t="shared" si="12"/>
        <v>1</v>
      </c>
      <c r="K95" t="b">
        <f t="shared" si="13"/>
        <v>0</v>
      </c>
      <c r="L95" t="b">
        <f t="shared" si="14"/>
        <v>0</v>
      </c>
    </row>
    <row r="96" spans="1:12" x14ac:dyDescent="0.25">
      <c r="A96" t="s">
        <v>46</v>
      </c>
      <c r="B96" t="s">
        <v>47</v>
      </c>
      <c r="C96" t="s">
        <v>48</v>
      </c>
      <c r="D96" t="s">
        <v>45</v>
      </c>
      <c r="E96" t="s">
        <v>11</v>
      </c>
      <c r="F96">
        <v>4</v>
      </c>
      <c r="G96">
        <v>0.72</v>
      </c>
      <c r="H96">
        <v>355</v>
      </c>
      <c r="I96" t="s">
        <v>170</v>
      </c>
      <c r="J96" t="b">
        <f t="shared" si="12"/>
        <v>1</v>
      </c>
      <c r="K96" t="b">
        <f t="shared" si="13"/>
        <v>0</v>
      </c>
      <c r="L96" t="b">
        <f t="shared" si="14"/>
        <v>0</v>
      </c>
    </row>
    <row r="97" spans="1:12" x14ac:dyDescent="0.25">
      <c r="A97" t="s">
        <v>46</v>
      </c>
      <c r="B97" t="s">
        <v>47</v>
      </c>
      <c r="C97" t="s">
        <v>48</v>
      </c>
      <c r="D97" t="s">
        <v>45</v>
      </c>
      <c r="E97" t="s">
        <v>12</v>
      </c>
      <c r="F97">
        <v>6</v>
      </c>
      <c r="G97">
        <v>0.74</v>
      </c>
      <c r="H97">
        <v>185</v>
      </c>
      <c r="I97" t="s">
        <v>170</v>
      </c>
      <c r="J97" t="b">
        <f t="shared" si="12"/>
        <v>1</v>
      </c>
      <c r="K97" t="b">
        <f t="shared" si="13"/>
        <v>0</v>
      </c>
      <c r="L97" t="b">
        <f t="shared" si="14"/>
        <v>0</v>
      </c>
    </row>
    <row r="98" spans="1:12" x14ac:dyDescent="0.25">
      <c r="A98" t="s">
        <v>46</v>
      </c>
      <c r="B98" t="s">
        <v>47</v>
      </c>
      <c r="C98" t="s">
        <v>48</v>
      </c>
      <c r="D98" t="s">
        <v>45</v>
      </c>
      <c r="E98" t="s">
        <v>6</v>
      </c>
      <c r="F98">
        <v>4</v>
      </c>
      <c r="G98">
        <v>0.64</v>
      </c>
      <c r="H98">
        <v>1822</v>
      </c>
      <c r="I98" t="s">
        <v>170</v>
      </c>
      <c r="J98" t="b">
        <f t="shared" si="12"/>
        <v>0</v>
      </c>
      <c r="K98" t="b">
        <f t="shared" si="13"/>
        <v>0</v>
      </c>
      <c r="L98" t="b">
        <f t="shared" si="14"/>
        <v>1</v>
      </c>
    </row>
    <row r="99" spans="1:12" x14ac:dyDescent="0.25">
      <c r="A99" t="s">
        <v>46</v>
      </c>
      <c r="B99" t="s">
        <v>47</v>
      </c>
      <c r="C99" t="s">
        <v>48</v>
      </c>
      <c r="D99" t="s">
        <v>45</v>
      </c>
      <c r="E99" t="s">
        <v>4</v>
      </c>
      <c r="F99">
        <v>4</v>
      </c>
      <c r="G99">
        <v>0.65</v>
      </c>
      <c r="H99">
        <v>830</v>
      </c>
      <c r="I99" t="s">
        <v>170</v>
      </c>
      <c r="J99" t="b">
        <f t="shared" si="12"/>
        <v>0</v>
      </c>
      <c r="K99" t="b">
        <f t="shared" si="13"/>
        <v>1</v>
      </c>
      <c r="L99" t="b">
        <f t="shared" si="14"/>
        <v>0</v>
      </c>
    </row>
    <row r="100" spans="1:12" x14ac:dyDescent="0.25">
      <c r="A100" t="s">
        <v>46</v>
      </c>
      <c r="B100" t="s">
        <v>47</v>
      </c>
      <c r="C100" t="s">
        <v>48</v>
      </c>
      <c r="D100" t="s">
        <v>45</v>
      </c>
      <c r="E100" t="s">
        <v>5</v>
      </c>
      <c r="F100">
        <v>4</v>
      </c>
      <c r="G100">
        <v>0.92</v>
      </c>
      <c r="H100">
        <v>992</v>
      </c>
      <c r="I100" t="s">
        <v>170</v>
      </c>
      <c r="J100" t="b">
        <f t="shared" si="12"/>
        <v>0</v>
      </c>
      <c r="K100" t="b">
        <f t="shared" si="13"/>
        <v>1</v>
      </c>
      <c r="L100" t="b">
        <f t="shared" si="14"/>
        <v>0</v>
      </c>
    </row>
    <row r="101" spans="1:12" x14ac:dyDescent="0.25">
      <c r="A101" t="s">
        <v>51</v>
      </c>
      <c r="B101" t="s">
        <v>49</v>
      </c>
      <c r="C101" t="s">
        <v>52</v>
      </c>
      <c r="D101" t="s">
        <v>50</v>
      </c>
      <c r="E101" t="s">
        <v>7</v>
      </c>
      <c r="F101">
        <v>5</v>
      </c>
      <c r="G101">
        <v>0.73</v>
      </c>
      <c r="H101">
        <v>75</v>
      </c>
      <c r="I101" t="s">
        <v>171</v>
      </c>
      <c r="J101" t="b">
        <f t="shared" si="12"/>
        <v>1</v>
      </c>
      <c r="K101" t="b">
        <f t="shared" si="13"/>
        <v>0</v>
      </c>
      <c r="L101" t="b">
        <f t="shared" si="14"/>
        <v>0</v>
      </c>
    </row>
    <row r="102" spans="1:12" x14ac:dyDescent="0.25">
      <c r="A102" t="s">
        <v>51</v>
      </c>
      <c r="B102" t="s">
        <v>49</v>
      </c>
      <c r="C102" t="s">
        <v>52</v>
      </c>
      <c r="D102" t="s">
        <v>50</v>
      </c>
      <c r="E102" t="s">
        <v>8</v>
      </c>
      <c r="F102">
        <v>6</v>
      </c>
      <c r="G102">
        <v>0.35</v>
      </c>
      <c r="H102">
        <v>17</v>
      </c>
      <c r="I102" t="s">
        <v>171</v>
      </c>
      <c r="J102" t="b">
        <f t="shared" si="12"/>
        <v>1</v>
      </c>
      <c r="K102" t="b">
        <f t="shared" si="13"/>
        <v>0</v>
      </c>
      <c r="L102" t="b">
        <f t="shared" si="14"/>
        <v>0</v>
      </c>
    </row>
    <row r="103" spans="1:12" x14ac:dyDescent="0.25">
      <c r="A103" t="s">
        <v>51</v>
      </c>
      <c r="B103" t="s">
        <v>49</v>
      </c>
      <c r="C103" t="s">
        <v>52</v>
      </c>
      <c r="D103" t="s">
        <v>50</v>
      </c>
      <c r="E103" t="s">
        <v>9</v>
      </c>
      <c r="F103">
        <v>5</v>
      </c>
      <c r="G103">
        <v>0.88</v>
      </c>
      <c r="H103">
        <v>24</v>
      </c>
      <c r="I103" t="s">
        <v>171</v>
      </c>
      <c r="J103" t="b">
        <f t="shared" si="12"/>
        <v>1</v>
      </c>
      <c r="K103" t="b">
        <f t="shared" si="13"/>
        <v>0</v>
      </c>
      <c r="L103" t="b">
        <f t="shared" si="14"/>
        <v>0</v>
      </c>
    </row>
    <row r="104" spans="1:12" x14ac:dyDescent="0.25">
      <c r="A104" t="s">
        <v>51</v>
      </c>
      <c r="B104" t="s">
        <v>49</v>
      </c>
      <c r="C104" t="s">
        <v>52</v>
      </c>
      <c r="D104" t="s">
        <v>50</v>
      </c>
      <c r="E104" t="s">
        <v>10</v>
      </c>
      <c r="F104">
        <v>7</v>
      </c>
      <c r="G104">
        <v>0.69</v>
      </c>
      <c r="H104">
        <v>64</v>
      </c>
      <c r="I104" t="s">
        <v>171</v>
      </c>
      <c r="J104" t="b">
        <f t="shared" si="12"/>
        <v>1</v>
      </c>
      <c r="K104" t="b">
        <f t="shared" si="13"/>
        <v>0</v>
      </c>
      <c r="L104" t="b">
        <f t="shared" si="14"/>
        <v>0</v>
      </c>
    </row>
    <row r="105" spans="1:12" x14ac:dyDescent="0.25">
      <c r="A105" t="s">
        <v>51</v>
      </c>
      <c r="B105" t="s">
        <v>49</v>
      </c>
      <c r="C105" t="s">
        <v>52</v>
      </c>
      <c r="D105" t="s">
        <v>50</v>
      </c>
      <c r="E105" t="s">
        <v>11</v>
      </c>
      <c r="F105">
        <v>4</v>
      </c>
      <c r="G105">
        <v>0.95</v>
      </c>
      <c r="H105">
        <v>140</v>
      </c>
      <c r="I105" t="s">
        <v>171</v>
      </c>
      <c r="J105" t="b">
        <f t="shared" si="12"/>
        <v>1</v>
      </c>
      <c r="K105" t="b">
        <f t="shared" si="13"/>
        <v>0</v>
      </c>
      <c r="L105" t="b">
        <f t="shared" si="14"/>
        <v>0</v>
      </c>
    </row>
    <row r="106" spans="1:12" x14ac:dyDescent="0.25">
      <c r="A106" t="s">
        <v>51</v>
      </c>
      <c r="B106" t="s">
        <v>49</v>
      </c>
      <c r="C106" t="s">
        <v>52</v>
      </c>
      <c r="D106" t="s">
        <v>50</v>
      </c>
      <c r="E106" t="s">
        <v>12</v>
      </c>
      <c r="F106">
        <v>4</v>
      </c>
      <c r="G106">
        <v>0.6</v>
      </c>
      <c r="H106">
        <v>87</v>
      </c>
      <c r="I106" t="s">
        <v>171</v>
      </c>
      <c r="J106" t="b">
        <f t="shared" si="12"/>
        <v>1</v>
      </c>
      <c r="K106" t="b">
        <f t="shared" si="13"/>
        <v>0</v>
      </c>
      <c r="L106" t="b">
        <f t="shared" si="14"/>
        <v>0</v>
      </c>
    </row>
    <row r="107" spans="1:12" x14ac:dyDescent="0.25">
      <c r="A107" t="s">
        <v>51</v>
      </c>
      <c r="B107" t="s">
        <v>49</v>
      </c>
      <c r="C107" t="s">
        <v>52</v>
      </c>
      <c r="D107" t="s">
        <v>50</v>
      </c>
      <c r="E107" t="s">
        <v>6</v>
      </c>
      <c r="F107">
        <v>4</v>
      </c>
      <c r="G107">
        <v>0.96</v>
      </c>
      <c r="H107">
        <v>407</v>
      </c>
      <c r="I107" t="s">
        <v>171</v>
      </c>
      <c r="J107" t="b">
        <f t="shared" si="12"/>
        <v>0</v>
      </c>
      <c r="K107" t="b">
        <f t="shared" si="13"/>
        <v>0</v>
      </c>
      <c r="L107" t="b">
        <f t="shared" si="14"/>
        <v>1</v>
      </c>
    </row>
    <row r="108" spans="1:12" x14ac:dyDescent="0.25">
      <c r="A108" t="s">
        <v>51</v>
      </c>
      <c r="B108" t="s">
        <v>49</v>
      </c>
      <c r="C108" t="s">
        <v>52</v>
      </c>
      <c r="D108" t="s">
        <v>50</v>
      </c>
      <c r="E108" t="s">
        <v>4</v>
      </c>
      <c r="F108">
        <v>5</v>
      </c>
      <c r="G108">
        <v>0.81</v>
      </c>
      <c r="H108">
        <v>116</v>
      </c>
      <c r="I108" t="s">
        <v>171</v>
      </c>
      <c r="J108" t="b">
        <f t="shared" si="12"/>
        <v>0</v>
      </c>
      <c r="K108" t="b">
        <f t="shared" si="13"/>
        <v>1</v>
      </c>
      <c r="L108" t="b">
        <f t="shared" si="14"/>
        <v>0</v>
      </c>
    </row>
    <row r="109" spans="1:12" x14ac:dyDescent="0.25">
      <c r="A109" t="s">
        <v>51</v>
      </c>
      <c r="B109" t="s">
        <v>49</v>
      </c>
      <c r="C109" t="s">
        <v>52</v>
      </c>
      <c r="D109" t="s">
        <v>50</v>
      </c>
      <c r="E109" t="s">
        <v>5</v>
      </c>
      <c r="F109">
        <v>4</v>
      </c>
      <c r="G109">
        <v>0.39</v>
      </c>
      <c r="H109">
        <v>291</v>
      </c>
      <c r="I109" t="s">
        <v>171</v>
      </c>
      <c r="J109" t="b">
        <f t="shared" si="12"/>
        <v>0</v>
      </c>
      <c r="K109" t="b">
        <f t="shared" si="13"/>
        <v>1</v>
      </c>
      <c r="L109" t="b">
        <f t="shared" si="14"/>
        <v>0</v>
      </c>
    </row>
    <row r="110" spans="1:12" x14ac:dyDescent="0.25">
      <c r="A110" t="s">
        <v>55</v>
      </c>
      <c r="B110" t="s">
        <v>59</v>
      </c>
      <c r="C110" t="s">
        <v>56</v>
      </c>
      <c r="D110" t="s">
        <v>54</v>
      </c>
      <c r="E110" t="s">
        <v>7</v>
      </c>
      <c r="F110">
        <v>4</v>
      </c>
      <c r="G110">
        <v>0.34</v>
      </c>
      <c r="H110">
        <v>132</v>
      </c>
      <c r="I110" t="s">
        <v>170</v>
      </c>
      <c r="J110" t="b">
        <f t="shared" si="12"/>
        <v>1</v>
      </c>
      <c r="K110" t="b">
        <f t="shared" si="13"/>
        <v>0</v>
      </c>
      <c r="L110" t="b">
        <f t="shared" si="14"/>
        <v>0</v>
      </c>
    </row>
    <row r="111" spans="1:12" x14ac:dyDescent="0.25">
      <c r="A111" t="s">
        <v>55</v>
      </c>
      <c r="B111" t="s">
        <v>59</v>
      </c>
      <c r="C111" t="s">
        <v>56</v>
      </c>
      <c r="D111" t="s">
        <v>54</v>
      </c>
      <c r="E111" t="s">
        <v>8</v>
      </c>
      <c r="F111">
        <v>5</v>
      </c>
      <c r="G111">
        <v>0.75</v>
      </c>
      <c r="H111">
        <v>130</v>
      </c>
      <c r="I111" t="s">
        <v>170</v>
      </c>
      <c r="J111" t="b">
        <f t="shared" si="12"/>
        <v>1</v>
      </c>
      <c r="K111" t="b">
        <f t="shared" si="13"/>
        <v>0</v>
      </c>
      <c r="L111" t="b">
        <f t="shared" si="14"/>
        <v>0</v>
      </c>
    </row>
    <row r="112" spans="1:12" x14ac:dyDescent="0.25">
      <c r="A112" t="s">
        <v>55</v>
      </c>
      <c r="B112" t="s">
        <v>59</v>
      </c>
      <c r="C112" t="s">
        <v>56</v>
      </c>
      <c r="D112" t="s">
        <v>54</v>
      </c>
      <c r="E112" t="s">
        <v>9</v>
      </c>
      <c r="F112">
        <v>4</v>
      </c>
      <c r="G112">
        <v>0.79</v>
      </c>
      <c r="H112">
        <v>129</v>
      </c>
      <c r="I112" t="s">
        <v>170</v>
      </c>
      <c r="J112" t="b">
        <f t="shared" si="12"/>
        <v>1</v>
      </c>
      <c r="K112" t="b">
        <f t="shared" si="13"/>
        <v>0</v>
      </c>
      <c r="L112" t="b">
        <f t="shared" si="14"/>
        <v>0</v>
      </c>
    </row>
    <row r="113" spans="1:12" x14ac:dyDescent="0.25">
      <c r="A113" t="s">
        <v>55</v>
      </c>
      <c r="B113" t="s">
        <v>59</v>
      </c>
      <c r="C113" t="s">
        <v>56</v>
      </c>
      <c r="D113" t="s">
        <v>54</v>
      </c>
      <c r="E113" t="s">
        <v>10</v>
      </c>
      <c r="F113">
        <v>5</v>
      </c>
      <c r="G113">
        <v>0.38</v>
      </c>
      <c r="H113">
        <v>108</v>
      </c>
      <c r="I113" t="s">
        <v>170</v>
      </c>
      <c r="J113" t="b">
        <f t="shared" si="12"/>
        <v>1</v>
      </c>
      <c r="K113" t="b">
        <f t="shared" si="13"/>
        <v>0</v>
      </c>
      <c r="L113" t="b">
        <f t="shared" si="14"/>
        <v>0</v>
      </c>
    </row>
    <row r="114" spans="1:12" x14ac:dyDescent="0.25">
      <c r="A114" t="s">
        <v>55</v>
      </c>
      <c r="B114" t="s">
        <v>59</v>
      </c>
      <c r="C114" t="s">
        <v>56</v>
      </c>
      <c r="D114" t="s">
        <v>54</v>
      </c>
      <c r="E114" t="s">
        <v>11</v>
      </c>
      <c r="F114">
        <v>5</v>
      </c>
      <c r="G114">
        <v>0.87</v>
      </c>
      <c r="H114">
        <v>108</v>
      </c>
      <c r="I114" t="s">
        <v>170</v>
      </c>
      <c r="J114" t="b">
        <f t="shared" si="12"/>
        <v>1</v>
      </c>
      <c r="K114" t="b">
        <f t="shared" si="13"/>
        <v>0</v>
      </c>
      <c r="L114" t="b">
        <f t="shared" si="14"/>
        <v>0</v>
      </c>
    </row>
    <row r="115" spans="1:12" x14ac:dyDescent="0.25">
      <c r="A115" t="s">
        <v>55</v>
      </c>
      <c r="B115" t="s">
        <v>59</v>
      </c>
      <c r="C115" t="s">
        <v>56</v>
      </c>
      <c r="D115" t="s">
        <v>54</v>
      </c>
      <c r="E115" t="s">
        <v>12</v>
      </c>
      <c r="F115">
        <v>5</v>
      </c>
      <c r="G115">
        <v>0.63</v>
      </c>
      <c r="H115">
        <v>94</v>
      </c>
      <c r="I115" t="s">
        <v>170</v>
      </c>
      <c r="J115" t="b">
        <f t="shared" si="12"/>
        <v>1</v>
      </c>
      <c r="K115" t="b">
        <f t="shared" si="13"/>
        <v>0</v>
      </c>
      <c r="L115" t="b">
        <f t="shared" si="14"/>
        <v>0</v>
      </c>
    </row>
    <row r="116" spans="1:12" x14ac:dyDescent="0.25">
      <c r="A116" t="s">
        <v>55</v>
      </c>
      <c r="B116" t="s">
        <v>59</v>
      </c>
      <c r="C116" t="s">
        <v>56</v>
      </c>
      <c r="D116" t="s">
        <v>54</v>
      </c>
      <c r="E116" t="s">
        <v>6</v>
      </c>
      <c r="F116">
        <v>4</v>
      </c>
      <c r="G116">
        <v>0.67</v>
      </c>
      <c r="H116">
        <v>701</v>
      </c>
      <c r="I116" t="s">
        <v>170</v>
      </c>
      <c r="J116" t="b">
        <f t="shared" si="12"/>
        <v>0</v>
      </c>
      <c r="K116" t="b">
        <f t="shared" si="13"/>
        <v>0</v>
      </c>
      <c r="L116" t="b">
        <f t="shared" si="14"/>
        <v>1</v>
      </c>
    </row>
    <row r="117" spans="1:12" x14ac:dyDescent="0.25">
      <c r="A117" t="s">
        <v>55</v>
      </c>
      <c r="B117" t="s">
        <v>59</v>
      </c>
      <c r="C117" t="s">
        <v>56</v>
      </c>
      <c r="D117" t="s">
        <v>54</v>
      </c>
      <c r="E117" t="s">
        <v>4</v>
      </c>
      <c r="F117">
        <v>5</v>
      </c>
      <c r="G117">
        <v>0.69</v>
      </c>
      <c r="H117">
        <v>391</v>
      </c>
      <c r="I117" t="s">
        <v>170</v>
      </c>
      <c r="J117" t="b">
        <f t="shared" si="12"/>
        <v>0</v>
      </c>
      <c r="K117" t="b">
        <f t="shared" si="13"/>
        <v>1</v>
      </c>
      <c r="L117" t="b">
        <f t="shared" si="14"/>
        <v>0</v>
      </c>
    </row>
    <row r="118" spans="1:12" x14ac:dyDescent="0.25">
      <c r="A118" t="s">
        <v>55</v>
      </c>
      <c r="B118" t="s">
        <v>59</v>
      </c>
      <c r="C118" t="s">
        <v>56</v>
      </c>
      <c r="D118" t="s">
        <v>54</v>
      </c>
      <c r="E118" t="s">
        <v>5</v>
      </c>
      <c r="F118">
        <v>4</v>
      </c>
      <c r="G118">
        <v>0.4</v>
      </c>
      <c r="H118">
        <v>310</v>
      </c>
      <c r="I118" t="s">
        <v>170</v>
      </c>
      <c r="J118" t="b">
        <f t="shared" si="12"/>
        <v>0</v>
      </c>
      <c r="K118" t="b">
        <f t="shared" si="13"/>
        <v>1</v>
      </c>
      <c r="L118" t="b">
        <f t="shared" si="14"/>
        <v>0</v>
      </c>
    </row>
    <row r="119" spans="1:12" x14ac:dyDescent="0.25">
      <c r="A119" t="s">
        <v>58</v>
      </c>
      <c r="B119" t="s">
        <v>59</v>
      </c>
      <c r="C119" t="s">
        <v>60</v>
      </c>
      <c r="D119" t="s">
        <v>57</v>
      </c>
      <c r="E119" t="s">
        <v>7</v>
      </c>
      <c r="F119">
        <v>5</v>
      </c>
      <c r="G119">
        <v>1</v>
      </c>
      <c r="H119">
        <v>161</v>
      </c>
      <c r="I119" t="s">
        <v>171</v>
      </c>
      <c r="J119" t="b">
        <f t="shared" si="12"/>
        <v>1</v>
      </c>
      <c r="K119" t="b">
        <f t="shared" si="13"/>
        <v>0</v>
      </c>
      <c r="L119" t="b">
        <f t="shared" si="14"/>
        <v>0</v>
      </c>
    </row>
    <row r="120" spans="1:12" x14ac:dyDescent="0.25">
      <c r="A120" t="s">
        <v>58</v>
      </c>
      <c r="B120" t="s">
        <v>59</v>
      </c>
      <c r="C120" t="s">
        <v>60</v>
      </c>
      <c r="D120" t="s">
        <v>57</v>
      </c>
      <c r="E120" t="s">
        <v>8</v>
      </c>
      <c r="F120">
        <v>4</v>
      </c>
      <c r="G120">
        <v>0.69</v>
      </c>
      <c r="H120">
        <v>90</v>
      </c>
      <c r="I120" t="s">
        <v>171</v>
      </c>
      <c r="J120" t="b">
        <f t="shared" si="12"/>
        <v>1</v>
      </c>
      <c r="K120" t="b">
        <f t="shared" si="13"/>
        <v>0</v>
      </c>
      <c r="L120" t="b">
        <f t="shared" si="14"/>
        <v>0</v>
      </c>
    </row>
    <row r="121" spans="1:12" x14ac:dyDescent="0.25">
      <c r="A121" t="s">
        <v>58</v>
      </c>
      <c r="B121" t="s">
        <v>59</v>
      </c>
      <c r="C121" t="s">
        <v>60</v>
      </c>
      <c r="D121" t="s">
        <v>57</v>
      </c>
      <c r="E121" t="s">
        <v>9</v>
      </c>
      <c r="F121">
        <v>4</v>
      </c>
      <c r="G121">
        <v>0.36</v>
      </c>
      <c r="H121">
        <v>124</v>
      </c>
      <c r="I121" t="s">
        <v>171</v>
      </c>
      <c r="J121" t="b">
        <f t="shared" si="12"/>
        <v>1</v>
      </c>
      <c r="K121" t="b">
        <f t="shared" si="13"/>
        <v>0</v>
      </c>
      <c r="L121" t="b">
        <f t="shared" si="14"/>
        <v>0</v>
      </c>
    </row>
    <row r="122" spans="1:12" x14ac:dyDescent="0.25">
      <c r="A122" t="s">
        <v>58</v>
      </c>
      <c r="B122" t="s">
        <v>59</v>
      </c>
      <c r="C122" t="s">
        <v>60</v>
      </c>
      <c r="D122" t="s">
        <v>57</v>
      </c>
      <c r="E122" t="s">
        <v>10</v>
      </c>
      <c r="F122">
        <v>6</v>
      </c>
      <c r="G122">
        <v>0.92</v>
      </c>
      <c r="H122">
        <v>120</v>
      </c>
      <c r="I122" t="s">
        <v>171</v>
      </c>
      <c r="J122" t="b">
        <f t="shared" si="12"/>
        <v>1</v>
      </c>
      <c r="K122" t="b">
        <f t="shared" si="13"/>
        <v>0</v>
      </c>
      <c r="L122" t="b">
        <f t="shared" si="14"/>
        <v>0</v>
      </c>
    </row>
    <row r="123" spans="1:12" x14ac:dyDescent="0.25">
      <c r="A123" t="s">
        <v>58</v>
      </c>
      <c r="B123" t="s">
        <v>59</v>
      </c>
      <c r="C123" t="s">
        <v>60</v>
      </c>
      <c r="D123" t="s">
        <v>57</v>
      </c>
      <c r="E123" t="s">
        <v>11</v>
      </c>
      <c r="F123">
        <v>6</v>
      </c>
      <c r="G123">
        <v>0.79</v>
      </c>
      <c r="H123">
        <v>114</v>
      </c>
      <c r="I123" t="s">
        <v>171</v>
      </c>
      <c r="J123" t="b">
        <f t="shared" si="12"/>
        <v>1</v>
      </c>
      <c r="K123" t="b">
        <f t="shared" si="13"/>
        <v>0</v>
      </c>
      <c r="L123" t="b">
        <f t="shared" si="14"/>
        <v>0</v>
      </c>
    </row>
    <row r="124" spans="1:12" x14ac:dyDescent="0.25">
      <c r="A124" t="s">
        <v>58</v>
      </c>
      <c r="B124" t="s">
        <v>59</v>
      </c>
      <c r="C124" t="s">
        <v>60</v>
      </c>
      <c r="D124" t="s">
        <v>57</v>
      </c>
      <c r="E124" t="s">
        <v>12</v>
      </c>
      <c r="F124">
        <v>4</v>
      </c>
      <c r="G124">
        <v>0.85</v>
      </c>
      <c r="H124">
        <v>117</v>
      </c>
      <c r="I124" t="s">
        <v>171</v>
      </c>
      <c r="J124" t="b">
        <f t="shared" si="12"/>
        <v>1</v>
      </c>
      <c r="K124" t="b">
        <f t="shared" si="13"/>
        <v>0</v>
      </c>
      <c r="L124" t="b">
        <f t="shared" si="14"/>
        <v>0</v>
      </c>
    </row>
    <row r="125" spans="1:12" x14ac:dyDescent="0.25">
      <c r="A125" t="s">
        <v>58</v>
      </c>
      <c r="B125" t="s">
        <v>59</v>
      </c>
      <c r="C125" t="s">
        <v>60</v>
      </c>
      <c r="D125" t="s">
        <v>57</v>
      </c>
      <c r="E125" t="s">
        <v>6</v>
      </c>
      <c r="F125">
        <v>4</v>
      </c>
      <c r="G125">
        <v>0.46</v>
      </c>
      <c r="H125">
        <v>726</v>
      </c>
      <c r="I125" t="s">
        <v>171</v>
      </c>
      <c r="J125" t="b">
        <f t="shared" si="12"/>
        <v>0</v>
      </c>
      <c r="K125" t="b">
        <f t="shared" si="13"/>
        <v>0</v>
      </c>
      <c r="L125" t="b">
        <f t="shared" si="14"/>
        <v>1</v>
      </c>
    </row>
    <row r="126" spans="1:12" x14ac:dyDescent="0.25">
      <c r="A126" t="s">
        <v>58</v>
      </c>
      <c r="B126" t="s">
        <v>59</v>
      </c>
      <c r="C126" t="s">
        <v>60</v>
      </c>
      <c r="D126" t="s">
        <v>57</v>
      </c>
      <c r="E126" t="s">
        <v>4</v>
      </c>
      <c r="F126">
        <v>4</v>
      </c>
      <c r="G126">
        <v>0.53</v>
      </c>
      <c r="H126">
        <v>375</v>
      </c>
      <c r="I126" t="s">
        <v>171</v>
      </c>
      <c r="J126" t="b">
        <f t="shared" si="12"/>
        <v>0</v>
      </c>
      <c r="K126" t="b">
        <f t="shared" si="13"/>
        <v>1</v>
      </c>
      <c r="L126" t="b">
        <f t="shared" si="14"/>
        <v>0</v>
      </c>
    </row>
    <row r="127" spans="1:12" x14ac:dyDescent="0.25">
      <c r="A127" t="s">
        <v>58</v>
      </c>
      <c r="B127" t="s">
        <v>59</v>
      </c>
      <c r="C127" t="s">
        <v>60</v>
      </c>
      <c r="D127" t="s">
        <v>57</v>
      </c>
      <c r="E127" t="s">
        <v>5</v>
      </c>
      <c r="F127">
        <v>5</v>
      </c>
      <c r="G127">
        <v>0.62</v>
      </c>
      <c r="H127">
        <v>351</v>
      </c>
      <c r="I127" t="s">
        <v>171</v>
      </c>
      <c r="J127" t="b">
        <f t="shared" si="12"/>
        <v>0</v>
      </c>
      <c r="K127" t="b">
        <f t="shared" si="13"/>
        <v>1</v>
      </c>
      <c r="L127" t="b">
        <f t="shared" si="14"/>
        <v>0</v>
      </c>
    </row>
    <row r="128" spans="1:12" x14ac:dyDescent="0.25">
      <c r="A128" t="s">
        <v>61</v>
      </c>
      <c r="B128" t="s">
        <v>62</v>
      </c>
      <c r="C128" t="s">
        <v>48</v>
      </c>
      <c r="D128" t="s">
        <v>63</v>
      </c>
      <c r="E128" t="s">
        <v>7</v>
      </c>
      <c r="F128">
        <v>6</v>
      </c>
      <c r="G128">
        <v>0.47</v>
      </c>
      <c r="H128">
        <v>94</v>
      </c>
      <c r="I128" t="s">
        <v>170</v>
      </c>
      <c r="J128" t="b">
        <f t="shared" si="12"/>
        <v>1</v>
      </c>
      <c r="K128" t="b">
        <f t="shared" si="13"/>
        <v>0</v>
      </c>
      <c r="L128" t="b">
        <f t="shared" si="14"/>
        <v>0</v>
      </c>
    </row>
    <row r="129" spans="1:12" x14ac:dyDescent="0.25">
      <c r="A129" t="s">
        <v>61</v>
      </c>
      <c r="B129" t="s">
        <v>62</v>
      </c>
      <c r="C129" t="s">
        <v>48</v>
      </c>
      <c r="D129" t="s">
        <v>63</v>
      </c>
      <c r="E129" t="s">
        <v>8</v>
      </c>
      <c r="F129">
        <v>7</v>
      </c>
      <c r="G129">
        <v>0.54</v>
      </c>
      <c r="H129">
        <v>121</v>
      </c>
      <c r="I129" t="s">
        <v>170</v>
      </c>
      <c r="J129" t="b">
        <f t="shared" si="12"/>
        <v>1</v>
      </c>
      <c r="K129" t="b">
        <f t="shared" si="13"/>
        <v>0</v>
      </c>
      <c r="L129" t="b">
        <f t="shared" si="14"/>
        <v>0</v>
      </c>
    </row>
    <row r="130" spans="1:12" x14ac:dyDescent="0.25">
      <c r="A130" t="s">
        <v>61</v>
      </c>
      <c r="B130" t="s">
        <v>62</v>
      </c>
      <c r="C130" t="s">
        <v>48</v>
      </c>
      <c r="D130" t="s">
        <v>63</v>
      </c>
      <c r="E130" t="s">
        <v>9</v>
      </c>
      <c r="F130">
        <v>4</v>
      </c>
      <c r="G130">
        <v>0.42</v>
      </c>
      <c r="H130">
        <v>182</v>
      </c>
      <c r="I130" t="s">
        <v>170</v>
      </c>
      <c r="J130" t="b">
        <f t="shared" si="12"/>
        <v>1</v>
      </c>
      <c r="K130" t="b">
        <f t="shared" si="13"/>
        <v>0</v>
      </c>
      <c r="L130" t="b">
        <f t="shared" si="14"/>
        <v>0</v>
      </c>
    </row>
    <row r="131" spans="1:12" x14ac:dyDescent="0.25">
      <c r="A131" t="s">
        <v>61</v>
      </c>
      <c r="B131" t="s">
        <v>62</v>
      </c>
      <c r="C131" t="s">
        <v>48</v>
      </c>
      <c r="D131" t="s">
        <v>63</v>
      </c>
      <c r="E131" t="s">
        <v>10</v>
      </c>
      <c r="F131">
        <v>5</v>
      </c>
      <c r="G131">
        <v>0.43</v>
      </c>
      <c r="H131">
        <v>111</v>
      </c>
      <c r="I131" t="s">
        <v>170</v>
      </c>
      <c r="J131" t="b">
        <f t="shared" ref="J131:J194" si="15">COUNTIF($M$2:$M$7,$E131)&gt;0</f>
        <v>1</v>
      </c>
      <c r="K131" t="b">
        <f t="shared" ref="K131:K194" si="16">COUNTIF($M$8:$M$9,$E131)&gt;0</f>
        <v>0</v>
      </c>
      <c r="L131" t="b">
        <f t="shared" ref="L131:L194" si="17">COUNTIF($M$10,$E131)&gt;0</f>
        <v>0</v>
      </c>
    </row>
    <row r="132" spans="1:12" x14ac:dyDescent="0.25">
      <c r="A132" t="s">
        <v>61</v>
      </c>
      <c r="B132" t="s">
        <v>62</v>
      </c>
      <c r="C132" t="s">
        <v>48</v>
      </c>
      <c r="D132" t="s">
        <v>63</v>
      </c>
      <c r="E132" t="s">
        <v>11</v>
      </c>
      <c r="F132">
        <v>6</v>
      </c>
      <c r="G132">
        <v>0.61</v>
      </c>
      <c r="H132">
        <v>112</v>
      </c>
      <c r="I132" t="s">
        <v>170</v>
      </c>
      <c r="J132" t="b">
        <f t="shared" si="15"/>
        <v>1</v>
      </c>
      <c r="K132" t="b">
        <f t="shared" si="16"/>
        <v>0</v>
      </c>
      <c r="L132" t="b">
        <f t="shared" si="17"/>
        <v>0</v>
      </c>
    </row>
    <row r="133" spans="1:12" x14ac:dyDescent="0.25">
      <c r="A133" t="s">
        <v>61</v>
      </c>
      <c r="B133" t="s">
        <v>62</v>
      </c>
      <c r="C133" t="s">
        <v>48</v>
      </c>
      <c r="D133" t="s">
        <v>63</v>
      </c>
      <c r="E133" t="s">
        <v>12</v>
      </c>
      <c r="F133">
        <v>5</v>
      </c>
      <c r="G133">
        <v>0.67</v>
      </c>
      <c r="H133">
        <v>113</v>
      </c>
      <c r="I133" t="s">
        <v>170</v>
      </c>
      <c r="J133" t="b">
        <f t="shared" si="15"/>
        <v>1</v>
      </c>
      <c r="K133" t="b">
        <f t="shared" si="16"/>
        <v>0</v>
      </c>
      <c r="L133" t="b">
        <f t="shared" si="17"/>
        <v>0</v>
      </c>
    </row>
    <row r="134" spans="1:12" x14ac:dyDescent="0.25">
      <c r="A134" t="s">
        <v>61</v>
      </c>
      <c r="B134" t="s">
        <v>62</v>
      </c>
      <c r="C134" t="s">
        <v>48</v>
      </c>
      <c r="D134" t="s">
        <v>63</v>
      </c>
      <c r="E134" t="s">
        <v>6</v>
      </c>
      <c r="F134">
        <v>5</v>
      </c>
      <c r="G134">
        <v>0.73</v>
      </c>
      <c r="H134">
        <v>733</v>
      </c>
      <c r="I134" t="s">
        <v>170</v>
      </c>
      <c r="J134" t="b">
        <f t="shared" si="15"/>
        <v>0</v>
      </c>
      <c r="K134" t="b">
        <f t="shared" si="16"/>
        <v>0</v>
      </c>
      <c r="L134" t="b">
        <f t="shared" si="17"/>
        <v>1</v>
      </c>
    </row>
    <row r="135" spans="1:12" x14ac:dyDescent="0.25">
      <c r="A135" t="s">
        <v>61</v>
      </c>
      <c r="B135" t="s">
        <v>62</v>
      </c>
      <c r="C135" t="s">
        <v>48</v>
      </c>
      <c r="D135" t="s">
        <v>63</v>
      </c>
      <c r="E135" t="s">
        <v>4</v>
      </c>
      <c r="F135">
        <v>4</v>
      </c>
      <c r="G135">
        <v>0.54</v>
      </c>
      <c r="H135">
        <v>397</v>
      </c>
      <c r="I135" t="s">
        <v>170</v>
      </c>
      <c r="J135" t="b">
        <f t="shared" si="15"/>
        <v>0</v>
      </c>
      <c r="K135" t="b">
        <f t="shared" si="16"/>
        <v>1</v>
      </c>
      <c r="L135" t="b">
        <f t="shared" si="17"/>
        <v>0</v>
      </c>
    </row>
    <row r="136" spans="1:12" x14ac:dyDescent="0.25">
      <c r="A136" t="s">
        <v>61</v>
      </c>
      <c r="B136" t="s">
        <v>62</v>
      </c>
      <c r="C136" t="s">
        <v>48</v>
      </c>
      <c r="D136" t="s">
        <v>63</v>
      </c>
      <c r="E136" t="s">
        <v>5</v>
      </c>
      <c r="F136">
        <v>4</v>
      </c>
      <c r="G136">
        <v>0.42</v>
      </c>
      <c r="H136">
        <v>336</v>
      </c>
      <c r="I136" t="s">
        <v>170</v>
      </c>
      <c r="J136" t="b">
        <f t="shared" si="15"/>
        <v>0</v>
      </c>
      <c r="K136" t="b">
        <f t="shared" si="16"/>
        <v>1</v>
      </c>
      <c r="L136" t="b">
        <f t="shared" si="17"/>
        <v>0</v>
      </c>
    </row>
    <row r="137" spans="1:12" x14ac:dyDescent="0.25">
      <c r="A137" t="s">
        <v>64</v>
      </c>
      <c r="B137" t="s">
        <v>49</v>
      </c>
      <c r="C137" t="s">
        <v>122</v>
      </c>
      <c r="D137" t="s">
        <v>209</v>
      </c>
      <c r="E137" t="s">
        <v>7</v>
      </c>
      <c r="F137">
        <v>3</v>
      </c>
      <c r="G137">
        <v>0.97</v>
      </c>
      <c r="H137">
        <v>220</v>
      </c>
      <c r="I137" t="s">
        <v>171</v>
      </c>
      <c r="J137" t="b">
        <f t="shared" si="15"/>
        <v>1</v>
      </c>
      <c r="K137" t="b">
        <f t="shared" si="16"/>
        <v>0</v>
      </c>
      <c r="L137" t="b">
        <f t="shared" si="17"/>
        <v>0</v>
      </c>
    </row>
    <row r="138" spans="1:12" x14ac:dyDescent="0.25">
      <c r="A138" t="s">
        <v>64</v>
      </c>
      <c r="B138" t="s">
        <v>49</v>
      </c>
      <c r="C138" t="s">
        <v>122</v>
      </c>
      <c r="D138" t="s">
        <v>209</v>
      </c>
      <c r="E138" t="s">
        <v>8</v>
      </c>
      <c r="F138">
        <v>5</v>
      </c>
      <c r="G138">
        <v>0.76</v>
      </c>
      <c r="H138">
        <v>192</v>
      </c>
      <c r="I138" t="s">
        <v>171</v>
      </c>
      <c r="J138" t="b">
        <f t="shared" si="15"/>
        <v>1</v>
      </c>
      <c r="K138" t="b">
        <f t="shared" si="16"/>
        <v>0</v>
      </c>
      <c r="L138" t="b">
        <f t="shared" si="17"/>
        <v>0</v>
      </c>
    </row>
    <row r="139" spans="1:12" x14ac:dyDescent="0.25">
      <c r="A139" t="s">
        <v>64</v>
      </c>
      <c r="B139" t="s">
        <v>49</v>
      </c>
      <c r="C139" t="s">
        <v>122</v>
      </c>
      <c r="D139" t="s">
        <v>209</v>
      </c>
      <c r="E139" t="s">
        <v>9</v>
      </c>
      <c r="F139">
        <v>4</v>
      </c>
      <c r="G139">
        <v>0.36</v>
      </c>
      <c r="H139">
        <v>457</v>
      </c>
      <c r="I139" t="s">
        <v>171</v>
      </c>
      <c r="J139" t="b">
        <f t="shared" si="15"/>
        <v>1</v>
      </c>
      <c r="K139" t="b">
        <f t="shared" si="16"/>
        <v>0</v>
      </c>
      <c r="L139" t="b">
        <f t="shared" si="17"/>
        <v>0</v>
      </c>
    </row>
    <row r="140" spans="1:12" x14ac:dyDescent="0.25">
      <c r="A140" t="s">
        <v>64</v>
      </c>
      <c r="B140" t="s">
        <v>49</v>
      </c>
      <c r="C140" t="s">
        <v>122</v>
      </c>
      <c r="D140" t="s">
        <v>209</v>
      </c>
      <c r="E140" t="s">
        <v>10</v>
      </c>
      <c r="F140">
        <v>5</v>
      </c>
      <c r="G140">
        <v>0.68</v>
      </c>
      <c r="H140">
        <v>387</v>
      </c>
      <c r="I140" t="s">
        <v>171</v>
      </c>
      <c r="J140" t="b">
        <f t="shared" si="15"/>
        <v>1</v>
      </c>
      <c r="K140" t="b">
        <f t="shared" si="16"/>
        <v>0</v>
      </c>
      <c r="L140" t="b">
        <f t="shared" si="17"/>
        <v>0</v>
      </c>
    </row>
    <row r="141" spans="1:12" x14ac:dyDescent="0.25">
      <c r="A141" t="s">
        <v>64</v>
      </c>
      <c r="B141" t="s">
        <v>49</v>
      </c>
      <c r="C141" t="s">
        <v>122</v>
      </c>
      <c r="D141" t="s">
        <v>209</v>
      </c>
      <c r="E141" t="s">
        <v>11</v>
      </c>
      <c r="F141">
        <v>4</v>
      </c>
      <c r="G141">
        <v>0.98</v>
      </c>
      <c r="H141">
        <v>263</v>
      </c>
      <c r="I141" t="s">
        <v>171</v>
      </c>
      <c r="J141" t="b">
        <f t="shared" si="15"/>
        <v>1</v>
      </c>
      <c r="K141" t="b">
        <f t="shared" si="16"/>
        <v>0</v>
      </c>
      <c r="L141" t="b">
        <f t="shared" si="17"/>
        <v>0</v>
      </c>
    </row>
    <row r="142" spans="1:12" x14ac:dyDescent="0.25">
      <c r="A142" t="s">
        <v>64</v>
      </c>
      <c r="B142" t="s">
        <v>49</v>
      </c>
      <c r="C142" t="s">
        <v>122</v>
      </c>
      <c r="D142" t="s">
        <v>209</v>
      </c>
      <c r="E142" t="s">
        <v>12</v>
      </c>
      <c r="F142">
        <v>4</v>
      </c>
      <c r="G142">
        <v>0.95</v>
      </c>
      <c r="H142">
        <v>198</v>
      </c>
      <c r="I142" t="s">
        <v>171</v>
      </c>
      <c r="J142" t="b">
        <f t="shared" si="15"/>
        <v>1</v>
      </c>
      <c r="K142" t="b">
        <f t="shared" si="16"/>
        <v>0</v>
      </c>
      <c r="L142" t="b">
        <f t="shared" si="17"/>
        <v>0</v>
      </c>
    </row>
    <row r="143" spans="1:12" x14ac:dyDescent="0.25">
      <c r="A143" t="s">
        <v>64</v>
      </c>
      <c r="B143" t="s">
        <v>49</v>
      </c>
      <c r="C143" t="s">
        <v>122</v>
      </c>
      <c r="D143" t="s">
        <v>209</v>
      </c>
      <c r="E143" t="s">
        <v>6</v>
      </c>
      <c r="F143">
        <v>4</v>
      </c>
      <c r="G143">
        <v>0.88</v>
      </c>
      <c r="H143">
        <v>1717</v>
      </c>
      <c r="I143" t="s">
        <v>171</v>
      </c>
      <c r="J143" t="b">
        <f t="shared" si="15"/>
        <v>0</v>
      </c>
      <c r="K143" t="b">
        <f t="shared" si="16"/>
        <v>0</v>
      </c>
      <c r="L143" t="b">
        <f t="shared" si="17"/>
        <v>1</v>
      </c>
    </row>
    <row r="144" spans="1:12" x14ac:dyDescent="0.25">
      <c r="A144" t="s">
        <v>64</v>
      </c>
      <c r="B144" t="s">
        <v>49</v>
      </c>
      <c r="C144" t="s">
        <v>122</v>
      </c>
      <c r="D144" t="s">
        <v>209</v>
      </c>
      <c r="E144" t="s">
        <v>4</v>
      </c>
      <c r="F144">
        <v>3</v>
      </c>
      <c r="G144">
        <v>0.52</v>
      </c>
      <c r="H144">
        <v>869</v>
      </c>
      <c r="I144" t="s">
        <v>171</v>
      </c>
      <c r="J144" t="b">
        <f t="shared" si="15"/>
        <v>0</v>
      </c>
      <c r="K144" t="b">
        <f t="shared" si="16"/>
        <v>1</v>
      </c>
      <c r="L144" t="b">
        <f t="shared" si="17"/>
        <v>0</v>
      </c>
    </row>
    <row r="145" spans="1:12" x14ac:dyDescent="0.25">
      <c r="A145" t="s">
        <v>64</v>
      </c>
      <c r="B145" t="s">
        <v>49</v>
      </c>
      <c r="C145" t="s">
        <v>122</v>
      </c>
      <c r="D145" t="s">
        <v>209</v>
      </c>
      <c r="E145" t="s">
        <v>5</v>
      </c>
      <c r="F145">
        <v>4</v>
      </c>
      <c r="G145">
        <v>0.66</v>
      </c>
      <c r="H145">
        <v>848</v>
      </c>
      <c r="I145" t="s">
        <v>171</v>
      </c>
      <c r="J145" t="b">
        <f t="shared" si="15"/>
        <v>0</v>
      </c>
      <c r="K145" t="b">
        <f t="shared" si="16"/>
        <v>1</v>
      </c>
      <c r="L145" t="b">
        <f t="shared" si="17"/>
        <v>0</v>
      </c>
    </row>
    <row r="146" spans="1:12" x14ac:dyDescent="0.25">
      <c r="A146" t="s">
        <v>65</v>
      </c>
      <c r="B146" t="s">
        <v>49</v>
      </c>
      <c r="C146" t="s">
        <v>121</v>
      </c>
      <c r="D146" t="s">
        <v>215</v>
      </c>
      <c r="E146" t="s">
        <v>7</v>
      </c>
      <c r="F146">
        <v>6</v>
      </c>
      <c r="G146">
        <v>0.61</v>
      </c>
      <c r="H146">
        <v>47</v>
      </c>
      <c r="I146" t="s">
        <v>170</v>
      </c>
      <c r="J146" t="b">
        <f t="shared" si="15"/>
        <v>1</v>
      </c>
      <c r="K146" t="b">
        <f t="shared" si="16"/>
        <v>0</v>
      </c>
      <c r="L146" t="b">
        <f t="shared" si="17"/>
        <v>0</v>
      </c>
    </row>
    <row r="147" spans="1:12" x14ac:dyDescent="0.25">
      <c r="A147" t="s">
        <v>65</v>
      </c>
      <c r="B147" t="s">
        <v>49</v>
      </c>
      <c r="C147" t="s">
        <v>121</v>
      </c>
      <c r="D147" t="s">
        <v>215</v>
      </c>
      <c r="E147" t="s">
        <v>8</v>
      </c>
      <c r="F147">
        <v>4</v>
      </c>
      <c r="G147">
        <v>0.5</v>
      </c>
      <c r="H147">
        <v>58</v>
      </c>
      <c r="I147" t="s">
        <v>170</v>
      </c>
      <c r="J147" t="b">
        <f t="shared" si="15"/>
        <v>1</v>
      </c>
      <c r="K147" t="b">
        <f t="shared" si="16"/>
        <v>0</v>
      </c>
      <c r="L147" t="b">
        <f t="shared" si="17"/>
        <v>0</v>
      </c>
    </row>
    <row r="148" spans="1:12" x14ac:dyDescent="0.25">
      <c r="A148" t="s">
        <v>65</v>
      </c>
      <c r="B148" t="s">
        <v>49</v>
      </c>
      <c r="C148" t="s">
        <v>121</v>
      </c>
      <c r="D148" t="s">
        <v>215</v>
      </c>
      <c r="E148" t="s">
        <v>9</v>
      </c>
      <c r="F148">
        <v>7</v>
      </c>
      <c r="G148">
        <v>0.64</v>
      </c>
      <c r="H148">
        <v>88</v>
      </c>
      <c r="I148" t="s">
        <v>170</v>
      </c>
      <c r="J148" t="b">
        <f t="shared" si="15"/>
        <v>1</v>
      </c>
      <c r="K148" t="b">
        <f t="shared" si="16"/>
        <v>0</v>
      </c>
      <c r="L148" t="b">
        <f t="shared" si="17"/>
        <v>0</v>
      </c>
    </row>
    <row r="149" spans="1:12" x14ac:dyDescent="0.25">
      <c r="A149" t="s">
        <v>65</v>
      </c>
      <c r="B149" t="s">
        <v>49</v>
      </c>
      <c r="C149" t="s">
        <v>121</v>
      </c>
      <c r="D149" t="s">
        <v>215</v>
      </c>
      <c r="E149" t="s">
        <v>10</v>
      </c>
      <c r="F149">
        <v>4</v>
      </c>
      <c r="G149">
        <v>1</v>
      </c>
      <c r="H149">
        <v>134</v>
      </c>
      <c r="I149" t="s">
        <v>170</v>
      </c>
      <c r="J149" t="b">
        <f t="shared" si="15"/>
        <v>1</v>
      </c>
      <c r="K149" t="b">
        <f t="shared" si="16"/>
        <v>0</v>
      </c>
      <c r="L149" t="b">
        <f t="shared" si="17"/>
        <v>0</v>
      </c>
    </row>
    <row r="150" spans="1:12" x14ac:dyDescent="0.25">
      <c r="A150" t="s">
        <v>65</v>
      </c>
      <c r="B150" t="s">
        <v>49</v>
      </c>
      <c r="C150" t="s">
        <v>121</v>
      </c>
      <c r="D150" t="s">
        <v>215</v>
      </c>
      <c r="E150" t="s">
        <v>11</v>
      </c>
      <c r="F150">
        <v>4</v>
      </c>
      <c r="G150">
        <v>0.95</v>
      </c>
      <c r="H150">
        <v>71</v>
      </c>
      <c r="I150" t="s">
        <v>170</v>
      </c>
      <c r="J150" t="b">
        <f t="shared" si="15"/>
        <v>1</v>
      </c>
      <c r="K150" t="b">
        <f t="shared" si="16"/>
        <v>0</v>
      </c>
      <c r="L150" t="b">
        <f t="shared" si="17"/>
        <v>0</v>
      </c>
    </row>
    <row r="151" spans="1:12" x14ac:dyDescent="0.25">
      <c r="A151" t="s">
        <v>65</v>
      </c>
      <c r="B151" t="s">
        <v>49</v>
      </c>
      <c r="C151" t="s">
        <v>121</v>
      </c>
      <c r="D151" t="s">
        <v>215</v>
      </c>
      <c r="E151" t="s">
        <v>12</v>
      </c>
      <c r="F151">
        <v>7</v>
      </c>
      <c r="G151">
        <v>0.67</v>
      </c>
      <c r="H151">
        <v>72</v>
      </c>
      <c r="I151" t="s">
        <v>170</v>
      </c>
      <c r="J151" t="b">
        <f t="shared" si="15"/>
        <v>1</v>
      </c>
      <c r="K151" t="b">
        <f t="shared" si="16"/>
        <v>0</v>
      </c>
      <c r="L151" t="b">
        <f t="shared" si="17"/>
        <v>0</v>
      </c>
    </row>
    <row r="152" spans="1:12" x14ac:dyDescent="0.25">
      <c r="A152" t="s">
        <v>65</v>
      </c>
      <c r="B152" t="s">
        <v>49</v>
      </c>
      <c r="C152" t="s">
        <v>121</v>
      </c>
      <c r="D152" t="s">
        <v>215</v>
      </c>
      <c r="E152" t="s">
        <v>6</v>
      </c>
      <c r="F152">
        <v>4</v>
      </c>
      <c r="G152">
        <v>0.9</v>
      </c>
      <c r="H152">
        <v>470</v>
      </c>
      <c r="I152" t="s">
        <v>170</v>
      </c>
      <c r="J152" t="b">
        <f t="shared" si="15"/>
        <v>0</v>
      </c>
      <c r="K152" t="b">
        <f t="shared" si="16"/>
        <v>0</v>
      </c>
      <c r="L152" t="b">
        <f t="shared" si="17"/>
        <v>1</v>
      </c>
    </row>
    <row r="153" spans="1:12" x14ac:dyDescent="0.25">
      <c r="A153" t="s">
        <v>65</v>
      </c>
      <c r="B153" t="s">
        <v>49</v>
      </c>
      <c r="C153" t="s">
        <v>121</v>
      </c>
      <c r="D153" t="s">
        <v>215</v>
      </c>
      <c r="E153" t="s">
        <v>4</v>
      </c>
      <c r="F153">
        <v>5</v>
      </c>
      <c r="G153">
        <v>0.55000000000000004</v>
      </c>
      <c r="H153">
        <v>193</v>
      </c>
      <c r="I153" t="s">
        <v>170</v>
      </c>
      <c r="J153" t="b">
        <f t="shared" si="15"/>
        <v>0</v>
      </c>
      <c r="K153" t="b">
        <f t="shared" si="16"/>
        <v>1</v>
      </c>
      <c r="L153" t="b">
        <f t="shared" si="17"/>
        <v>0</v>
      </c>
    </row>
    <row r="154" spans="1:12" x14ac:dyDescent="0.25">
      <c r="A154" t="s">
        <v>65</v>
      </c>
      <c r="B154" t="s">
        <v>49</v>
      </c>
      <c r="C154" t="s">
        <v>121</v>
      </c>
      <c r="D154" t="s">
        <v>215</v>
      </c>
      <c r="E154" t="s">
        <v>5</v>
      </c>
      <c r="F154">
        <v>4</v>
      </c>
      <c r="G154">
        <v>0.65</v>
      </c>
      <c r="H154">
        <v>277</v>
      </c>
      <c r="I154" t="s">
        <v>170</v>
      </c>
      <c r="J154" t="b">
        <f t="shared" si="15"/>
        <v>0</v>
      </c>
      <c r="K154" t="b">
        <f t="shared" si="16"/>
        <v>1</v>
      </c>
      <c r="L154" t="b">
        <f t="shared" si="17"/>
        <v>0</v>
      </c>
    </row>
    <row r="155" spans="1:12" x14ac:dyDescent="0.25">
      <c r="A155" t="s">
        <v>216</v>
      </c>
      <c r="B155" t="s">
        <v>49</v>
      </c>
      <c r="C155" t="s">
        <v>123</v>
      </c>
      <c r="D155" t="s">
        <v>70</v>
      </c>
      <c r="E155" t="s">
        <v>7</v>
      </c>
      <c r="F155">
        <v>5</v>
      </c>
      <c r="G155">
        <v>0.74</v>
      </c>
      <c r="H155">
        <v>53</v>
      </c>
      <c r="I155" t="s">
        <v>171</v>
      </c>
      <c r="J155" t="b">
        <f t="shared" si="15"/>
        <v>1</v>
      </c>
      <c r="K155" t="b">
        <f t="shared" si="16"/>
        <v>0</v>
      </c>
      <c r="L155" t="b">
        <f t="shared" si="17"/>
        <v>0</v>
      </c>
    </row>
    <row r="156" spans="1:12" x14ac:dyDescent="0.25">
      <c r="A156" t="s">
        <v>216</v>
      </c>
      <c r="B156" t="s">
        <v>49</v>
      </c>
      <c r="C156" t="s">
        <v>123</v>
      </c>
      <c r="D156" t="s">
        <v>70</v>
      </c>
      <c r="E156" t="s">
        <v>8</v>
      </c>
      <c r="F156">
        <v>4</v>
      </c>
      <c r="G156">
        <v>0.49</v>
      </c>
      <c r="H156">
        <v>105</v>
      </c>
      <c r="I156" t="s">
        <v>171</v>
      </c>
      <c r="J156" t="b">
        <f t="shared" si="15"/>
        <v>1</v>
      </c>
      <c r="K156" t="b">
        <f t="shared" si="16"/>
        <v>0</v>
      </c>
      <c r="L156" t="b">
        <f t="shared" si="17"/>
        <v>0</v>
      </c>
    </row>
    <row r="157" spans="1:12" x14ac:dyDescent="0.25">
      <c r="A157" t="s">
        <v>216</v>
      </c>
      <c r="B157" t="s">
        <v>49</v>
      </c>
      <c r="C157" t="s">
        <v>123</v>
      </c>
      <c r="D157" t="s">
        <v>70</v>
      </c>
      <c r="E157" t="s">
        <v>9</v>
      </c>
      <c r="F157">
        <v>5</v>
      </c>
      <c r="G157">
        <v>0.92</v>
      </c>
      <c r="H157">
        <v>117</v>
      </c>
      <c r="I157" t="s">
        <v>171</v>
      </c>
      <c r="J157" t="b">
        <f t="shared" si="15"/>
        <v>1</v>
      </c>
      <c r="K157" t="b">
        <f t="shared" si="16"/>
        <v>0</v>
      </c>
      <c r="L157" t="b">
        <f t="shared" si="17"/>
        <v>0</v>
      </c>
    </row>
    <row r="158" spans="1:12" x14ac:dyDescent="0.25">
      <c r="A158" t="s">
        <v>216</v>
      </c>
      <c r="B158" t="s">
        <v>49</v>
      </c>
      <c r="C158" t="s">
        <v>123</v>
      </c>
      <c r="D158" t="s">
        <v>70</v>
      </c>
      <c r="E158" t="s">
        <v>10</v>
      </c>
      <c r="F158">
        <v>4</v>
      </c>
      <c r="G158">
        <v>0.43</v>
      </c>
      <c r="H158">
        <v>147</v>
      </c>
      <c r="I158" t="s">
        <v>171</v>
      </c>
      <c r="J158" t="b">
        <f t="shared" si="15"/>
        <v>1</v>
      </c>
      <c r="K158" t="b">
        <f t="shared" si="16"/>
        <v>0</v>
      </c>
      <c r="L158" t="b">
        <f t="shared" si="17"/>
        <v>0</v>
      </c>
    </row>
    <row r="159" spans="1:12" x14ac:dyDescent="0.25">
      <c r="A159" t="s">
        <v>216</v>
      </c>
      <c r="B159" t="s">
        <v>49</v>
      </c>
      <c r="C159" t="s">
        <v>123</v>
      </c>
      <c r="D159" t="s">
        <v>70</v>
      </c>
      <c r="E159" t="s">
        <v>11</v>
      </c>
      <c r="F159">
        <v>4</v>
      </c>
      <c r="G159">
        <v>0.38</v>
      </c>
      <c r="H159">
        <v>82</v>
      </c>
      <c r="I159" t="s">
        <v>171</v>
      </c>
      <c r="J159" t="b">
        <f t="shared" si="15"/>
        <v>1</v>
      </c>
      <c r="K159" t="b">
        <f t="shared" si="16"/>
        <v>0</v>
      </c>
      <c r="L159" t="b">
        <f t="shared" si="17"/>
        <v>0</v>
      </c>
    </row>
    <row r="160" spans="1:12" x14ac:dyDescent="0.25">
      <c r="A160" t="s">
        <v>216</v>
      </c>
      <c r="B160" t="s">
        <v>49</v>
      </c>
      <c r="C160" t="s">
        <v>123</v>
      </c>
      <c r="D160" t="s">
        <v>70</v>
      </c>
      <c r="E160" t="s">
        <v>12</v>
      </c>
      <c r="F160">
        <v>4</v>
      </c>
      <c r="G160">
        <v>0.37</v>
      </c>
      <c r="H160">
        <v>60</v>
      </c>
      <c r="I160" t="s">
        <v>171</v>
      </c>
      <c r="J160" t="b">
        <f t="shared" si="15"/>
        <v>1</v>
      </c>
      <c r="K160" t="b">
        <f t="shared" si="16"/>
        <v>0</v>
      </c>
      <c r="L160" t="b">
        <f t="shared" si="17"/>
        <v>0</v>
      </c>
    </row>
    <row r="161" spans="1:12" x14ac:dyDescent="0.25">
      <c r="A161" t="s">
        <v>216</v>
      </c>
      <c r="B161" t="s">
        <v>49</v>
      </c>
      <c r="C161" t="s">
        <v>123</v>
      </c>
      <c r="D161" t="s">
        <v>70</v>
      </c>
      <c r="E161" t="s">
        <v>6</v>
      </c>
      <c r="F161">
        <v>3</v>
      </c>
      <c r="G161">
        <v>0.88</v>
      </c>
      <c r="H161">
        <v>564</v>
      </c>
      <c r="I161" t="s">
        <v>171</v>
      </c>
      <c r="J161" t="b">
        <f t="shared" si="15"/>
        <v>0</v>
      </c>
      <c r="K161" t="b">
        <f t="shared" si="16"/>
        <v>0</v>
      </c>
      <c r="L161" t="b">
        <f t="shared" si="17"/>
        <v>1</v>
      </c>
    </row>
    <row r="162" spans="1:12" x14ac:dyDescent="0.25">
      <c r="A162" t="s">
        <v>216</v>
      </c>
      <c r="B162" t="s">
        <v>49</v>
      </c>
      <c r="C162" t="s">
        <v>123</v>
      </c>
      <c r="D162" t="s">
        <v>70</v>
      </c>
      <c r="E162" t="s">
        <v>4</v>
      </c>
      <c r="F162">
        <v>3</v>
      </c>
      <c r="G162">
        <v>0.87</v>
      </c>
      <c r="H162">
        <v>275</v>
      </c>
      <c r="I162" t="s">
        <v>171</v>
      </c>
      <c r="J162" t="b">
        <f t="shared" si="15"/>
        <v>0</v>
      </c>
      <c r="K162" t="b">
        <f t="shared" si="16"/>
        <v>1</v>
      </c>
      <c r="L162" t="b">
        <f t="shared" si="17"/>
        <v>0</v>
      </c>
    </row>
    <row r="163" spans="1:12" x14ac:dyDescent="0.25">
      <c r="A163" t="s">
        <v>216</v>
      </c>
      <c r="B163" t="s">
        <v>49</v>
      </c>
      <c r="C163" t="s">
        <v>123</v>
      </c>
      <c r="D163" t="s">
        <v>70</v>
      </c>
      <c r="E163" t="s">
        <v>5</v>
      </c>
      <c r="F163">
        <v>3</v>
      </c>
      <c r="G163">
        <v>1</v>
      </c>
      <c r="H163">
        <v>289</v>
      </c>
      <c r="I163" t="s">
        <v>171</v>
      </c>
      <c r="J163" t="b">
        <f t="shared" si="15"/>
        <v>0</v>
      </c>
      <c r="K163" t="b">
        <f t="shared" si="16"/>
        <v>1</v>
      </c>
      <c r="L163" t="b">
        <f t="shared" si="17"/>
        <v>0</v>
      </c>
    </row>
    <row r="164" spans="1:12" x14ac:dyDescent="0.25">
      <c r="A164" t="s">
        <v>217</v>
      </c>
      <c r="B164" t="s">
        <v>49</v>
      </c>
      <c r="C164" t="s">
        <v>124</v>
      </c>
      <c r="D164" t="s">
        <v>69</v>
      </c>
      <c r="E164" t="s">
        <v>7</v>
      </c>
      <c r="F164">
        <v>4</v>
      </c>
      <c r="G164">
        <v>0.44</v>
      </c>
      <c r="H164">
        <v>74</v>
      </c>
      <c r="I164" t="s">
        <v>171</v>
      </c>
      <c r="J164" t="b">
        <f t="shared" si="15"/>
        <v>1</v>
      </c>
      <c r="K164" t="b">
        <f t="shared" si="16"/>
        <v>0</v>
      </c>
      <c r="L164" t="b">
        <f t="shared" si="17"/>
        <v>0</v>
      </c>
    </row>
    <row r="165" spans="1:12" x14ac:dyDescent="0.25">
      <c r="A165" t="s">
        <v>217</v>
      </c>
      <c r="B165" t="s">
        <v>49</v>
      </c>
      <c r="C165" t="s">
        <v>124</v>
      </c>
      <c r="D165" t="s">
        <v>69</v>
      </c>
      <c r="E165" t="s">
        <v>8</v>
      </c>
      <c r="F165">
        <v>9</v>
      </c>
      <c r="G165">
        <v>0.97</v>
      </c>
      <c r="H165">
        <v>22</v>
      </c>
      <c r="I165" t="s">
        <v>171</v>
      </c>
      <c r="J165" t="b">
        <f t="shared" si="15"/>
        <v>1</v>
      </c>
      <c r="K165" t="b">
        <f t="shared" si="16"/>
        <v>0</v>
      </c>
      <c r="L165" t="b">
        <f t="shared" si="17"/>
        <v>0</v>
      </c>
    </row>
    <row r="166" spans="1:12" x14ac:dyDescent="0.25">
      <c r="A166" t="s">
        <v>217</v>
      </c>
      <c r="B166" t="s">
        <v>49</v>
      </c>
      <c r="C166" t="s">
        <v>124</v>
      </c>
      <c r="D166" t="s">
        <v>69</v>
      </c>
      <c r="E166" t="s">
        <v>9</v>
      </c>
      <c r="F166">
        <v>4</v>
      </c>
      <c r="G166">
        <v>0.91</v>
      </c>
      <c r="H166">
        <v>41</v>
      </c>
      <c r="I166" t="s">
        <v>171</v>
      </c>
      <c r="J166" t="b">
        <f t="shared" si="15"/>
        <v>1</v>
      </c>
      <c r="K166" t="b">
        <f t="shared" si="16"/>
        <v>0</v>
      </c>
      <c r="L166" t="b">
        <f t="shared" si="17"/>
        <v>0</v>
      </c>
    </row>
    <row r="167" spans="1:12" x14ac:dyDescent="0.25">
      <c r="A167" t="s">
        <v>217</v>
      </c>
      <c r="B167" t="s">
        <v>49</v>
      </c>
      <c r="C167" t="s">
        <v>124</v>
      </c>
      <c r="D167" t="s">
        <v>69</v>
      </c>
      <c r="E167" t="s">
        <v>10</v>
      </c>
      <c r="F167">
        <v>4</v>
      </c>
      <c r="G167">
        <v>0.95</v>
      </c>
      <c r="H167">
        <v>74</v>
      </c>
      <c r="I167" t="s">
        <v>171</v>
      </c>
      <c r="J167" t="b">
        <f t="shared" si="15"/>
        <v>1</v>
      </c>
      <c r="K167" t="b">
        <f t="shared" si="16"/>
        <v>0</v>
      </c>
      <c r="L167" t="b">
        <f t="shared" si="17"/>
        <v>0</v>
      </c>
    </row>
    <row r="168" spans="1:12" x14ac:dyDescent="0.25">
      <c r="A168" t="s">
        <v>217</v>
      </c>
      <c r="B168" t="s">
        <v>49</v>
      </c>
      <c r="C168" t="s">
        <v>124</v>
      </c>
      <c r="D168" t="s">
        <v>69</v>
      </c>
      <c r="E168" t="s">
        <v>11</v>
      </c>
      <c r="F168">
        <v>3</v>
      </c>
      <c r="G168">
        <v>1</v>
      </c>
      <c r="H168">
        <v>70</v>
      </c>
      <c r="I168" t="s">
        <v>171</v>
      </c>
      <c r="J168" t="b">
        <f t="shared" si="15"/>
        <v>1</v>
      </c>
      <c r="K168" t="b">
        <f t="shared" si="16"/>
        <v>0</v>
      </c>
      <c r="L168" t="b">
        <f t="shared" si="17"/>
        <v>0</v>
      </c>
    </row>
    <row r="169" spans="1:12" x14ac:dyDescent="0.25">
      <c r="A169" t="s">
        <v>217</v>
      </c>
      <c r="B169" t="s">
        <v>49</v>
      </c>
      <c r="C169" t="s">
        <v>124</v>
      </c>
      <c r="D169" t="s">
        <v>69</v>
      </c>
      <c r="E169" t="s">
        <v>12</v>
      </c>
      <c r="F169">
        <v>4</v>
      </c>
      <c r="G169">
        <v>0.51</v>
      </c>
      <c r="H169">
        <v>32</v>
      </c>
      <c r="I169" t="s">
        <v>171</v>
      </c>
      <c r="J169" t="b">
        <f t="shared" si="15"/>
        <v>1</v>
      </c>
      <c r="K169" t="b">
        <f t="shared" si="16"/>
        <v>0</v>
      </c>
      <c r="L169" t="b">
        <f t="shared" si="17"/>
        <v>0</v>
      </c>
    </row>
    <row r="170" spans="1:12" x14ac:dyDescent="0.25">
      <c r="A170" t="s">
        <v>217</v>
      </c>
      <c r="B170" t="s">
        <v>49</v>
      </c>
      <c r="C170" t="s">
        <v>124</v>
      </c>
      <c r="D170" t="s">
        <v>69</v>
      </c>
      <c r="E170" t="s">
        <v>6</v>
      </c>
      <c r="F170">
        <v>3</v>
      </c>
      <c r="G170">
        <v>1</v>
      </c>
      <c r="H170">
        <v>313</v>
      </c>
      <c r="I170" t="s">
        <v>171</v>
      </c>
      <c r="J170" t="b">
        <f t="shared" si="15"/>
        <v>0</v>
      </c>
      <c r="K170" t="b">
        <f t="shared" si="16"/>
        <v>0</v>
      </c>
      <c r="L170" t="b">
        <f t="shared" si="17"/>
        <v>1</v>
      </c>
    </row>
    <row r="171" spans="1:12" x14ac:dyDescent="0.25">
      <c r="A171" t="s">
        <v>217</v>
      </c>
      <c r="B171" t="s">
        <v>49</v>
      </c>
      <c r="C171" t="s">
        <v>124</v>
      </c>
      <c r="D171" t="s">
        <v>69</v>
      </c>
      <c r="E171" t="s">
        <v>4</v>
      </c>
      <c r="F171">
        <v>3</v>
      </c>
      <c r="G171">
        <v>0.85</v>
      </c>
      <c r="H171">
        <v>137</v>
      </c>
      <c r="I171" t="s">
        <v>171</v>
      </c>
      <c r="J171" t="b">
        <f t="shared" si="15"/>
        <v>0</v>
      </c>
      <c r="K171" t="b">
        <f t="shared" si="16"/>
        <v>1</v>
      </c>
      <c r="L171" t="b">
        <f t="shared" si="17"/>
        <v>0</v>
      </c>
    </row>
    <row r="172" spans="1:12" x14ac:dyDescent="0.25">
      <c r="A172" t="s">
        <v>217</v>
      </c>
      <c r="B172" t="s">
        <v>49</v>
      </c>
      <c r="C172" t="s">
        <v>124</v>
      </c>
      <c r="D172" t="s">
        <v>69</v>
      </c>
      <c r="E172" t="s">
        <v>5</v>
      </c>
      <c r="F172">
        <v>3</v>
      </c>
      <c r="G172">
        <v>0.71</v>
      </c>
      <c r="H172">
        <v>176</v>
      </c>
      <c r="I172" t="s">
        <v>171</v>
      </c>
      <c r="J172" t="b">
        <f t="shared" si="15"/>
        <v>0</v>
      </c>
      <c r="K172" t="b">
        <f t="shared" si="16"/>
        <v>1</v>
      </c>
      <c r="L172" t="b">
        <f t="shared" si="17"/>
        <v>0</v>
      </c>
    </row>
    <row r="173" spans="1:12" x14ac:dyDescent="0.25">
      <c r="A173" t="s">
        <v>67</v>
      </c>
      <c r="B173" t="s">
        <v>49</v>
      </c>
      <c r="C173" t="s">
        <v>218</v>
      </c>
      <c r="D173" t="s">
        <v>68</v>
      </c>
      <c r="E173" t="s">
        <v>7</v>
      </c>
      <c r="F173">
        <v>5</v>
      </c>
      <c r="G173">
        <v>0.68</v>
      </c>
      <c r="H173">
        <v>52</v>
      </c>
      <c r="I173" t="s">
        <v>171</v>
      </c>
      <c r="J173" t="b">
        <f t="shared" si="15"/>
        <v>1</v>
      </c>
      <c r="K173" t="b">
        <f t="shared" si="16"/>
        <v>0</v>
      </c>
      <c r="L173" t="b">
        <f t="shared" si="17"/>
        <v>0</v>
      </c>
    </row>
    <row r="174" spans="1:12" x14ac:dyDescent="0.25">
      <c r="A174" t="s">
        <v>67</v>
      </c>
      <c r="B174" t="s">
        <v>49</v>
      </c>
      <c r="C174" t="s">
        <v>218</v>
      </c>
      <c r="D174" t="s">
        <v>68</v>
      </c>
      <c r="E174" t="s">
        <v>8</v>
      </c>
      <c r="F174">
        <v>6</v>
      </c>
      <c r="G174">
        <v>0.72</v>
      </c>
      <c r="H174">
        <v>41</v>
      </c>
      <c r="I174" t="s">
        <v>171</v>
      </c>
      <c r="J174" t="b">
        <f t="shared" si="15"/>
        <v>1</v>
      </c>
      <c r="K174" t="b">
        <f t="shared" si="16"/>
        <v>0</v>
      </c>
      <c r="L174" t="b">
        <f t="shared" si="17"/>
        <v>0</v>
      </c>
    </row>
    <row r="175" spans="1:12" x14ac:dyDescent="0.25">
      <c r="A175" t="s">
        <v>67</v>
      </c>
      <c r="B175" t="s">
        <v>49</v>
      </c>
      <c r="C175" t="s">
        <v>218</v>
      </c>
      <c r="D175" t="s">
        <v>68</v>
      </c>
      <c r="E175" t="s">
        <v>9</v>
      </c>
      <c r="F175">
        <v>3</v>
      </c>
      <c r="G175">
        <v>0.81</v>
      </c>
      <c r="H175">
        <v>142</v>
      </c>
      <c r="I175" t="s">
        <v>171</v>
      </c>
      <c r="J175" t="b">
        <f t="shared" si="15"/>
        <v>1</v>
      </c>
      <c r="K175" t="b">
        <f t="shared" si="16"/>
        <v>0</v>
      </c>
      <c r="L175" t="b">
        <f t="shared" si="17"/>
        <v>0</v>
      </c>
    </row>
    <row r="176" spans="1:12" x14ac:dyDescent="0.25">
      <c r="A176" t="s">
        <v>67</v>
      </c>
      <c r="B176" t="s">
        <v>49</v>
      </c>
      <c r="C176" t="s">
        <v>218</v>
      </c>
      <c r="D176" t="s">
        <v>68</v>
      </c>
      <c r="E176" t="s">
        <v>10</v>
      </c>
      <c r="F176">
        <v>3</v>
      </c>
      <c r="G176">
        <v>0.85</v>
      </c>
      <c r="H176">
        <v>163</v>
      </c>
      <c r="I176" t="s">
        <v>171</v>
      </c>
      <c r="J176" t="b">
        <f t="shared" si="15"/>
        <v>1</v>
      </c>
      <c r="K176" t="b">
        <f t="shared" si="16"/>
        <v>0</v>
      </c>
      <c r="L176" t="b">
        <f t="shared" si="17"/>
        <v>0</v>
      </c>
    </row>
    <row r="177" spans="1:12" x14ac:dyDescent="0.25">
      <c r="A177" t="s">
        <v>67</v>
      </c>
      <c r="B177" t="s">
        <v>49</v>
      </c>
      <c r="C177" t="s">
        <v>218</v>
      </c>
      <c r="D177" t="s">
        <v>68</v>
      </c>
      <c r="E177" t="s">
        <v>11</v>
      </c>
      <c r="F177">
        <v>2</v>
      </c>
      <c r="G177">
        <v>0.56999999999999995</v>
      </c>
      <c r="H177">
        <v>104</v>
      </c>
      <c r="I177" t="s">
        <v>171</v>
      </c>
      <c r="J177" t="b">
        <f t="shared" si="15"/>
        <v>1</v>
      </c>
      <c r="K177" t="b">
        <f t="shared" si="16"/>
        <v>0</v>
      </c>
      <c r="L177" t="b">
        <f t="shared" si="17"/>
        <v>0</v>
      </c>
    </row>
    <row r="178" spans="1:12" x14ac:dyDescent="0.25">
      <c r="A178" t="s">
        <v>67</v>
      </c>
      <c r="B178" t="s">
        <v>49</v>
      </c>
      <c r="C178" t="s">
        <v>218</v>
      </c>
      <c r="D178" t="s">
        <v>68</v>
      </c>
      <c r="E178" t="s">
        <v>12</v>
      </c>
      <c r="F178">
        <v>6</v>
      </c>
      <c r="G178">
        <v>0.92</v>
      </c>
      <c r="H178">
        <v>71</v>
      </c>
      <c r="I178" t="s">
        <v>171</v>
      </c>
      <c r="J178" t="b">
        <f t="shared" si="15"/>
        <v>1</v>
      </c>
      <c r="K178" t="b">
        <f t="shared" si="16"/>
        <v>0</v>
      </c>
      <c r="L178" t="b">
        <f t="shared" si="17"/>
        <v>0</v>
      </c>
    </row>
    <row r="179" spans="1:12" x14ac:dyDescent="0.25">
      <c r="A179" t="s">
        <v>67</v>
      </c>
      <c r="B179" t="s">
        <v>49</v>
      </c>
      <c r="C179" t="s">
        <v>218</v>
      </c>
      <c r="D179" t="s">
        <v>68</v>
      </c>
      <c r="E179" t="s">
        <v>6</v>
      </c>
      <c r="F179">
        <v>2</v>
      </c>
      <c r="G179">
        <v>1</v>
      </c>
      <c r="H179">
        <v>573</v>
      </c>
      <c r="I179" t="s">
        <v>171</v>
      </c>
      <c r="J179" t="b">
        <f t="shared" si="15"/>
        <v>0</v>
      </c>
      <c r="K179" t="b">
        <f t="shared" si="16"/>
        <v>0</v>
      </c>
      <c r="L179" t="b">
        <f t="shared" si="17"/>
        <v>1</v>
      </c>
    </row>
    <row r="180" spans="1:12" x14ac:dyDescent="0.25">
      <c r="A180" t="s">
        <v>67</v>
      </c>
      <c r="B180" t="s">
        <v>49</v>
      </c>
      <c r="C180" t="s">
        <v>218</v>
      </c>
      <c r="D180" t="s">
        <v>68</v>
      </c>
      <c r="E180" t="s">
        <v>4</v>
      </c>
      <c r="F180">
        <v>4</v>
      </c>
      <c r="G180">
        <v>0.59</v>
      </c>
      <c r="H180">
        <v>235</v>
      </c>
      <c r="I180" t="s">
        <v>171</v>
      </c>
      <c r="J180" t="b">
        <f t="shared" si="15"/>
        <v>0</v>
      </c>
      <c r="K180" t="b">
        <f t="shared" si="16"/>
        <v>1</v>
      </c>
      <c r="L180" t="b">
        <f t="shared" si="17"/>
        <v>0</v>
      </c>
    </row>
    <row r="181" spans="1:12" x14ac:dyDescent="0.25">
      <c r="A181" t="s">
        <v>67</v>
      </c>
      <c r="B181" t="s">
        <v>49</v>
      </c>
      <c r="C181" t="s">
        <v>218</v>
      </c>
      <c r="D181" t="s">
        <v>68</v>
      </c>
      <c r="E181" t="s">
        <v>5</v>
      </c>
      <c r="F181">
        <v>4</v>
      </c>
      <c r="G181">
        <v>0.72</v>
      </c>
      <c r="H181">
        <v>338</v>
      </c>
      <c r="I181" t="s">
        <v>171</v>
      </c>
      <c r="J181" t="b">
        <f t="shared" si="15"/>
        <v>0</v>
      </c>
      <c r="K181" t="b">
        <f t="shared" si="16"/>
        <v>1</v>
      </c>
      <c r="L181" t="b">
        <f t="shared" si="17"/>
        <v>0</v>
      </c>
    </row>
    <row r="182" spans="1:12" x14ac:dyDescent="0.25">
      <c r="A182" t="s">
        <v>72</v>
      </c>
      <c r="B182" t="s">
        <v>49</v>
      </c>
      <c r="C182" t="s">
        <v>100</v>
      </c>
      <c r="D182" t="s">
        <v>71</v>
      </c>
      <c r="E182" t="s">
        <v>7</v>
      </c>
      <c r="F182">
        <v>6</v>
      </c>
      <c r="G182">
        <v>0.74</v>
      </c>
      <c r="H182">
        <v>55</v>
      </c>
      <c r="I182" t="s">
        <v>170</v>
      </c>
      <c r="J182" t="b">
        <f t="shared" si="15"/>
        <v>1</v>
      </c>
      <c r="K182" t="b">
        <f t="shared" si="16"/>
        <v>0</v>
      </c>
      <c r="L182" t="b">
        <f t="shared" si="17"/>
        <v>0</v>
      </c>
    </row>
    <row r="183" spans="1:12" x14ac:dyDescent="0.25">
      <c r="A183" t="s">
        <v>72</v>
      </c>
      <c r="B183" t="s">
        <v>49</v>
      </c>
      <c r="C183" t="s">
        <v>100</v>
      </c>
      <c r="D183" t="s">
        <v>71</v>
      </c>
      <c r="E183" t="s">
        <v>8</v>
      </c>
      <c r="F183">
        <v>6</v>
      </c>
      <c r="G183">
        <v>0.72</v>
      </c>
      <c r="H183">
        <v>25</v>
      </c>
      <c r="I183" t="s">
        <v>170</v>
      </c>
      <c r="J183" t="b">
        <f t="shared" si="15"/>
        <v>1</v>
      </c>
      <c r="K183" t="b">
        <f t="shared" si="16"/>
        <v>0</v>
      </c>
      <c r="L183" t="b">
        <f t="shared" si="17"/>
        <v>0</v>
      </c>
    </row>
    <row r="184" spans="1:12" x14ac:dyDescent="0.25">
      <c r="A184" t="s">
        <v>72</v>
      </c>
      <c r="B184" t="s">
        <v>49</v>
      </c>
      <c r="C184" t="s">
        <v>100</v>
      </c>
      <c r="D184" t="s">
        <v>71</v>
      </c>
      <c r="E184" t="s">
        <v>9</v>
      </c>
      <c r="F184">
        <v>6</v>
      </c>
      <c r="G184">
        <v>0.64</v>
      </c>
      <c r="H184">
        <v>74</v>
      </c>
      <c r="I184" t="s">
        <v>170</v>
      </c>
      <c r="J184" t="b">
        <f t="shared" si="15"/>
        <v>1</v>
      </c>
      <c r="K184" t="b">
        <f t="shared" si="16"/>
        <v>0</v>
      </c>
      <c r="L184" t="b">
        <f t="shared" si="17"/>
        <v>0</v>
      </c>
    </row>
    <row r="185" spans="1:12" x14ac:dyDescent="0.25">
      <c r="A185" t="s">
        <v>72</v>
      </c>
      <c r="B185" t="s">
        <v>49</v>
      </c>
      <c r="C185" t="s">
        <v>100</v>
      </c>
      <c r="D185" t="s">
        <v>71</v>
      </c>
      <c r="E185" t="s">
        <v>10</v>
      </c>
      <c r="F185">
        <v>6</v>
      </c>
      <c r="G185">
        <v>0.56000000000000005</v>
      </c>
      <c r="H185">
        <v>33</v>
      </c>
      <c r="I185" t="s">
        <v>170</v>
      </c>
      <c r="J185" t="b">
        <f t="shared" si="15"/>
        <v>1</v>
      </c>
      <c r="K185" t="b">
        <f t="shared" si="16"/>
        <v>0</v>
      </c>
      <c r="L185" t="b">
        <f t="shared" si="17"/>
        <v>0</v>
      </c>
    </row>
    <row r="186" spans="1:12" x14ac:dyDescent="0.25">
      <c r="A186" t="s">
        <v>72</v>
      </c>
      <c r="B186" t="s">
        <v>49</v>
      </c>
      <c r="C186" t="s">
        <v>100</v>
      </c>
      <c r="D186" t="s">
        <v>71</v>
      </c>
      <c r="E186" t="s">
        <v>11</v>
      </c>
      <c r="F186">
        <v>9</v>
      </c>
      <c r="G186">
        <v>0.65</v>
      </c>
      <c r="H186">
        <v>27</v>
      </c>
      <c r="I186" t="s">
        <v>170</v>
      </c>
      <c r="J186" t="b">
        <f t="shared" si="15"/>
        <v>1</v>
      </c>
      <c r="K186" t="b">
        <f t="shared" si="16"/>
        <v>0</v>
      </c>
      <c r="L186" t="b">
        <f t="shared" si="17"/>
        <v>0</v>
      </c>
    </row>
    <row r="187" spans="1:12" x14ac:dyDescent="0.25">
      <c r="A187" t="s">
        <v>72</v>
      </c>
      <c r="B187" t="s">
        <v>49</v>
      </c>
      <c r="C187" t="s">
        <v>100</v>
      </c>
      <c r="D187" t="s">
        <v>71</v>
      </c>
      <c r="E187" t="s">
        <v>12</v>
      </c>
      <c r="F187">
        <v>6</v>
      </c>
      <c r="G187">
        <v>0.81</v>
      </c>
      <c r="H187">
        <v>14</v>
      </c>
      <c r="I187" t="s">
        <v>170</v>
      </c>
      <c r="J187" t="b">
        <f t="shared" si="15"/>
        <v>1</v>
      </c>
      <c r="K187" t="b">
        <f t="shared" si="16"/>
        <v>0</v>
      </c>
      <c r="L187" t="b">
        <f t="shared" si="17"/>
        <v>0</v>
      </c>
    </row>
    <row r="188" spans="1:12" x14ac:dyDescent="0.25">
      <c r="A188" t="s">
        <v>72</v>
      </c>
      <c r="B188" t="s">
        <v>49</v>
      </c>
      <c r="C188" t="s">
        <v>100</v>
      </c>
      <c r="D188" t="s">
        <v>71</v>
      </c>
      <c r="E188" t="s">
        <v>6</v>
      </c>
      <c r="F188">
        <v>4</v>
      </c>
      <c r="G188">
        <v>0.99</v>
      </c>
      <c r="H188">
        <v>228</v>
      </c>
      <c r="I188" t="s">
        <v>170</v>
      </c>
      <c r="J188" t="b">
        <f t="shared" si="15"/>
        <v>0</v>
      </c>
      <c r="K188" t="b">
        <f t="shared" si="16"/>
        <v>0</v>
      </c>
      <c r="L188" t="b">
        <f t="shared" si="17"/>
        <v>1</v>
      </c>
    </row>
    <row r="189" spans="1:12" x14ac:dyDescent="0.25">
      <c r="A189" t="s">
        <v>72</v>
      </c>
      <c r="B189" t="s">
        <v>49</v>
      </c>
      <c r="C189" t="s">
        <v>100</v>
      </c>
      <c r="D189" t="s">
        <v>71</v>
      </c>
      <c r="E189" t="s">
        <v>4</v>
      </c>
      <c r="F189">
        <v>4</v>
      </c>
      <c r="G189">
        <v>0.8</v>
      </c>
      <c r="H189">
        <v>154</v>
      </c>
      <c r="I189" t="s">
        <v>170</v>
      </c>
      <c r="J189" t="b">
        <f t="shared" si="15"/>
        <v>0</v>
      </c>
      <c r="K189" t="b">
        <f t="shared" si="16"/>
        <v>1</v>
      </c>
      <c r="L189" t="b">
        <f t="shared" si="17"/>
        <v>0</v>
      </c>
    </row>
    <row r="190" spans="1:12" x14ac:dyDescent="0.25">
      <c r="A190" t="s">
        <v>72</v>
      </c>
      <c r="B190" t="s">
        <v>49</v>
      </c>
      <c r="C190" t="s">
        <v>100</v>
      </c>
      <c r="D190" t="s">
        <v>71</v>
      </c>
      <c r="E190" t="s">
        <v>5</v>
      </c>
      <c r="F190">
        <v>5</v>
      </c>
      <c r="G190">
        <v>0.61</v>
      </c>
      <c r="H190">
        <v>74</v>
      </c>
      <c r="I190" t="s">
        <v>170</v>
      </c>
      <c r="J190" t="b">
        <f t="shared" si="15"/>
        <v>0</v>
      </c>
      <c r="K190" t="b">
        <f t="shared" si="16"/>
        <v>1</v>
      </c>
      <c r="L190" t="b">
        <f t="shared" si="17"/>
        <v>0</v>
      </c>
    </row>
    <row r="191" spans="1:12" x14ac:dyDescent="0.25">
      <c r="A191" t="s">
        <v>73</v>
      </c>
      <c r="B191" t="s">
        <v>49</v>
      </c>
      <c r="C191" t="s">
        <v>126</v>
      </c>
      <c r="D191" t="s">
        <v>74</v>
      </c>
      <c r="E191" t="s">
        <v>7</v>
      </c>
      <c r="F191">
        <v>5</v>
      </c>
      <c r="G191">
        <v>0.51</v>
      </c>
      <c r="H191">
        <v>108</v>
      </c>
      <c r="I191" t="s">
        <v>170</v>
      </c>
      <c r="J191" t="b">
        <f t="shared" si="15"/>
        <v>1</v>
      </c>
      <c r="K191" t="b">
        <f t="shared" si="16"/>
        <v>0</v>
      </c>
      <c r="L191" t="b">
        <f t="shared" si="17"/>
        <v>0</v>
      </c>
    </row>
    <row r="192" spans="1:12" x14ac:dyDescent="0.25">
      <c r="A192" t="s">
        <v>73</v>
      </c>
      <c r="B192" t="s">
        <v>49</v>
      </c>
      <c r="C192" t="s">
        <v>126</v>
      </c>
      <c r="D192" t="s">
        <v>74</v>
      </c>
      <c r="E192" t="s">
        <v>8</v>
      </c>
      <c r="F192">
        <v>4</v>
      </c>
      <c r="G192">
        <v>0.85</v>
      </c>
      <c r="H192">
        <v>152</v>
      </c>
      <c r="I192" t="s">
        <v>170</v>
      </c>
      <c r="J192" t="b">
        <f t="shared" si="15"/>
        <v>1</v>
      </c>
      <c r="K192" t="b">
        <f t="shared" si="16"/>
        <v>0</v>
      </c>
      <c r="L192" t="b">
        <f t="shared" si="17"/>
        <v>0</v>
      </c>
    </row>
    <row r="193" spans="1:12" x14ac:dyDescent="0.25">
      <c r="A193" t="s">
        <v>73</v>
      </c>
      <c r="B193" t="s">
        <v>49</v>
      </c>
      <c r="C193" t="s">
        <v>126</v>
      </c>
      <c r="D193" t="s">
        <v>74</v>
      </c>
      <c r="E193" t="s">
        <v>9</v>
      </c>
      <c r="F193">
        <v>3</v>
      </c>
      <c r="G193">
        <v>1</v>
      </c>
      <c r="H193">
        <v>376</v>
      </c>
      <c r="I193" t="s">
        <v>170</v>
      </c>
      <c r="J193" t="b">
        <f t="shared" si="15"/>
        <v>1</v>
      </c>
      <c r="K193" t="b">
        <f t="shared" si="16"/>
        <v>0</v>
      </c>
      <c r="L193" t="b">
        <f t="shared" si="17"/>
        <v>0</v>
      </c>
    </row>
    <row r="194" spans="1:12" x14ac:dyDescent="0.25">
      <c r="A194" t="s">
        <v>73</v>
      </c>
      <c r="B194" t="s">
        <v>49</v>
      </c>
      <c r="C194" t="s">
        <v>126</v>
      </c>
      <c r="D194" t="s">
        <v>74</v>
      </c>
      <c r="E194" t="s">
        <v>10</v>
      </c>
      <c r="F194">
        <v>4</v>
      </c>
      <c r="G194">
        <v>1</v>
      </c>
      <c r="H194">
        <v>343</v>
      </c>
      <c r="I194" t="s">
        <v>170</v>
      </c>
      <c r="J194" t="b">
        <f t="shared" si="15"/>
        <v>1</v>
      </c>
      <c r="K194" t="b">
        <f t="shared" si="16"/>
        <v>0</v>
      </c>
      <c r="L194" t="b">
        <f t="shared" si="17"/>
        <v>0</v>
      </c>
    </row>
    <row r="195" spans="1:12" x14ac:dyDescent="0.25">
      <c r="A195" t="s">
        <v>73</v>
      </c>
      <c r="B195" t="s">
        <v>49</v>
      </c>
      <c r="C195" t="s">
        <v>126</v>
      </c>
      <c r="D195" t="s">
        <v>74</v>
      </c>
      <c r="E195" t="s">
        <v>11</v>
      </c>
      <c r="F195">
        <v>4</v>
      </c>
      <c r="G195">
        <v>0.81</v>
      </c>
      <c r="H195">
        <v>249</v>
      </c>
      <c r="I195" t="s">
        <v>170</v>
      </c>
      <c r="J195" t="b">
        <f t="shared" ref="J195:J258" si="18">COUNTIF($M$2:$M$7,$E195)&gt;0</f>
        <v>1</v>
      </c>
      <c r="K195" t="b">
        <f t="shared" ref="K195:K258" si="19">COUNTIF($M$8:$M$9,$E195)&gt;0</f>
        <v>0</v>
      </c>
      <c r="L195" t="b">
        <f t="shared" ref="L195:L258" si="20">COUNTIF($M$10,$E195)&gt;0</f>
        <v>0</v>
      </c>
    </row>
    <row r="196" spans="1:12" x14ac:dyDescent="0.25">
      <c r="A196" t="s">
        <v>73</v>
      </c>
      <c r="B196" t="s">
        <v>49</v>
      </c>
      <c r="C196" t="s">
        <v>126</v>
      </c>
      <c r="D196" t="s">
        <v>74</v>
      </c>
      <c r="E196" t="s">
        <v>12</v>
      </c>
      <c r="F196">
        <v>3</v>
      </c>
      <c r="G196">
        <v>1</v>
      </c>
      <c r="H196">
        <v>169</v>
      </c>
      <c r="I196" t="s">
        <v>170</v>
      </c>
      <c r="J196" t="b">
        <f t="shared" si="18"/>
        <v>1</v>
      </c>
      <c r="K196" t="b">
        <f t="shared" si="19"/>
        <v>0</v>
      </c>
      <c r="L196" t="b">
        <f t="shared" si="20"/>
        <v>0</v>
      </c>
    </row>
    <row r="197" spans="1:12" x14ac:dyDescent="0.25">
      <c r="A197" t="s">
        <v>73</v>
      </c>
      <c r="B197" t="s">
        <v>49</v>
      </c>
      <c r="C197" t="s">
        <v>126</v>
      </c>
      <c r="D197" t="s">
        <v>74</v>
      </c>
      <c r="E197" t="s">
        <v>6</v>
      </c>
      <c r="F197">
        <v>4</v>
      </c>
      <c r="G197">
        <v>1</v>
      </c>
      <c r="H197">
        <v>1397</v>
      </c>
      <c r="I197" t="s">
        <v>170</v>
      </c>
      <c r="J197" t="b">
        <f t="shared" si="18"/>
        <v>0</v>
      </c>
      <c r="K197" t="b">
        <f t="shared" si="19"/>
        <v>0</v>
      </c>
      <c r="L197" t="b">
        <f t="shared" si="20"/>
        <v>1</v>
      </c>
    </row>
    <row r="198" spans="1:12" x14ac:dyDescent="0.25">
      <c r="A198" t="s">
        <v>73</v>
      </c>
      <c r="B198" t="s">
        <v>49</v>
      </c>
      <c r="C198" t="s">
        <v>126</v>
      </c>
      <c r="D198" t="s">
        <v>74</v>
      </c>
      <c r="E198" t="s">
        <v>4</v>
      </c>
      <c r="F198">
        <v>3</v>
      </c>
      <c r="G198">
        <v>1</v>
      </c>
      <c r="H198">
        <v>636</v>
      </c>
      <c r="I198" t="s">
        <v>170</v>
      </c>
      <c r="J198" t="b">
        <f t="shared" si="18"/>
        <v>0</v>
      </c>
      <c r="K198" t="b">
        <f t="shared" si="19"/>
        <v>1</v>
      </c>
      <c r="L198" t="b">
        <f t="shared" si="20"/>
        <v>0</v>
      </c>
    </row>
    <row r="199" spans="1:12" x14ac:dyDescent="0.25">
      <c r="A199" t="s">
        <v>73</v>
      </c>
      <c r="B199" t="s">
        <v>49</v>
      </c>
      <c r="C199" t="s">
        <v>126</v>
      </c>
      <c r="D199" t="s">
        <v>74</v>
      </c>
      <c r="E199" t="s">
        <v>5</v>
      </c>
      <c r="F199">
        <v>4</v>
      </c>
      <c r="G199">
        <v>1</v>
      </c>
      <c r="H199">
        <v>761</v>
      </c>
      <c r="I199" t="s">
        <v>170</v>
      </c>
      <c r="J199" t="b">
        <f t="shared" si="18"/>
        <v>0</v>
      </c>
      <c r="K199" t="b">
        <f t="shared" si="19"/>
        <v>1</v>
      </c>
      <c r="L199" t="b">
        <f t="shared" si="20"/>
        <v>0</v>
      </c>
    </row>
    <row r="200" spans="1:12" x14ac:dyDescent="0.25">
      <c r="A200" t="s">
        <v>76</v>
      </c>
      <c r="B200" t="s">
        <v>49</v>
      </c>
      <c r="C200" t="s">
        <v>127</v>
      </c>
      <c r="D200" t="s">
        <v>75</v>
      </c>
      <c r="E200" t="s">
        <v>7</v>
      </c>
      <c r="F200">
        <v>4</v>
      </c>
      <c r="G200">
        <v>0.76</v>
      </c>
      <c r="H200">
        <v>100</v>
      </c>
      <c r="I200" t="s">
        <v>170</v>
      </c>
      <c r="J200" t="b">
        <f t="shared" si="18"/>
        <v>1</v>
      </c>
      <c r="K200" t="b">
        <f t="shared" si="19"/>
        <v>0</v>
      </c>
      <c r="L200" t="b">
        <f t="shared" si="20"/>
        <v>0</v>
      </c>
    </row>
    <row r="201" spans="1:12" x14ac:dyDescent="0.25">
      <c r="A201" t="s">
        <v>76</v>
      </c>
      <c r="B201" t="s">
        <v>49</v>
      </c>
      <c r="C201" t="s">
        <v>127</v>
      </c>
      <c r="D201" t="s">
        <v>75</v>
      </c>
      <c r="E201" t="s">
        <v>8</v>
      </c>
      <c r="F201">
        <v>6</v>
      </c>
      <c r="G201">
        <v>1</v>
      </c>
      <c r="H201">
        <v>50</v>
      </c>
      <c r="I201" t="s">
        <v>170</v>
      </c>
      <c r="J201" t="b">
        <f t="shared" si="18"/>
        <v>1</v>
      </c>
      <c r="K201" t="b">
        <f t="shared" si="19"/>
        <v>0</v>
      </c>
      <c r="L201" t="b">
        <f t="shared" si="20"/>
        <v>0</v>
      </c>
    </row>
    <row r="202" spans="1:12" x14ac:dyDescent="0.25">
      <c r="A202" t="s">
        <v>76</v>
      </c>
      <c r="B202" t="s">
        <v>49</v>
      </c>
      <c r="C202" t="s">
        <v>127</v>
      </c>
      <c r="D202" t="s">
        <v>75</v>
      </c>
      <c r="E202" t="s">
        <v>9</v>
      </c>
      <c r="F202">
        <v>4</v>
      </c>
      <c r="G202">
        <v>0.71</v>
      </c>
      <c r="H202">
        <v>110</v>
      </c>
      <c r="I202" t="s">
        <v>170</v>
      </c>
      <c r="J202" t="b">
        <f t="shared" si="18"/>
        <v>1</v>
      </c>
      <c r="K202" t="b">
        <f t="shared" si="19"/>
        <v>0</v>
      </c>
      <c r="L202" t="b">
        <f t="shared" si="20"/>
        <v>0</v>
      </c>
    </row>
    <row r="203" spans="1:12" x14ac:dyDescent="0.25">
      <c r="A203" t="s">
        <v>76</v>
      </c>
      <c r="B203" t="s">
        <v>49</v>
      </c>
      <c r="C203" t="s">
        <v>127</v>
      </c>
      <c r="D203" t="s">
        <v>75</v>
      </c>
      <c r="E203" t="s">
        <v>10</v>
      </c>
      <c r="F203">
        <v>5</v>
      </c>
      <c r="G203">
        <v>0.77</v>
      </c>
      <c r="H203">
        <v>119</v>
      </c>
      <c r="I203" t="s">
        <v>170</v>
      </c>
      <c r="J203" t="b">
        <f t="shared" si="18"/>
        <v>1</v>
      </c>
      <c r="K203" t="b">
        <f t="shared" si="19"/>
        <v>0</v>
      </c>
      <c r="L203" t="b">
        <f t="shared" si="20"/>
        <v>0</v>
      </c>
    </row>
    <row r="204" spans="1:12" x14ac:dyDescent="0.25">
      <c r="A204" t="s">
        <v>76</v>
      </c>
      <c r="B204" t="s">
        <v>49</v>
      </c>
      <c r="C204" t="s">
        <v>127</v>
      </c>
      <c r="D204" t="s">
        <v>75</v>
      </c>
      <c r="E204" t="s">
        <v>11</v>
      </c>
      <c r="F204">
        <v>4</v>
      </c>
      <c r="G204">
        <v>0.65</v>
      </c>
      <c r="H204">
        <v>120</v>
      </c>
      <c r="I204" t="s">
        <v>170</v>
      </c>
      <c r="J204" t="b">
        <f t="shared" si="18"/>
        <v>1</v>
      </c>
      <c r="K204" t="b">
        <f t="shared" si="19"/>
        <v>0</v>
      </c>
      <c r="L204" t="b">
        <f t="shared" si="20"/>
        <v>0</v>
      </c>
    </row>
    <row r="205" spans="1:12" x14ac:dyDescent="0.25">
      <c r="A205" t="s">
        <v>76</v>
      </c>
      <c r="B205" t="s">
        <v>49</v>
      </c>
      <c r="C205" t="s">
        <v>127</v>
      </c>
      <c r="D205" t="s">
        <v>75</v>
      </c>
      <c r="E205" t="s">
        <v>12</v>
      </c>
      <c r="F205">
        <v>6</v>
      </c>
      <c r="G205">
        <v>0.97</v>
      </c>
      <c r="H205">
        <v>151</v>
      </c>
      <c r="I205" t="s">
        <v>170</v>
      </c>
      <c r="J205" t="b">
        <f t="shared" si="18"/>
        <v>1</v>
      </c>
      <c r="K205" t="b">
        <f t="shared" si="19"/>
        <v>0</v>
      </c>
      <c r="L205" t="b">
        <f t="shared" si="20"/>
        <v>0</v>
      </c>
    </row>
    <row r="206" spans="1:12" x14ac:dyDescent="0.25">
      <c r="A206" t="s">
        <v>76</v>
      </c>
      <c r="B206" t="s">
        <v>49</v>
      </c>
      <c r="C206" t="s">
        <v>127</v>
      </c>
      <c r="D206" t="s">
        <v>75</v>
      </c>
      <c r="E206" t="s">
        <v>6</v>
      </c>
      <c r="F206">
        <v>3</v>
      </c>
      <c r="G206">
        <v>0.93</v>
      </c>
      <c r="H206">
        <v>650</v>
      </c>
      <c r="I206" t="s">
        <v>170</v>
      </c>
      <c r="J206" t="b">
        <f t="shared" si="18"/>
        <v>0</v>
      </c>
      <c r="K206" t="b">
        <f t="shared" si="19"/>
        <v>0</v>
      </c>
      <c r="L206" t="b">
        <f t="shared" si="20"/>
        <v>1</v>
      </c>
    </row>
    <row r="207" spans="1:12" x14ac:dyDescent="0.25">
      <c r="A207" t="s">
        <v>76</v>
      </c>
      <c r="B207" t="s">
        <v>49</v>
      </c>
      <c r="C207" t="s">
        <v>127</v>
      </c>
      <c r="D207" t="s">
        <v>75</v>
      </c>
      <c r="E207" t="s">
        <v>4</v>
      </c>
      <c r="F207">
        <v>4</v>
      </c>
      <c r="G207">
        <v>0.91</v>
      </c>
      <c r="H207">
        <v>260</v>
      </c>
      <c r="I207" t="s">
        <v>170</v>
      </c>
      <c r="J207" t="b">
        <f t="shared" si="18"/>
        <v>0</v>
      </c>
      <c r="K207" t="b">
        <f t="shared" si="19"/>
        <v>1</v>
      </c>
      <c r="L207" t="b">
        <f t="shared" si="20"/>
        <v>0</v>
      </c>
    </row>
    <row r="208" spans="1:12" x14ac:dyDescent="0.25">
      <c r="A208" t="s">
        <v>76</v>
      </c>
      <c r="B208" t="s">
        <v>49</v>
      </c>
      <c r="C208" t="s">
        <v>127</v>
      </c>
      <c r="D208" t="s">
        <v>75</v>
      </c>
      <c r="E208" t="s">
        <v>5</v>
      </c>
      <c r="F208">
        <v>5</v>
      </c>
      <c r="G208">
        <v>0.99</v>
      </c>
      <c r="H208">
        <v>390</v>
      </c>
      <c r="I208" t="s">
        <v>170</v>
      </c>
      <c r="J208" t="b">
        <f t="shared" si="18"/>
        <v>0</v>
      </c>
      <c r="K208" t="b">
        <f t="shared" si="19"/>
        <v>1</v>
      </c>
      <c r="L208" t="b">
        <f t="shared" si="20"/>
        <v>0</v>
      </c>
    </row>
    <row r="209" spans="1:12" x14ac:dyDescent="0.25">
      <c r="A209" t="s">
        <v>78</v>
      </c>
      <c r="B209" t="s">
        <v>49</v>
      </c>
      <c r="C209" t="s">
        <v>101</v>
      </c>
      <c r="D209" t="s">
        <v>77</v>
      </c>
      <c r="E209" t="s">
        <v>7</v>
      </c>
      <c r="F209">
        <v>4</v>
      </c>
      <c r="G209">
        <v>0.82</v>
      </c>
      <c r="H209">
        <v>70</v>
      </c>
      <c r="I209" t="s">
        <v>171</v>
      </c>
      <c r="J209" t="b">
        <f t="shared" si="18"/>
        <v>1</v>
      </c>
      <c r="K209" t="b">
        <f t="shared" si="19"/>
        <v>0</v>
      </c>
      <c r="L209" t="b">
        <f t="shared" si="20"/>
        <v>0</v>
      </c>
    </row>
    <row r="210" spans="1:12" x14ac:dyDescent="0.25">
      <c r="A210" t="s">
        <v>78</v>
      </c>
      <c r="B210" t="s">
        <v>49</v>
      </c>
      <c r="C210" t="s">
        <v>101</v>
      </c>
      <c r="D210" t="s">
        <v>77</v>
      </c>
      <c r="E210" t="s">
        <v>8</v>
      </c>
      <c r="F210">
        <v>4</v>
      </c>
      <c r="G210">
        <v>0.79</v>
      </c>
      <c r="H210">
        <v>56</v>
      </c>
      <c r="I210" t="s">
        <v>171</v>
      </c>
      <c r="J210" t="b">
        <f t="shared" si="18"/>
        <v>1</v>
      </c>
      <c r="K210" t="b">
        <f t="shared" si="19"/>
        <v>0</v>
      </c>
      <c r="L210" t="b">
        <f t="shared" si="20"/>
        <v>0</v>
      </c>
    </row>
    <row r="211" spans="1:12" x14ac:dyDescent="0.25">
      <c r="A211" t="s">
        <v>78</v>
      </c>
      <c r="B211" t="s">
        <v>49</v>
      </c>
      <c r="C211" t="s">
        <v>101</v>
      </c>
      <c r="D211" t="s">
        <v>77</v>
      </c>
      <c r="E211" t="s">
        <v>9</v>
      </c>
      <c r="F211">
        <v>6</v>
      </c>
      <c r="G211">
        <v>0.65</v>
      </c>
      <c r="H211">
        <v>63</v>
      </c>
      <c r="I211" t="s">
        <v>171</v>
      </c>
      <c r="J211" t="b">
        <f t="shared" si="18"/>
        <v>1</v>
      </c>
      <c r="K211" t="b">
        <f t="shared" si="19"/>
        <v>0</v>
      </c>
      <c r="L211" t="b">
        <f t="shared" si="20"/>
        <v>0</v>
      </c>
    </row>
    <row r="212" spans="1:12" x14ac:dyDescent="0.25">
      <c r="A212" t="s">
        <v>78</v>
      </c>
      <c r="B212" t="s">
        <v>49</v>
      </c>
      <c r="C212" t="s">
        <v>101</v>
      </c>
      <c r="D212" t="s">
        <v>77</v>
      </c>
      <c r="E212" t="s">
        <v>10</v>
      </c>
      <c r="F212">
        <v>4</v>
      </c>
      <c r="G212">
        <v>0.85</v>
      </c>
      <c r="H212">
        <v>44</v>
      </c>
      <c r="I212" t="s">
        <v>171</v>
      </c>
      <c r="J212" t="b">
        <f t="shared" si="18"/>
        <v>1</v>
      </c>
      <c r="K212" t="b">
        <f t="shared" si="19"/>
        <v>0</v>
      </c>
      <c r="L212" t="b">
        <f t="shared" si="20"/>
        <v>0</v>
      </c>
    </row>
    <row r="213" spans="1:12" x14ac:dyDescent="0.25">
      <c r="A213" t="s">
        <v>78</v>
      </c>
      <c r="B213" t="s">
        <v>49</v>
      </c>
      <c r="C213" t="s">
        <v>101</v>
      </c>
      <c r="D213" t="s">
        <v>77</v>
      </c>
      <c r="E213" t="s">
        <v>11</v>
      </c>
      <c r="F213">
        <v>5</v>
      </c>
      <c r="G213">
        <v>0.56000000000000005</v>
      </c>
      <c r="H213">
        <v>40</v>
      </c>
      <c r="I213" t="s">
        <v>171</v>
      </c>
      <c r="J213" t="b">
        <f t="shared" si="18"/>
        <v>1</v>
      </c>
      <c r="K213" t="b">
        <f t="shared" si="19"/>
        <v>0</v>
      </c>
      <c r="L213" t="b">
        <f t="shared" si="20"/>
        <v>0</v>
      </c>
    </row>
    <row r="214" spans="1:12" x14ac:dyDescent="0.25">
      <c r="A214" t="s">
        <v>78</v>
      </c>
      <c r="B214" t="s">
        <v>49</v>
      </c>
      <c r="C214" t="s">
        <v>101</v>
      </c>
      <c r="D214" t="s">
        <v>77</v>
      </c>
      <c r="E214" t="s">
        <v>12</v>
      </c>
      <c r="F214">
        <v>4</v>
      </c>
      <c r="G214">
        <v>0.66</v>
      </c>
      <c r="H214">
        <v>32</v>
      </c>
      <c r="I214" t="s">
        <v>171</v>
      </c>
      <c r="J214" t="b">
        <f t="shared" si="18"/>
        <v>1</v>
      </c>
      <c r="K214" t="b">
        <f t="shared" si="19"/>
        <v>0</v>
      </c>
      <c r="L214" t="b">
        <f t="shared" si="20"/>
        <v>0</v>
      </c>
    </row>
    <row r="215" spans="1:12" x14ac:dyDescent="0.25">
      <c r="A215" t="s">
        <v>78</v>
      </c>
      <c r="B215" t="s">
        <v>49</v>
      </c>
      <c r="C215" t="s">
        <v>101</v>
      </c>
      <c r="D215" t="s">
        <v>77</v>
      </c>
      <c r="E215" t="s">
        <v>6</v>
      </c>
      <c r="F215">
        <v>4</v>
      </c>
      <c r="G215">
        <v>0.87</v>
      </c>
      <c r="H215">
        <v>305</v>
      </c>
      <c r="I215" t="s">
        <v>171</v>
      </c>
      <c r="J215" t="b">
        <f t="shared" si="18"/>
        <v>0</v>
      </c>
      <c r="K215" t="b">
        <f t="shared" si="19"/>
        <v>0</v>
      </c>
      <c r="L215" t="b">
        <f t="shared" si="20"/>
        <v>1</v>
      </c>
    </row>
    <row r="216" spans="1:12" x14ac:dyDescent="0.25">
      <c r="A216" t="s">
        <v>78</v>
      </c>
      <c r="B216" t="s">
        <v>49</v>
      </c>
      <c r="C216" t="s">
        <v>101</v>
      </c>
      <c r="D216" t="s">
        <v>77</v>
      </c>
      <c r="E216" t="s">
        <v>4</v>
      </c>
      <c r="F216">
        <v>4</v>
      </c>
      <c r="G216">
        <v>0.73</v>
      </c>
      <c r="H216">
        <v>189</v>
      </c>
      <c r="I216" t="s">
        <v>171</v>
      </c>
      <c r="J216" t="b">
        <f t="shared" si="18"/>
        <v>0</v>
      </c>
      <c r="K216" t="b">
        <f t="shared" si="19"/>
        <v>1</v>
      </c>
      <c r="L216" t="b">
        <f t="shared" si="20"/>
        <v>0</v>
      </c>
    </row>
    <row r="217" spans="1:12" x14ac:dyDescent="0.25">
      <c r="A217" t="s">
        <v>78</v>
      </c>
      <c r="B217" t="s">
        <v>49</v>
      </c>
      <c r="C217" t="s">
        <v>101</v>
      </c>
      <c r="D217" t="s">
        <v>77</v>
      </c>
      <c r="E217" t="s">
        <v>5</v>
      </c>
      <c r="F217">
        <v>4</v>
      </c>
      <c r="G217">
        <v>0.93</v>
      </c>
      <c r="H217">
        <v>116</v>
      </c>
      <c r="I217" t="s">
        <v>171</v>
      </c>
      <c r="J217" t="b">
        <f t="shared" si="18"/>
        <v>0</v>
      </c>
      <c r="K217" t="b">
        <f t="shared" si="19"/>
        <v>1</v>
      </c>
      <c r="L217" t="b">
        <f t="shared" si="20"/>
        <v>0</v>
      </c>
    </row>
    <row r="218" spans="1:12" x14ac:dyDescent="0.25">
      <c r="A218" t="s">
        <v>80</v>
      </c>
      <c r="B218" t="s">
        <v>49</v>
      </c>
      <c r="C218" t="s">
        <v>102</v>
      </c>
      <c r="D218" t="s">
        <v>79</v>
      </c>
      <c r="E218" t="s">
        <v>7</v>
      </c>
      <c r="F218">
        <v>5</v>
      </c>
      <c r="G218">
        <v>0.78</v>
      </c>
      <c r="H218">
        <v>45</v>
      </c>
      <c r="I218" t="s">
        <v>170</v>
      </c>
      <c r="J218" t="b">
        <f t="shared" si="18"/>
        <v>1</v>
      </c>
      <c r="K218" t="b">
        <f t="shared" si="19"/>
        <v>0</v>
      </c>
      <c r="L218" t="b">
        <f t="shared" si="20"/>
        <v>0</v>
      </c>
    </row>
    <row r="219" spans="1:12" x14ac:dyDescent="0.25">
      <c r="A219" t="s">
        <v>80</v>
      </c>
      <c r="B219" t="s">
        <v>49</v>
      </c>
      <c r="C219" t="s">
        <v>102</v>
      </c>
      <c r="D219" t="s">
        <v>79</v>
      </c>
      <c r="E219" t="s">
        <v>8</v>
      </c>
      <c r="F219">
        <v>7</v>
      </c>
      <c r="G219">
        <v>0.96</v>
      </c>
      <c r="H219">
        <v>22</v>
      </c>
      <c r="I219" t="s">
        <v>170</v>
      </c>
      <c r="J219" t="b">
        <f t="shared" si="18"/>
        <v>1</v>
      </c>
      <c r="K219" t="b">
        <f t="shared" si="19"/>
        <v>0</v>
      </c>
      <c r="L219" t="b">
        <f t="shared" si="20"/>
        <v>0</v>
      </c>
    </row>
    <row r="220" spans="1:12" x14ac:dyDescent="0.25">
      <c r="A220" t="s">
        <v>80</v>
      </c>
      <c r="B220" t="s">
        <v>49</v>
      </c>
      <c r="C220" t="s">
        <v>102</v>
      </c>
      <c r="D220" t="s">
        <v>79</v>
      </c>
      <c r="E220" t="s">
        <v>9</v>
      </c>
      <c r="F220">
        <v>4</v>
      </c>
      <c r="G220">
        <v>0.71</v>
      </c>
      <c r="H220">
        <v>93</v>
      </c>
      <c r="I220" t="s">
        <v>170</v>
      </c>
      <c r="J220" t="b">
        <f t="shared" si="18"/>
        <v>1</v>
      </c>
      <c r="K220" t="b">
        <f t="shared" si="19"/>
        <v>0</v>
      </c>
      <c r="L220" t="b">
        <f t="shared" si="20"/>
        <v>0</v>
      </c>
    </row>
    <row r="221" spans="1:12" x14ac:dyDescent="0.25">
      <c r="A221" t="s">
        <v>80</v>
      </c>
      <c r="B221" t="s">
        <v>49</v>
      </c>
      <c r="C221" t="s">
        <v>102</v>
      </c>
      <c r="D221" t="s">
        <v>79</v>
      </c>
      <c r="E221" t="s">
        <v>10</v>
      </c>
      <c r="F221">
        <v>4</v>
      </c>
      <c r="G221">
        <v>0.93</v>
      </c>
      <c r="H221">
        <v>56</v>
      </c>
      <c r="I221" t="s">
        <v>170</v>
      </c>
      <c r="J221" t="b">
        <f t="shared" si="18"/>
        <v>1</v>
      </c>
      <c r="K221" t="b">
        <f t="shared" si="19"/>
        <v>0</v>
      </c>
      <c r="L221" t="b">
        <f t="shared" si="20"/>
        <v>0</v>
      </c>
    </row>
    <row r="222" spans="1:12" x14ac:dyDescent="0.25">
      <c r="A222" t="s">
        <v>80</v>
      </c>
      <c r="B222" t="s">
        <v>49</v>
      </c>
      <c r="C222" t="s">
        <v>102</v>
      </c>
      <c r="D222" t="s">
        <v>79</v>
      </c>
      <c r="E222" t="s">
        <v>11</v>
      </c>
      <c r="F222">
        <v>5</v>
      </c>
      <c r="G222">
        <v>0.91</v>
      </c>
      <c r="H222">
        <v>47</v>
      </c>
      <c r="I222" t="s">
        <v>170</v>
      </c>
      <c r="J222" t="b">
        <f t="shared" si="18"/>
        <v>1</v>
      </c>
      <c r="K222" t="b">
        <f t="shared" si="19"/>
        <v>0</v>
      </c>
      <c r="L222" t="b">
        <f t="shared" si="20"/>
        <v>0</v>
      </c>
    </row>
    <row r="223" spans="1:12" x14ac:dyDescent="0.25">
      <c r="A223" t="s">
        <v>80</v>
      </c>
      <c r="B223" t="s">
        <v>49</v>
      </c>
      <c r="C223" t="s">
        <v>102</v>
      </c>
      <c r="D223" t="s">
        <v>79</v>
      </c>
      <c r="E223" t="s">
        <v>12</v>
      </c>
      <c r="F223">
        <v>6</v>
      </c>
      <c r="G223">
        <v>0.59</v>
      </c>
      <c r="H223">
        <v>70</v>
      </c>
      <c r="I223" t="s">
        <v>170</v>
      </c>
      <c r="J223" t="b">
        <f t="shared" si="18"/>
        <v>1</v>
      </c>
      <c r="K223" t="b">
        <f t="shared" si="19"/>
        <v>0</v>
      </c>
      <c r="L223" t="b">
        <f t="shared" si="20"/>
        <v>0</v>
      </c>
    </row>
    <row r="224" spans="1:12" x14ac:dyDescent="0.25">
      <c r="A224" t="s">
        <v>80</v>
      </c>
      <c r="B224" t="s">
        <v>49</v>
      </c>
      <c r="C224" t="s">
        <v>102</v>
      </c>
      <c r="D224" t="s">
        <v>79</v>
      </c>
      <c r="E224" t="s">
        <v>6</v>
      </c>
      <c r="F224">
        <v>4</v>
      </c>
      <c r="G224">
        <v>0.42</v>
      </c>
      <c r="H224">
        <v>333</v>
      </c>
      <c r="I224" t="s">
        <v>170</v>
      </c>
      <c r="J224" t="b">
        <f t="shared" si="18"/>
        <v>0</v>
      </c>
      <c r="K224" t="b">
        <f t="shared" si="19"/>
        <v>0</v>
      </c>
      <c r="L224" t="b">
        <f t="shared" si="20"/>
        <v>1</v>
      </c>
    </row>
    <row r="225" spans="1:12" x14ac:dyDescent="0.25">
      <c r="A225" t="s">
        <v>80</v>
      </c>
      <c r="B225" t="s">
        <v>49</v>
      </c>
      <c r="C225" t="s">
        <v>102</v>
      </c>
      <c r="D225" t="s">
        <v>79</v>
      </c>
      <c r="E225" t="s">
        <v>4</v>
      </c>
      <c r="F225">
        <v>4</v>
      </c>
      <c r="G225">
        <v>0.88</v>
      </c>
      <c r="H225">
        <v>160</v>
      </c>
      <c r="I225" t="s">
        <v>170</v>
      </c>
      <c r="J225" t="b">
        <f t="shared" si="18"/>
        <v>0</v>
      </c>
      <c r="K225" t="b">
        <f t="shared" si="19"/>
        <v>1</v>
      </c>
      <c r="L225" t="b">
        <f t="shared" si="20"/>
        <v>0</v>
      </c>
    </row>
    <row r="226" spans="1:12" x14ac:dyDescent="0.25">
      <c r="A226" t="s">
        <v>80</v>
      </c>
      <c r="B226" t="s">
        <v>49</v>
      </c>
      <c r="C226" t="s">
        <v>102</v>
      </c>
      <c r="D226" t="s">
        <v>79</v>
      </c>
      <c r="E226" t="s">
        <v>5</v>
      </c>
      <c r="F226">
        <v>4</v>
      </c>
      <c r="G226">
        <v>0.74</v>
      </c>
      <c r="H226">
        <v>173</v>
      </c>
      <c r="I226" t="s">
        <v>170</v>
      </c>
      <c r="J226" t="b">
        <f t="shared" si="18"/>
        <v>0</v>
      </c>
      <c r="K226" t="b">
        <f t="shared" si="19"/>
        <v>1</v>
      </c>
      <c r="L226" t="b">
        <f t="shared" si="20"/>
        <v>0</v>
      </c>
    </row>
    <row r="227" spans="1:12" x14ac:dyDescent="0.25">
      <c r="A227" t="s">
        <v>82</v>
      </c>
      <c r="B227" t="s">
        <v>49</v>
      </c>
      <c r="C227" t="s">
        <v>128</v>
      </c>
      <c r="D227" t="s">
        <v>81</v>
      </c>
      <c r="E227" t="s">
        <v>7</v>
      </c>
      <c r="F227">
        <v>7</v>
      </c>
      <c r="G227">
        <v>0.59</v>
      </c>
      <c r="H227">
        <v>47</v>
      </c>
      <c r="I227" t="s">
        <v>171</v>
      </c>
      <c r="J227" t="b">
        <f t="shared" si="18"/>
        <v>1</v>
      </c>
      <c r="K227" t="b">
        <f t="shared" si="19"/>
        <v>0</v>
      </c>
      <c r="L227" t="b">
        <f t="shared" si="20"/>
        <v>0</v>
      </c>
    </row>
    <row r="228" spans="1:12" x14ac:dyDescent="0.25">
      <c r="A228" t="s">
        <v>82</v>
      </c>
      <c r="B228" t="s">
        <v>49</v>
      </c>
      <c r="C228" t="s">
        <v>128</v>
      </c>
      <c r="D228" t="s">
        <v>81</v>
      </c>
      <c r="E228" t="s">
        <v>8</v>
      </c>
      <c r="F228">
        <v>7</v>
      </c>
      <c r="G228">
        <v>0.65</v>
      </c>
      <c r="H228">
        <v>32</v>
      </c>
      <c r="I228" t="s">
        <v>171</v>
      </c>
      <c r="J228" t="b">
        <f t="shared" si="18"/>
        <v>1</v>
      </c>
      <c r="K228" t="b">
        <f t="shared" si="19"/>
        <v>0</v>
      </c>
      <c r="L228" t="b">
        <f t="shared" si="20"/>
        <v>0</v>
      </c>
    </row>
    <row r="229" spans="1:12" x14ac:dyDescent="0.25">
      <c r="A229" t="s">
        <v>82</v>
      </c>
      <c r="B229" t="s">
        <v>49</v>
      </c>
      <c r="C229" t="s">
        <v>128</v>
      </c>
      <c r="D229" t="s">
        <v>81</v>
      </c>
      <c r="E229" t="s">
        <v>9</v>
      </c>
      <c r="F229">
        <v>6</v>
      </c>
      <c r="G229">
        <v>0.76</v>
      </c>
      <c r="H229">
        <v>60</v>
      </c>
      <c r="I229" t="s">
        <v>171</v>
      </c>
      <c r="J229" t="b">
        <f t="shared" si="18"/>
        <v>1</v>
      </c>
      <c r="K229" t="b">
        <f t="shared" si="19"/>
        <v>0</v>
      </c>
      <c r="L229" t="b">
        <f t="shared" si="20"/>
        <v>0</v>
      </c>
    </row>
    <row r="230" spans="1:12" x14ac:dyDescent="0.25">
      <c r="A230" t="s">
        <v>82</v>
      </c>
      <c r="B230" t="s">
        <v>49</v>
      </c>
      <c r="C230" t="s">
        <v>128</v>
      </c>
      <c r="D230" t="s">
        <v>81</v>
      </c>
      <c r="E230" t="s">
        <v>10</v>
      </c>
      <c r="F230">
        <v>6</v>
      </c>
      <c r="G230">
        <v>0.63</v>
      </c>
      <c r="H230">
        <v>58</v>
      </c>
      <c r="I230" t="s">
        <v>171</v>
      </c>
      <c r="J230" t="b">
        <f t="shared" si="18"/>
        <v>1</v>
      </c>
      <c r="K230" t="b">
        <f t="shared" si="19"/>
        <v>0</v>
      </c>
      <c r="L230" t="b">
        <f t="shared" si="20"/>
        <v>0</v>
      </c>
    </row>
    <row r="231" spans="1:12" x14ac:dyDescent="0.25">
      <c r="A231" t="s">
        <v>82</v>
      </c>
      <c r="B231" t="s">
        <v>49</v>
      </c>
      <c r="C231" t="s">
        <v>128</v>
      </c>
      <c r="D231" t="s">
        <v>81</v>
      </c>
      <c r="E231" t="s">
        <v>11</v>
      </c>
      <c r="F231">
        <v>5</v>
      </c>
      <c r="G231">
        <v>0.67</v>
      </c>
      <c r="H231">
        <v>48</v>
      </c>
      <c r="I231" t="s">
        <v>171</v>
      </c>
      <c r="J231" t="b">
        <f t="shared" si="18"/>
        <v>1</v>
      </c>
      <c r="K231" t="b">
        <f t="shared" si="19"/>
        <v>0</v>
      </c>
      <c r="L231" t="b">
        <f t="shared" si="20"/>
        <v>0</v>
      </c>
    </row>
    <row r="232" spans="1:12" x14ac:dyDescent="0.25">
      <c r="A232" t="s">
        <v>82</v>
      </c>
      <c r="B232" t="s">
        <v>49</v>
      </c>
      <c r="C232" t="s">
        <v>128</v>
      </c>
      <c r="D232" t="s">
        <v>81</v>
      </c>
      <c r="E232" t="s">
        <v>12</v>
      </c>
      <c r="F232">
        <v>6</v>
      </c>
      <c r="G232">
        <v>0.69</v>
      </c>
      <c r="H232">
        <v>43</v>
      </c>
      <c r="I232" t="s">
        <v>171</v>
      </c>
      <c r="J232" t="b">
        <f t="shared" si="18"/>
        <v>1</v>
      </c>
      <c r="K232" t="b">
        <f t="shared" si="19"/>
        <v>0</v>
      </c>
      <c r="L232" t="b">
        <f t="shared" si="20"/>
        <v>0</v>
      </c>
    </row>
    <row r="233" spans="1:12" x14ac:dyDescent="0.25">
      <c r="A233" t="s">
        <v>82</v>
      </c>
      <c r="B233" t="s">
        <v>49</v>
      </c>
      <c r="C233" t="s">
        <v>128</v>
      </c>
      <c r="D233" t="s">
        <v>81</v>
      </c>
      <c r="E233" t="s">
        <v>6</v>
      </c>
      <c r="F233">
        <v>5</v>
      </c>
      <c r="G233">
        <v>0.63</v>
      </c>
      <c r="H233">
        <v>288</v>
      </c>
      <c r="I233" t="s">
        <v>171</v>
      </c>
      <c r="J233" t="b">
        <f t="shared" si="18"/>
        <v>0</v>
      </c>
      <c r="K233" t="b">
        <f t="shared" si="19"/>
        <v>0</v>
      </c>
      <c r="L233" t="b">
        <f t="shared" si="20"/>
        <v>1</v>
      </c>
    </row>
    <row r="234" spans="1:12" x14ac:dyDescent="0.25">
      <c r="A234" t="s">
        <v>82</v>
      </c>
      <c r="B234" t="s">
        <v>49</v>
      </c>
      <c r="C234" t="s">
        <v>128</v>
      </c>
      <c r="D234" t="s">
        <v>81</v>
      </c>
      <c r="E234" t="s">
        <v>4</v>
      </c>
      <c r="F234">
        <v>4</v>
      </c>
      <c r="G234">
        <v>0.56000000000000005</v>
      </c>
      <c r="H234">
        <v>139</v>
      </c>
      <c r="I234" t="s">
        <v>171</v>
      </c>
      <c r="J234" t="b">
        <f t="shared" si="18"/>
        <v>0</v>
      </c>
      <c r="K234" t="b">
        <f t="shared" si="19"/>
        <v>1</v>
      </c>
      <c r="L234" t="b">
        <f t="shared" si="20"/>
        <v>0</v>
      </c>
    </row>
    <row r="235" spans="1:12" x14ac:dyDescent="0.25">
      <c r="A235" t="s">
        <v>82</v>
      </c>
      <c r="B235" t="s">
        <v>49</v>
      </c>
      <c r="C235" t="s">
        <v>128</v>
      </c>
      <c r="D235" t="s">
        <v>81</v>
      </c>
      <c r="E235" t="s">
        <v>5</v>
      </c>
      <c r="F235">
        <v>4</v>
      </c>
      <c r="G235">
        <v>0.4</v>
      </c>
      <c r="H235">
        <v>149</v>
      </c>
      <c r="I235" t="s">
        <v>171</v>
      </c>
      <c r="J235" t="b">
        <f t="shared" si="18"/>
        <v>0</v>
      </c>
      <c r="K235" t="b">
        <f t="shared" si="19"/>
        <v>1</v>
      </c>
      <c r="L235" t="b">
        <f t="shared" si="20"/>
        <v>0</v>
      </c>
    </row>
    <row r="236" spans="1:12" x14ac:dyDescent="0.25">
      <c r="A236" t="s">
        <v>84</v>
      </c>
      <c r="B236" t="s">
        <v>49</v>
      </c>
      <c r="C236" t="s">
        <v>129</v>
      </c>
      <c r="D236" t="s">
        <v>83</v>
      </c>
      <c r="E236" t="s">
        <v>7</v>
      </c>
      <c r="F236">
        <v>4</v>
      </c>
      <c r="G236">
        <v>0.3</v>
      </c>
      <c r="H236">
        <v>131</v>
      </c>
      <c r="I236" t="s">
        <v>170</v>
      </c>
      <c r="J236" t="b">
        <f t="shared" si="18"/>
        <v>1</v>
      </c>
      <c r="K236" t="b">
        <f t="shared" si="19"/>
        <v>0</v>
      </c>
      <c r="L236" t="b">
        <f t="shared" si="20"/>
        <v>0</v>
      </c>
    </row>
    <row r="237" spans="1:12" x14ac:dyDescent="0.25">
      <c r="A237" t="s">
        <v>84</v>
      </c>
      <c r="B237" t="s">
        <v>49</v>
      </c>
      <c r="C237" t="s">
        <v>129</v>
      </c>
      <c r="D237" t="s">
        <v>83</v>
      </c>
      <c r="E237" t="s">
        <v>8</v>
      </c>
      <c r="F237">
        <v>5</v>
      </c>
      <c r="G237">
        <v>0.7</v>
      </c>
      <c r="H237">
        <v>117</v>
      </c>
      <c r="I237" t="s">
        <v>170</v>
      </c>
      <c r="J237" t="b">
        <f t="shared" si="18"/>
        <v>1</v>
      </c>
      <c r="K237" t="b">
        <f t="shared" si="19"/>
        <v>0</v>
      </c>
      <c r="L237" t="b">
        <f t="shared" si="20"/>
        <v>0</v>
      </c>
    </row>
    <row r="238" spans="1:12" x14ac:dyDescent="0.25">
      <c r="A238" t="s">
        <v>84</v>
      </c>
      <c r="B238" t="s">
        <v>49</v>
      </c>
      <c r="C238" t="s">
        <v>129</v>
      </c>
      <c r="D238" t="s">
        <v>83</v>
      </c>
      <c r="E238" t="s">
        <v>9</v>
      </c>
      <c r="F238">
        <v>2</v>
      </c>
      <c r="G238">
        <v>1</v>
      </c>
      <c r="H238">
        <v>420</v>
      </c>
      <c r="I238" t="s">
        <v>170</v>
      </c>
      <c r="J238" t="b">
        <f t="shared" si="18"/>
        <v>1</v>
      </c>
      <c r="K238" t="b">
        <f t="shared" si="19"/>
        <v>0</v>
      </c>
      <c r="L238" t="b">
        <f t="shared" si="20"/>
        <v>0</v>
      </c>
    </row>
    <row r="239" spans="1:12" x14ac:dyDescent="0.25">
      <c r="A239" t="s">
        <v>84</v>
      </c>
      <c r="B239" t="s">
        <v>49</v>
      </c>
      <c r="C239" t="s">
        <v>129</v>
      </c>
      <c r="D239" t="s">
        <v>83</v>
      </c>
      <c r="E239" t="s">
        <v>10</v>
      </c>
      <c r="F239">
        <v>3</v>
      </c>
      <c r="G239">
        <v>1</v>
      </c>
      <c r="H239">
        <v>460</v>
      </c>
      <c r="I239" t="s">
        <v>170</v>
      </c>
      <c r="J239" t="b">
        <f t="shared" si="18"/>
        <v>1</v>
      </c>
      <c r="K239" t="b">
        <f t="shared" si="19"/>
        <v>0</v>
      </c>
      <c r="L239" t="b">
        <f t="shared" si="20"/>
        <v>0</v>
      </c>
    </row>
    <row r="240" spans="1:12" x14ac:dyDescent="0.25">
      <c r="A240" t="s">
        <v>84</v>
      </c>
      <c r="B240" t="s">
        <v>49</v>
      </c>
      <c r="C240" t="s">
        <v>129</v>
      </c>
      <c r="D240" t="s">
        <v>83</v>
      </c>
      <c r="E240" t="s">
        <v>11</v>
      </c>
      <c r="F240">
        <v>3</v>
      </c>
      <c r="G240">
        <v>1</v>
      </c>
      <c r="H240">
        <v>357</v>
      </c>
      <c r="I240" t="s">
        <v>170</v>
      </c>
      <c r="J240" t="b">
        <f t="shared" si="18"/>
        <v>1</v>
      </c>
      <c r="K240" t="b">
        <f t="shared" si="19"/>
        <v>0</v>
      </c>
      <c r="L240" t="b">
        <f t="shared" si="20"/>
        <v>0</v>
      </c>
    </row>
    <row r="241" spans="1:12" x14ac:dyDescent="0.25">
      <c r="A241" t="s">
        <v>84</v>
      </c>
      <c r="B241" t="s">
        <v>49</v>
      </c>
      <c r="C241" t="s">
        <v>129</v>
      </c>
      <c r="D241" t="s">
        <v>83</v>
      </c>
      <c r="E241" t="s">
        <v>12</v>
      </c>
      <c r="F241">
        <v>4</v>
      </c>
      <c r="G241">
        <v>0.5</v>
      </c>
      <c r="H241">
        <v>165</v>
      </c>
      <c r="I241" t="s">
        <v>170</v>
      </c>
      <c r="J241" t="b">
        <f t="shared" si="18"/>
        <v>1</v>
      </c>
      <c r="K241" t="b">
        <f t="shared" si="19"/>
        <v>0</v>
      </c>
      <c r="L241" t="b">
        <f t="shared" si="20"/>
        <v>0</v>
      </c>
    </row>
    <row r="242" spans="1:12" x14ac:dyDescent="0.25">
      <c r="A242" t="s">
        <v>84</v>
      </c>
      <c r="B242" t="s">
        <v>49</v>
      </c>
      <c r="C242" t="s">
        <v>129</v>
      </c>
      <c r="D242" t="s">
        <v>83</v>
      </c>
      <c r="E242" t="s">
        <v>6</v>
      </c>
      <c r="F242">
        <v>2</v>
      </c>
      <c r="G242">
        <v>1</v>
      </c>
      <c r="H242">
        <v>1650</v>
      </c>
      <c r="I242" t="s">
        <v>170</v>
      </c>
      <c r="J242" t="b">
        <f t="shared" si="18"/>
        <v>0</v>
      </c>
      <c r="K242" t="b">
        <f t="shared" si="19"/>
        <v>0</v>
      </c>
      <c r="L242" t="b">
        <f t="shared" si="20"/>
        <v>1</v>
      </c>
    </row>
    <row r="243" spans="1:12" x14ac:dyDescent="0.25">
      <c r="A243" t="s">
        <v>84</v>
      </c>
      <c r="B243" t="s">
        <v>49</v>
      </c>
      <c r="C243" t="s">
        <v>129</v>
      </c>
      <c r="D243" t="s">
        <v>83</v>
      </c>
      <c r="E243" t="s">
        <v>4</v>
      </c>
      <c r="F243">
        <v>3</v>
      </c>
      <c r="G243">
        <v>1</v>
      </c>
      <c r="H243">
        <v>668</v>
      </c>
      <c r="I243" t="s">
        <v>170</v>
      </c>
      <c r="J243" t="b">
        <f t="shared" si="18"/>
        <v>0</v>
      </c>
      <c r="K243" t="b">
        <f t="shared" si="19"/>
        <v>1</v>
      </c>
      <c r="L243" t="b">
        <f t="shared" si="20"/>
        <v>0</v>
      </c>
    </row>
    <row r="244" spans="1:12" x14ac:dyDescent="0.25">
      <c r="A244" t="s">
        <v>84</v>
      </c>
      <c r="B244" t="s">
        <v>49</v>
      </c>
      <c r="C244" t="s">
        <v>129</v>
      </c>
      <c r="D244" t="s">
        <v>83</v>
      </c>
      <c r="E244" t="s">
        <v>5</v>
      </c>
      <c r="F244">
        <v>3</v>
      </c>
      <c r="G244">
        <v>0.82</v>
      </c>
      <c r="H244">
        <v>982</v>
      </c>
      <c r="I244" t="s">
        <v>170</v>
      </c>
      <c r="J244" t="b">
        <f t="shared" si="18"/>
        <v>0</v>
      </c>
      <c r="K244" t="b">
        <f t="shared" si="19"/>
        <v>1</v>
      </c>
      <c r="L244" t="b">
        <f t="shared" si="20"/>
        <v>0</v>
      </c>
    </row>
    <row r="245" spans="1:12" x14ac:dyDescent="0.25">
      <c r="A245" t="s">
        <v>86</v>
      </c>
      <c r="B245" t="s">
        <v>49</v>
      </c>
      <c r="C245" t="s">
        <v>130</v>
      </c>
      <c r="D245" t="s">
        <v>85</v>
      </c>
      <c r="E245" t="s">
        <v>7</v>
      </c>
      <c r="F245">
        <v>6</v>
      </c>
      <c r="G245">
        <v>0.68</v>
      </c>
      <c r="H245">
        <v>55</v>
      </c>
      <c r="I245" t="s">
        <v>171</v>
      </c>
      <c r="J245" t="b">
        <f t="shared" si="18"/>
        <v>1</v>
      </c>
      <c r="K245" t="b">
        <f t="shared" si="19"/>
        <v>0</v>
      </c>
      <c r="L245" t="b">
        <f t="shared" si="20"/>
        <v>0</v>
      </c>
    </row>
    <row r="246" spans="1:12" x14ac:dyDescent="0.25">
      <c r="A246" t="s">
        <v>86</v>
      </c>
      <c r="B246" t="s">
        <v>49</v>
      </c>
      <c r="C246" t="s">
        <v>130</v>
      </c>
      <c r="D246" t="s">
        <v>85</v>
      </c>
      <c r="E246" t="s">
        <v>8</v>
      </c>
      <c r="F246">
        <v>5</v>
      </c>
      <c r="G246">
        <v>0.62</v>
      </c>
      <c r="H246">
        <v>42</v>
      </c>
      <c r="I246" t="s">
        <v>171</v>
      </c>
      <c r="J246" t="b">
        <f t="shared" si="18"/>
        <v>1</v>
      </c>
      <c r="K246" t="b">
        <f t="shared" si="19"/>
        <v>0</v>
      </c>
      <c r="L246" t="b">
        <f t="shared" si="20"/>
        <v>0</v>
      </c>
    </row>
    <row r="247" spans="1:12" x14ac:dyDescent="0.25">
      <c r="A247" t="s">
        <v>86</v>
      </c>
      <c r="B247" t="s">
        <v>49</v>
      </c>
      <c r="C247" t="s">
        <v>130</v>
      </c>
      <c r="D247" t="s">
        <v>85</v>
      </c>
      <c r="E247" t="s">
        <v>9</v>
      </c>
      <c r="F247">
        <v>4</v>
      </c>
      <c r="G247">
        <v>0.37</v>
      </c>
      <c r="H247">
        <v>229</v>
      </c>
      <c r="I247" t="s">
        <v>171</v>
      </c>
      <c r="J247" t="b">
        <f t="shared" si="18"/>
        <v>1</v>
      </c>
      <c r="K247" t="b">
        <f t="shared" si="19"/>
        <v>0</v>
      </c>
      <c r="L247" t="b">
        <f t="shared" si="20"/>
        <v>0</v>
      </c>
    </row>
    <row r="248" spans="1:12" x14ac:dyDescent="0.25">
      <c r="A248" t="s">
        <v>86</v>
      </c>
      <c r="B248" t="s">
        <v>49</v>
      </c>
      <c r="C248" t="s">
        <v>130</v>
      </c>
      <c r="D248" t="s">
        <v>85</v>
      </c>
      <c r="E248" t="s">
        <v>10</v>
      </c>
      <c r="F248">
        <v>2</v>
      </c>
      <c r="G248">
        <v>1</v>
      </c>
      <c r="H248">
        <v>266</v>
      </c>
      <c r="I248" t="s">
        <v>171</v>
      </c>
      <c r="J248" t="b">
        <f t="shared" si="18"/>
        <v>1</v>
      </c>
      <c r="K248" t="b">
        <f t="shared" si="19"/>
        <v>0</v>
      </c>
      <c r="L248" t="b">
        <f t="shared" si="20"/>
        <v>0</v>
      </c>
    </row>
    <row r="249" spans="1:12" x14ac:dyDescent="0.25">
      <c r="A249" t="s">
        <v>86</v>
      </c>
      <c r="B249" t="s">
        <v>49</v>
      </c>
      <c r="C249" t="s">
        <v>130</v>
      </c>
      <c r="D249" t="s">
        <v>85</v>
      </c>
      <c r="E249" t="s">
        <v>11</v>
      </c>
      <c r="F249">
        <v>2</v>
      </c>
      <c r="G249">
        <v>1</v>
      </c>
      <c r="H249">
        <v>153</v>
      </c>
      <c r="I249" t="s">
        <v>171</v>
      </c>
      <c r="J249" t="b">
        <f t="shared" si="18"/>
        <v>1</v>
      </c>
      <c r="K249" t="b">
        <f t="shared" si="19"/>
        <v>0</v>
      </c>
      <c r="L249" t="b">
        <f t="shared" si="20"/>
        <v>0</v>
      </c>
    </row>
    <row r="250" spans="1:12" x14ac:dyDescent="0.25">
      <c r="A250" t="s">
        <v>86</v>
      </c>
      <c r="B250" t="s">
        <v>49</v>
      </c>
      <c r="C250" t="s">
        <v>130</v>
      </c>
      <c r="D250" t="s">
        <v>85</v>
      </c>
      <c r="E250" t="s">
        <v>12</v>
      </c>
      <c r="F250">
        <v>2</v>
      </c>
      <c r="G250">
        <v>1</v>
      </c>
      <c r="H250">
        <v>142</v>
      </c>
      <c r="I250" t="s">
        <v>171</v>
      </c>
      <c r="J250" t="b">
        <f t="shared" si="18"/>
        <v>1</v>
      </c>
      <c r="K250" t="b">
        <f t="shared" si="19"/>
        <v>0</v>
      </c>
      <c r="L250" t="b">
        <f t="shared" si="20"/>
        <v>0</v>
      </c>
    </row>
    <row r="251" spans="1:12" x14ac:dyDescent="0.25">
      <c r="A251" t="s">
        <v>86</v>
      </c>
      <c r="B251" t="s">
        <v>49</v>
      </c>
      <c r="C251" t="s">
        <v>130</v>
      </c>
      <c r="D251" t="s">
        <v>85</v>
      </c>
      <c r="E251" t="s">
        <v>6</v>
      </c>
      <c r="F251">
        <v>2</v>
      </c>
      <c r="G251">
        <v>1</v>
      </c>
      <c r="H251">
        <v>887</v>
      </c>
      <c r="I251" t="s">
        <v>171</v>
      </c>
      <c r="J251" t="b">
        <f t="shared" si="18"/>
        <v>0</v>
      </c>
      <c r="K251" t="b">
        <f t="shared" si="19"/>
        <v>0</v>
      </c>
      <c r="L251" t="b">
        <f t="shared" si="20"/>
        <v>1</v>
      </c>
    </row>
    <row r="252" spans="1:12" x14ac:dyDescent="0.25">
      <c r="A252" t="s">
        <v>86</v>
      </c>
      <c r="B252" t="s">
        <v>49</v>
      </c>
      <c r="C252" t="s">
        <v>130</v>
      </c>
      <c r="D252" t="s">
        <v>85</v>
      </c>
      <c r="E252" t="s">
        <v>4</v>
      </c>
      <c r="F252">
        <v>5</v>
      </c>
      <c r="G252">
        <v>0.93</v>
      </c>
      <c r="H252">
        <v>326</v>
      </c>
      <c r="I252" t="s">
        <v>171</v>
      </c>
      <c r="J252" t="b">
        <f t="shared" si="18"/>
        <v>0</v>
      </c>
      <c r="K252" t="b">
        <f t="shared" si="19"/>
        <v>1</v>
      </c>
      <c r="L252" t="b">
        <f t="shared" si="20"/>
        <v>0</v>
      </c>
    </row>
    <row r="253" spans="1:12" x14ac:dyDescent="0.25">
      <c r="A253" t="s">
        <v>86</v>
      </c>
      <c r="B253" t="s">
        <v>49</v>
      </c>
      <c r="C253" t="s">
        <v>130</v>
      </c>
      <c r="D253" t="s">
        <v>85</v>
      </c>
      <c r="E253" t="s">
        <v>5</v>
      </c>
      <c r="F253">
        <v>2</v>
      </c>
      <c r="G253">
        <v>1</v>
      </c>
      <c r="H253">
        <v>561</v>
      </c>
      <c r="I253" t="s">
        <v>171</v>
      </c>
      <c r="J253" t="b">
        <f t="shared" si="18"/>
        <v>0</v>
      </c>
      <c r="K253" t="b">
        <f t="shared" si="19"/>
        <v>1</v>
      </c>
      <c r="L253" t="b">
        <f t="shared" si="20"/>
        <v>0</v>
      </c>
    </row>
    <row r="254" spans="1:12" x14ac:dyDescent="0.25">
      <c r="A254" t="s">
        <v>88</v>
      </c>
      <c r="B254" t="s">
        <v>49</v>
      </c>
      <c r="C254" t="s">
        <v>131</v>
      </c>
      <c r="D254" t="s">
        <v>87</v>
      </c>
      <c r="E254" t="s">
        <v>7</v>
      </c>
      <c r="F254">
        <v>6</v>
      </c>
      <c r="G254">
        <v>0.67</v>
      </c>
      <c r="H254">
        <v>87</v>
      </c>
      <c r="I254" t="s">
        <v>171</v>
      </c>
      <c r="J254" t="b">
        <f t="shared" si="18"/>
        <v>1</v>
      </c>
      <c r="K254" t="b">
        <f t="shared" si="19"/>
        <v>0</v>
      </c>
      <c r="L254" t="b">
        <f t="shared" si="20"/>
        <v>0</v>
      </c>
    </row>
    <row r="255" spans="1:12" x14ac:dyDescent="0.25">
      <c r="A255" t="s">
        <v>88</v>
      </c>
      <c r="B255" t="s">
        <v>49</v>
      </c>
      <c r="C255" t="s">
        <v>131</v>
      </c>
      <c r="D255" t="s">
        <v>87</v>
      </c>
      <c r="E255" t="s">
        <v>8</v>
      </c>
      <c r="F255">
        <v>7</v>
      </c>
      <c r="G255">
        <v>0.83</v>
      </c>
      <c r="H255">
        <v>54</v>
      </c>
      <c r="I255" t="s">
        <v>171</v>
      </c>
      <c r="J255" t="b">
        <f t="shared" si="18"/>
        <v>1</v>
      </c>
      <c r="K255" t="b">
        <f t="shared" si="19"/>
        <v>0</v>
      </c>
      <c r="L255" t="b">
        <f t="shared" si="20"/>
        <v>0</v>
      </c>
    </row>
    <row r="256" spans="1:12" x14ac:dyDescent="0.25">
      <c r="A256" t="s">
        <v>88</v>
      </c>
      <c r="B256" t="s">
        <v>49</v>
      </c>
      <c r="C256" t="s">
        <v>131</v>
      </c>
      <c r="D256" t="s">
        <v>87</v>
      </c>
      <c r="E256" t="s">
        <v>9</v>
      </c>
      <c r="F256">
        <v>5</v>
      </c>
      <c r="G256">
        <v>0.48</v>
      </c>
      <c r="H256">
        <v>95</v>
      </c>
      <c r="I256" t="s">
        <v>171</v>
      </c>
      <c r="J256" t="b">
        <f t="shared" si="18"/>
        <v>1</v>
      </c>
      <c r="K256" t="b">
        <f t="shared" si="19"/>
        <v>0</v>
      </c>
      <c r="L256" t="b">
        <f t="shared" si="20"/>
        <v>0</v>
      </c>
    </row>
    <row r="257" spans="1:12" x14ac:dyDescent="0.25">
      <c r="A257" t="s">
        <v>88</v>
      </c>
      <c r="B257" t="s">
        <v>49</v>
      </c>
      <c r="C257" t="s">
        <v>131</v>
      </c>
      <c r="D257" t="s">
        <v>87</v>
      </c>
      <c r="E257" t="s">
        <v>10</v>
      </c>
      <c r="F257">
        <v>6</v>
      </c>
      <c r="G257">
        <v>0.44</v>
      </c>
      <c r="H257">
        <v>36</v>
      </c>
      <c r="I257" t="s">
        <v>171</v>
      </c>
      <c r="J257" t="b">
        <f t="shared" si="18"/>
        <v>1</v>
      </c>
      <c r="K257" t="b">
        <f t="shared" si="19"/>
        <v>0</v>
      </c>
      <c r="L257" t="b">
        <f t="shared" si="20"/>
        <v>0</v>
      </c>
    </row>
    <row r="258" spans="1:12" x14ac:dyDescent="0.25">
      <c r="A258" t="s">
        <v>88</v>
      </c>
      <c r="B258" t="s">
        <v>49</v>
      </c>
      <c r="C258" t="s">
        <v>131</v>
      </c>
      <c r="D258" t="s">
        <v>87</v>
      </c>
      <c r="E258" t="s">
        <v>11</v>
      </c>
      <c r="F258">
        <v>7</v>
      </c>
      <c r="G258">
        <v>1</v>
      </c>
      <c r="H258">
        <v>15</v>
      </c>
      <c r="I258" t="s">
        <v>171</v>
      </c>
      <c r="J258" t="b">
        <f t="shared" si="18"/>
        <v>1</v>
      </c>
      <c r="K258" t="b">
        <f t="shared" si="19"/>
        <v>0</v>
      </c>
      <c r="L258" t="b">
        <f t="shared" si="20"/>
        <v>0</v>
      </c>
    </row>
    <row r="259" spans="1:12" x14ac:dyDescent="0.25">
      <c r="A259" t="s">
        <v>88</v>
      </c>
      <c r="B259" t="s">
        <v>49</v>
      </c>
      <c r="C259" t="s">
        <v>131</v>
      </c>
      <c r="D259" t="s">
        <v>87</v>
      </c>
      <c r="E259" t="s">
        <v>12</v>
      </c>
      <c r="F259">
        <v>7</v>
      </c>
      <c r="G259">
        <v>0.67</v>
      </c>
      <c r="H259">
        <v>38</v>
      </c>
      <c r="I259" t="s">
        <v>171</v>
      </c>
      <c r="J259" t="b">
        <f t="shared" ref="J259:J322" si="21">COUNTIF($M$2:$M$7,$E259)&gt;0</f>
        <v>1</v>
      </c>
      <c r="K259" t="b">
        <f t="shared" ref="K259:K322" si="22">COUNTIF($M$8:$M$9,$E259)&gt;0</f>
        <v>0</v>
      </c>
      <c r="L259" t="b">
        <f t="shared" ref="L259:L322" si="23">COUNTIF($M$10,$E259)&gt;0</f>
        <v>0</v>
      </c>
    </row>
    <row r="260" spans="1:12" x14ac:dyDescent="0.25">
      <c r="A260" t="s">
        <v>88</v>
      </c>
      <c r="B260" t="s">
        <v>49</v>
      </c>
      <c r="C260" t="s">
        <v>131</v>
      </c>
      <c r="D260" t="s">
        <v>87</v>
      </c>
      <c r="E260" t="s">
        <v>6</v>
      </c>
      <c r="F260">
        <v>4</v>
      </c>
      <c r="G260">
        <v>0.92</v>
      </c>
      <c r="H260">
        <v>325</v>
      </c>
      <c r="I260" t="s">
        <v>171</v>
      </c>
      <c r="J260" t="b">
        <f t="shared" si="21"/>
        <v>0</v>
      </c>
      <c r="K260" t="b">
        <f t="shared" si="22"/>
        <v>0</v>
      </c>
      <c r="L260" t="b">
        <f t="shared" si="23"/>
        <v>1</v>
      </c>
    </row>
    <row r="261" spans="1:12" x14ac:dyDescent="0.25">
      <c r="A261" t="s">
        <v>88</v>
      </c>
      <c r="B261" t="s">
        <v>49</v>
      </c>
      <c r="C261" t="s">
        <v>131</v>
      </c>
      <c r="D261" t="s">
        <v>87</v>
      </c>
      <c r="E261" t="s">
        <v>4</v>
      </c>
      <c r="F261">
        <v>5</v>
      </c>
      <c r="G261">
        <v>0.86</v>
      </c>
      <c r="H261">
        <v>236</v>
      </c>
      <c r="I261" t="s">
        <v>171</v>
      </c>
      <c r="J261" t="b">
        <f t="shared" si="21"/>
        <v>0</v>
      </c>
      <c r="K261" t="b">
        <f t="shared" si="22"/>
        <v>1</v>
      </c>
      <c r="L261" t="b">
        <f t="shared" si="23"/>
        <v>0</v>
      </c>
    </row>
    <row r="262" spans="1:12" x14ac:dyDescent="0.25">
      <c r="A262" t="s">
        <v>88</v>
      </c>
      <c r="B262" t="s">
        <v>49</v>
      </c>
      <c r="C262" t="s">
        <v>131</v>
      </c>
      <c r="D262" t="s">
        <v>87</v>
      </c>
      <c r="E262" t="s">
        <v>5</v>
      </c>
      <c r="F262">
        <v>4</v>
      </c>
      <c r="G262">
        <v>0.5</v>
      </c>
      <c r="H262">
        <v>89</v>
      </c>
      <c r="I262" t="s">
        <v>171</v>
      </c>
      <c r="J262" t="b">
        <f t="shared" si="21"/>
        <v>0</v>
      </c>
      <c r="K262" t="b">
        <f t="shared" si="22"/>
        <v>1</v>
      </c>
      <c r="L262" t="b">
        <f t="shared" si="23"/>
        <v>0</v>
      </c>
    </row>
    <row r="263" spans="1:12" x14ac:dyDescent="0.25">
      <c r="A263" t="s">
        <v>90</v>
      </c>
      <c r="B263" t="s">
        <v>49</v>
      </c>
      <c r="C263" t="s">
        <v>132</v>
      </c>
      <c r="D263" t="s">
        <v>89</v>
      </c>
      <c r="E263" t="s">
        <v>7</v>
      </c>
      <c r="F263">
        <v>6</v>
      </c>
      <c r="G263">
        <v>0.41</v>
      </c>
      <c r="H263">
        <v>52</v>
      </c>
      <c r="I263" t="s">
        <v>170</v>
      </c>
      <c r="J263" t="b">
        <f t="shared" si="21"/>
        <v>1</v>
      </c>
      <c r="K263" t="b">
        <f t="shared" si="22"/>
        <v>0</v>
      </c>
      <c r="L263" t="b">
        <f t="shared" si="23"/>
        <v>0</v>
      </c>
    </row>
    <row r="264" spans="1:12" x14ac:dyDescent="0.25">
      <c r="A264" t="s">
        <v>90</v>
      </c>
      <c r="B264" t="s">
        <v>49</v>
      </c>
      <c r="C264" t="s">
        <v>132</v>
      </c>
      <c r="D264" t="s">
        <v>89</v>
      </c>
      <c r="E264" t="s">
        <v>8</v>
      </c>
      <c r="F264">
        <v>4</v>
      </c>
      <c r="G264">
        <v>0.6</v>
      </c>
      <c r="H264">
        <v>49</v>
      </c>
      <c r="I264" t="s">
        <v>170</v>
      </c>
      <c r="J264" t="b">
        <f t="shared" si="21"/>
        <v>1</v>
      </c>
      <c r="K264" t="b">
        <f t="shared" si="22"/>
        <v>0</v>
      </c>
      <c r="L264" t="b">
        <f t="shared" si="23"/>
        <v>0</v>
      </c>
    </row>
    <row r="265" spans="1:12" x14ac:dyDescent="0.25">
      <c r="A265" t="s">
        <v>90</v>
      </c>
      <c r="B265" t="s">
        <v>49</v>
      </c>
      <c r="C265" t="s">
        <v>132</v>
      </c>
      <c r="D265" t="s">
        <v>89</v>
      </c>
      <c r="E265" t="s">
        <v>9</v>
      </c>
      <c r="F265">
        <v>4</v>
      </c>
      <c r="G265">
        <v>0.56000000000000005</v>
      </c>
      <c r="H265">
        <v>89</v>
      </c>
      <c r="I265" t="s">
        <v>170</v>
      </c>
      <c r="J265" t="b">
        <f t="shared" si="21"/>
        <v>1</v>
      </c>
      <c r="K265" t="b">
        <f t="shared" si="22"/>
        <v>0</v>
      </c>
      <c r="L265" t="b">
        <f t="shared" si="23"/>
        <v>0</v>
      </c>
    </row>
    <row r="266" spans="1:12" x14ac:dyDescent="0.25">
      <c r="A266" t="s">
        <v>90</v>
      </c>
      <c r="B266" t="s">
        <v>49</v>
      </c>
      <c r="C266" t="s">
        <v>132</v>
      </c>
      <c r="D266" t="s">
        <v>89</v>
      </c>
      <c r="E266" t="s">
        <v>10</v>
      </c>
      <c r="F266">
        <v>3</v>
      </c>
      <c r="G266">
        <v>0.98</v>
      </c>
      <c r="H266">
        <v>86</v>
      </c>
      <c r="I266" t="s">
        <v>170</v>
      </c>
      <c r="J266" t="b">
        <f t="shared" si="21"/>
        <v>1</v>
      </c>
      <c r="K266" t="b">
        <f t="shared" si="22"/>
        <v>0</v>
      </c>
      <c r="L266" t="b">
        <f t="shared" si="23"/>
        <v>0</v>
      </c>
    </row>
    <row r="267" spans="1:12" x14ac:dyDescent="0.25">
      <c r="A267" t="s">
        <v>90</v>
      </c>
      <c r="B267" t="s">
        <v>49</v>
      </c>
      <c r="C267" t="s">
        <v>132</v>
      </c>
      <c r="D267" t="s">
        <v>89</v>
      </c>
      <c r="E267" t="s">
        <v>11</v>
      </c>
      <c r="F267">
        <v>4</v>
      </c>
      <c r="G267">
        <v>0.85</v>
      </c>
      <c r="H267">
        <v>73</v>
      </c>
      <c r="I267" t="s">
        <v>170</v>
      </c>
      <c r="J267" t="b">
        <f t="shared" si="21"/>
        <v>1</v>
      </c>
      <c r="K267" t="b">
        <f t="shared" si="22"/>
        <v>0</v>
      </c>
      <c r="L267" t="b">
        <f t="shared" si="23"/>
        <v>0</v>
      </c>
    </row>
    <row r="268" spans="1:12" x14ac:dyDescent="0.25">
      <c r="A268" t="s">
        <v>90</v>
      </c>
      <c r="B268" t="s">
        <v>49</v>
      </c>
      <c r="C268" t="s">
        <v>132</v>
      </c>
      <c r="D268" t="s">
        <v>89</v>
      </c>
      <c r="E268" t="s">
        <v>12</v>
      </c>
      <c r="F268">
        <v>4</v>
      </c>
      <c r="G268">
        <v>0.94</v>
      </c>
      <c r="H268">
        <v>55</v>
      </c>
      <c r="I268" t="s">
        <v>170</v>
      </c>
      <c r="J268" t="b">
        <f t="shared" si="21"/>
        <v>1</v>
      </c>
      <c r="K268" t="b">
        <f t="shared" si="22"/>
        <v>0</v>
      </c>
      <c r="L268" t="b">
        <f t="shared" si="23"/>
        <v>0</v>
      </c>
    </row>
    <row r="269" spans="1:12" x14ac:dyDescent="0.25">
      <c r="A269" t="s">
        <v>90</v>
      </c>
      <c r="B269" t="s">
        <v>49</v>
      </c>
      <c r="C269" t="s">
        <v>132</v>
      </c>
      <c r="D269" t="s">
        <v>89</v>
      </c>
      <c r="E269" t="s">
        <v>6</v>
      </c>
      <c r="F269">
        <v>3</v>
      </c>
      <c r="G269">
        <v>0.93</v>
      </c>
      <c r="H269">
        <v>404</v>
      </c>
      <c r="I269" t="s">
        <v>170</v>
      </c>
      <c r="J269" t="b">
        <f t="shared" si="21"/>
        <v>0</v>
      </c>
      <c r="K269" t="b">
        <f t="shared" si="22"/>
        <v>0</v>
      </c>
      <c r="L269" t="b">
        <f t="shared" si="23"/>
        <v>1</v>
      </c>
    </row>
    <row r="270" spans="1:12" x14ac:dyDescent="0.25">
      <c r="A270" t="s">
        <v>90</v>
      </c>
      <c r="B270" t="s">
        <v>49</v>
      </c>
      <c r="C270" t="s">
        <v>132</v>
      </c>
      <c r="D270" t="s">
        <v>89</v>
      </c>
      <c r="E270" t="s">
        <v>4</v>
      </c>
      <c r="F270">
        <v>4</v>
      </c>
      <c r="G270">
        <v>0.84</v>
      </c>
      <c r="H270">
        <v>190</v>
      </c>
      <c r="I270" t="s">
        <v>170</v>
      </c>
      <c r="J270" t="b">
        <f t="shared" si="21"/>
        <v>0</v>
      </c>
      <c r="K270" t="b">
        <f t="shared" si="22"/>
        <v>1</v>
      </c>
      <c r="L270" t="b">
        <f t="shared" si="23"/>
        <v>0</v>
      </c>
    </row>
    <row r="271" spans="1:12" x14ac:dyDescent="0.25">
      <c r="A271" t="s">
        <v>90</v>
      </c>
      <c r="B271" t="s">
        <v>49</v>
      </c>
      <c r="C271" t="s">
        <v>132</v>
      </c>
      <c r="D271" t="s">
        <v>89</v>
      </c>
      <c r="E271" t="s">
        <v>5</v>
      </c>
      <c r="F271">
        <v>2</v>
      </c>
      <c r="G271">
        <v>0.69</v>
      </c>
      <c r="H271">
        <v>214</v>
      </c>
      <c r="I271" t="s">
        <v>170</v>
      </c>
      <c r="J271" t="b">
        <f t="shared" si="21"/>
        <v>0</v>
      </c>
      <c r="K271" t="b">
        <f t="shared" si="22"/>
        <v>1</v>
      </c>
      <c r="L271" t="b">
        <f t="shared" si="23"/>
        <v>0</v>
      </c>
    </row>
    <row r="272" spans="1:12" x14ac:dyDescent="0.25">
      <c r="A272" t="s">
        <v>92</v>
      </c>
      <c r="B272" t="s">
        <v>49</v>
      </c>
      <c r="C272" t="s">
        <v>133</v>
      </c>
      <c r="D272" t="s">
        <v>91</v>
      </c>
      <c r="E272" t="s">
        <v>7</v>
      </c>
      <c r="F272">
        <v>4</v>
      </c>
      <c r="G272">
        <v>0.49</v>
      </c>
      <c r="H272">
        <v>84</v>
      </c>
      <c r="I272" t="s">
        <v>170</v>
      </c>
      <c r="J272" t="b">
        <f t="shared" si="21"/>
        <v>1</v>
      </c>
      <c r="K272" t="b">
        <f t="shared" si="22"/>
        <v>0</v>
      </c>
      <c r="L272" t="b">
        <f t="shared" si="23"/>
        <v>0</v>
      </c>
    </row>
    <row r="273" spans="1:12" x14ac:dyDescent="0.25">
      <c r="A273" t="s">
        <v>92</v>
      </c>
      <c r="B273" t="s">
        <v>49</v>
      </c>
      <c r="C273" t="s">
        <v>133</v>
      </c>
      <c r="D273" t="s">
        <v>91</v>
      </c>
      <c r="E273" t="s">
        <v>8</v>
      </c>
      <c r="F273">
        <v>4</v>
      </c>
      <c r="G273">
        <v>0.43</v>
      </c>
      <c r="H273">
        <v>87</v>
      </c>
      <c r="I273" t="s">
        <v>170</v>
      </c>
      <c r="J273" t="b">
        <f t="shared" si="21"/>
        <v>1</v>
      </c>
      <c r="K273" t="b">
        <f t="shared" si="22"/>
        <v>0</v>
      </c>
      <c r="L273" t="b">
        <f t="shared" si="23"/>
        <v>0</v>
      </c>
    </row>
    <row r="274" spans="1:12" x14ac:dyDescent="0.25">
      <c r="A274" t="s">
        <v>92</v>
      </c>
      <c r="B274" t="s">
        <v>49</v>
      </c>
      <c r="C274" t="s">
        <v>133</v>
      </c>
      <c r="D274" t="s">
        <v>91</v>
      </c>
      <c r="E274" t="s">
        <v>9</v>
      </c>
      <c r="F274">
        <v>3</v>
      </c>
      <c r="G274">
        <v>1</v>
      </c>
      <c r="H274">
        <v>215</v>
      </c>
      <c r="I274" t="s">
        <v>170</v>
      </c>
      <c r="J274" t="b">
        <f t="shared" si="21"/>
        <v>1</v>
      </c>
      <c r="K274" t="b">
        <f t="shared" si="22"/>
        <v>0</v>
      </c>
      <c r="L274" t="b">
        <f t="shared" si="23"/>
        <v>0</v>
      </c>
    </row>
    <row r="275" spans="1:12" x14ac:dyDescent="0.25">
      <c r="A275" t="s">
        <v>92</v>
      </c>
      <c r="B275" t="s">
        <v>49</v>
      </c>
      <c r="C275" t="s">
        <v>133</v>
      </c>
      <c r="D275" t="s">
        <v>91</v>
      </c>
      <c r="E275" t="s">
        <v>10</v>
      </c>
      <c r="F275">
        <v>3</v>
      </c>
      <c r="G275">
        <v>0.85</v>
      </c>
      <c r="H275">
        <v>216</v>
      </c>
      <c r="I275" t="s">
        <v>170</v>
      </c>
      <c r="J275" t="b">
        <f t="shared" si="21"/>
        <v>1</v>
      </c>
      <c r="K275" t="b">
        <f t="shared" si="22"/>
        <v>0</v>
      </c>
      <c r="L275" t="b">
        <f t="shared" si="23"/>
        <v>0</v>
      </c>
    </row>
    <row r="276" spans="1:12" x14ac:dyDescent="0.25">
      <c r="A276" t="s">
        <v>92</v>
      </c>
      <c r="B276" t="s">
        <v>49</v>
      </c>
      <c r="C276" t="s">
        <v>133</v>
      </c>
      <c r="D276" t="s">
        <v>91</v>
      </c>
      <c r="E276" t="s">
        <v>11</v>
      </c>
      <c r="F276">
        <v>4</v>
      </c>
      <c r="G276">
        <v>0.44</v>
      </c>
      <c r="H276">
        <v>177</v>
      </c>
      <c r="I276" t="s">
        <v>170</v>
      </c>
      <c r="J276" t="b">
        <f t="shared" si="21"/>
        <v>1</v>
      </c>
      <c r="K276" t="b">
        <f t="shared" si="22"/>
        <v>0</v>
      </c>
      <c r="L276" t="b">
        <f t="shared" si="23"/>
        <v>0</v>
      </c>
    </row>
    <row r="277" spans="1:12" x14ac:dyDescent="0.25">
      <c r="A277" t="s">
        <v>92</v>
      </c>
      <c r="B277" t="s">
        <v>49</v>
      </c>
      <c r="C277" t="s">
        <v>133</v>
      </c>
      <c r="D277" t="s">
        <v>91</v>
      </c>
      <c r="E277" t="s">
        <v>12</v>
      </c>
      <c r="F277">
        <v>3</v>
      </c>
      <c r="G277">
        <v>0.95</v>
      </c>
      <c r="H277">
        <v>146</v>
      </c>
      <c r="I277" t="s">
        <v>170</v>
      </c>
      <c r="J277" t="b">
        <f t="shared" si="21"/>
        <v>1</v>
      </c>
      <c r="K277" t="b">
        <f t="shared" si="22"/>
        <v>0</v>
      </c>
      <c r="L277" t="b">
        <f t="shared" si="23"/>
        <v>0</v>
      </c>
    </row>
    <row r="278" spans="1:12" x14ac:dyDescent="0.25">
      <c r="A278" t="s">
        <v>92</v>
      </c>
      <c r="B278" t="s">
        <v>49</v>
      </c>
      <c r="C278" t="s">
        <v>133</v>
      </c>
      <c r="D278" t="s">
        <v>91</v>
      </c>
      <c r="E278" t="s">
        <v>6</v>
      </c>
      <c r="F278">
        <v>2</v>
      </c>
      <c r="G278">
        <v>0.55000000000000004</v>
      </c>
      <c r="H278">
        <v>925</v>
      </c>
      <c r="I278" t="s">
        <v>170</v>
      </c>
      <c r="J278" t="b">
        <f t="shared" si="21"/>
        <v>0</v>
      </c>
      <c r="K278" t="b">
        <f t="shared" si="22"/>
        <v>0</v>
      </c>
      <c r="L278" t="b">
        <f t="shared" si="23"/>
        <v>1</v>
      </c>
    </row>
    <row r="279" spans="1:12" x14ac:dyDescent="0.25">
      <c r="A279" t="s">
        <v>92</v>
      </c>
      <c r="B279" t="s">
        <v>49</v>
      </c>
      <c r="C279" t="s">
        <v>133</v>
      </c>
      <c r="D279" t="s">
        <v>91</v>
      </c>
      <c r="E279" t="s">
        <v>4</v>
      </c>
      <c r="F279">
        <v>3</v>
      </c>
      <c r="G279">
        <v>0.97</v>
      </c>
      <c r="H279">
        <v>386</v>
      </c>
      <c r="I279" t="s">
        <v>170</v>
      </c>
      <c r="J279" t="b">
        <f t="shared" si="21"/>
        <v>0</v>
      </c>
      <c r="K279" t="b">
        <f t="shared" si="22"/>
        <v>1</v>
      </c>
      <c r="L279" t="b">
        <f t="shared" si="23"/>
        <v>0</v>
      </c>
    </row>
    <row r="280" spans="1:12" x14ac:dyDescent="0.25">
      <c r="A280" t="s">
        <v>92</v>
      </c>
      <c r="B280" t="s">
        <v>49</v>
      </c>
      <c r="C280" t="s">
        <v>133</v>
      </c>
      <c r="D280" t="s">
        <v>91</v>
      </c>
      <c r="E280" t="s">
        <v>5</v>
      </c>
      <c r="F280">
        <v>3</v>
      </c>
      <c r="G280">
        <v>0.83</v>
      </c>
      <c r="H280">
        <v>539</v>
      </c>
      <c r="I280" t="s">
        <v>170</v>
      </c>
      <c r="J280" t="b">
        <f t="shared" si="21"/>
        <v>0</v>
      </c>
      <c r="K280" t="b">
        <f t="shared" si="22"/>
        <v>1</v>
      </c>
      <c r="L280" t="b">
        <f t="shared" si="23"/>
        <v>0</v>
      </c>
    </row>
    <row r="281" spans="1:12" x14ac:dyDescent="0.25">
      <c r="A281" t="s">
        <v>96</v>
      </c>
      <c r="B281" t="s">
        <v>49</v>
      </c>
      <c r="C281" t="s">
        <v>135</v>
      </c>
      <c r="D281" t="s">
        <v>95</v>
      </c>
      <c r="E281" t="s">
        <v>7</v>
      </c>
      <c r="F281">
        <v>5</v>
      </c>
      <c r="G281">
        <v>0.66</v>
      </c>
      <c r="H281">
        <v>38</v>
      </c>
      <c r="I281" t="s">
        <v>170</v>
      </c>
      <c r="J281" t="b">
        <f t="shared" si="21"/>
        <v>1</v>
      </c>
      <c r="K281" t="b">
        <f t="shared" si="22"/>
        <v>0</v>
      </c>
      <c r="L281" t="b">
        <f t="shared" si="23"/>
        <v>0</v>
      </c>
    </row>
    <row r="282" spans="1:12" x14ac:dyDescent="0.25">
      <c r="A282" t="s">
        <v>96</v>
      </c>
      <c r="B282" t="s">
        <v>49</v>
      </c>
      <c r="C282" t="s">
        <v>135</v>
      </c>
      <c r="D282" t="s">
        <v>95</v>
      </c>
      <c r="E282" t="s">
        <v>8</v>
      </c>
      <c r="F282">
        <v>7</v>
      </c>
      <c r="G282">
        <v>0.63</v>
      </c>
      <c r="H282">
        <v>14</v>
      </c>
      <c r="I282" t="s">
        <v>170</v>
      </c>
      <c r="J282" t="b">
        <f t="shared" si="21"/>
        <v>1</v>
      </c>
      <c r="K282" t="b">
        <f t="shared" si="22"/>
        <v>0</v>
      </c>
      <c r="L282" t="b">
        <f t="shared" si="23"/>
        <v>0</v>
      </c>
    </row>
    <row r="283" spans="1:12" x14ac:dyDescent="0.25">
      <c r="A283" t="s">
        <v>96</v>
      </c>
      <c r="B283" t="s">
        <v>49</v>
      </c>
      <c r="C283" t="s">
        <v>135</v>
      </c>
      <c r="D283" t="s">
        <v>95</v>
      </c>
      <c r="E283" t="s">
        <v>9</v>
      </c>
      <c r="F283">
        <v>4</v>
      </c>
      <c r="G283">
        <v>0.6</v>
      </c>
      <c r="H283">
        <v>65</v>
      </c>
      <c r="I283" t="s">
        <v>170</v>
      </c>
      <c r="J283" t="b">
        <f t="shared" si="21"/>
        <v>1</v>
      </c>
      <c r="K283" t="b">
        <f t="shared" si="22"/>
        <v>0</v>
      </c>
      <c r="L283" t="b">
        <f t="shared" si="23"/>
        <v>0</v>
      </c>
    </row>
    <row r="284" spans="1:12" x14ac:dyDescent="0.25">
      <c r="A284" t="s">
        <v>96</v>
      </c>
      <c r="B284" t="s">
        <v>49</v>
      </c>
      <c r="C284" t="s">
        <v>135</v>
      </c>
      <c r="D284" t="s">
        <v>95</v>
      </c>
      <c r="E284" t="s">
        <v>10</v>
      </c>
      <c r="F284">
        <v>5</v>
      </c>
      <c r="G284">
        <v>0.83</v>
      </c>
      <c r="H284">
        <v>51</v>
      </c>
      <c r="I284" t="s">
        <v>170</v>
      </c>
      <c r="J284" t="b">
        <f t="shared" si="21"/>
        <v>1</v>
      </c>
      <c r="K284" t="b">
        <f t="shared" si="22"/>
        <v>0</v>
      </c>
      <c r="L284" t="b">
        <f t="shared" si="23"/>
        <v>0</v>
      </c>
    </row>
    <row r="285" spans="1:12" x14ac:dyDescent="0.25">
      <c r="A285" t="s">
        <v>96</v>
      </c>
      <c r="B285" t="s">
        <v>49</v>
      </c>
      <c r="C285" t="s">
        <v>135</v>
      </c>
      <c r="D285" t="s">
        <v>95</v>
      </c>
      <c r="E285" t="s">
        <v>11</v>
      </c>
      <c r="F285">
        <v>5</v>
      </c>
      <c r="G285">
        <v>0.74</v>
      </c>
      <c r="H285">
        <v>50</v>
      </c>
      <c r="I285" t="s">
        <v>170</v>
      </c>
      <c r="J285" t="b">
        <f t="shared" si="21"/>
        <v>1</v>
      </c>
      <c r="K285" t="b">
        <f t="shared" si="22"/>
        <v>0</v>
      </c>
      <c r="L285" t="b">
        <f t="shared" si="23"/>
        <v>0</v>
      </c>
    </row>
    <row r="286" spans="1:12" x14ac:dyDescent="0.25">
      <c r="A286" t="s">
        <v>96</v>
      </c>
      <c r="B286" t="s">
        <v>49</v>
      </c>
      <c r="C286" t="s">
        <v>135</v>
      </c>
      <c r="D286" t="s">
        <v>95</v>
      </c>
      <c r="E286" t="s">
        <v>12</v>
      </c>
      <c r="F286">
        <v>4</v>
      </c>
      <c r="G286">
        <v>0.44</v>
      </c>
      <c r="H286">
        <v>12</v>
      </c>
      <c r="I286" t="s">
        <v>170</v>
      </c>
      <c r="J286" t="b">
        <f t="shared" si="21"/>
        <v>1</v>
      </c>
      <c r="K286" t="b">
        <f t="shared" si="22"/>
        <v>0</v>
      </c>
      <c r="L286" t="b">
        <f t="shared" si="23"/>
        <v>0</v>
      </c>
    </row>
    <row r="287" spans="1:12" x14ac:dyDescent="0.25">
      <c r="A287" t="s">
        <v>96</v>
      </c>
      <c r="B287" t="s">
        <v>49</v>
      </c>
      <c r="C287" t="s">
        <v>135</v>
      </c>
      <c r="D287" t="s">
        <v>95</v>
      </c>
      <c r="E287" t="s">
        <v>6</v>
      </c>
      <c r="F287">
        <v>4</v>
      </c>
      <c r="G287">
        <v>0.6</v>
      </c>
      <c r="H287">
        <v>230</v>
      </c>
      <c r="I287" t="s">
        <v>170</v>
      </c>
      <c r="J287" t="b">
        <f t="shared" si="21"/>
        <v>0</v>
      </c>
      <c r="K287" t="b">
        <f t="shared" si="22"/>
        <v>0</v>
      </c>
      <c r="L287" t="b">
        <f t="shared" si="23"/>
        <v>1</v>
      </c>
    </row>
    <row r="288" spans="1:12" x14ac:dyDescent="0.25">
      <c r="A288" t="s">
        <v>96</v>
      </c>
      <c r="B288" t="s">
        <v>49</v>
      </c>
      <c r="C288" t="s">
        <v>135</v>
      </c>
      <c r="D288" t="s">
        <v>95</v>
      </c>
      <c r="E288" t="s">
        <v>4</v>
      </c>
      <c r="F288">
        <v>5</v>
      </c>
      <c r="G288">
        <v>0.87</v>
      </c>
      <c r="H288">
        <v>117</v>
      </c>
      <c r="I288" t="s">
        <v>170</v>
      </c>
      <c r="J288" t="b">
        <f t="shared" si="21"/>
        <v>0</v>
      </c>
      <c r="K288" t="b">
        <f t="shared" si="22"/>
        <v>1</v>
      </c>
      <c r="L288" t="b">
        <f t="shared" si="23"/>
        <v>0</v>
      </c>
    </row>
    <row r="289" spans="1:12" x14ac:dyDescent="0.25">
      <c r="A289" t="s">
        <v>96</v>
      </c>
      <c r="B289" t="s">
        <v>49</v>
      </c>
      <c r="C289" t="s">
        <v>135</v>
      </c>
      <c r="D289" t="s">
        <v>95</v>
      </c>
      <c r="E289" t="s">
        <v>5</v>
      </c>
      <c r="F289">
        <v>4</v>
      </c>
      <c r="G289">
        <v>0.56000000000000005</v>
      </c>
      <c r="H289">
        <v>113</v>
      </c>
      <c r="I289" t="s">
        <v>170</v>
      </c>
      <c r="J289" t="b">
        <f t="shared" si="21"/>
        <v>0</v>
      </c>
      <c r="K289" t="b">
        <f t="shared" si="22"/>
        <v>1</v>
      </c>
      <c r="L289" t="b">
        <f t="shared" si="23"/>
        <v>0</v>
      </c>
    </row>
    <row r="290" spans="1:12" x14ac:dyDescent="0.25">
      <c r="A290" t="s">
        <v>98</v>
      </c>
      <c r="B290" t="s">
        <v>49</v>
      </c>
      <c r="C290" t="s">
        <v>99</v>
      </c>
      <c r="D290" t="s">
        <v>97</v>
      </c>
      <c r="E290" t="s">
        <v>7</v>
      </c>
      <c r="F290">
        <v>7</v>
      </c>
      <c r="G290">
        <v>1</v>
      </c>
      <c r="H290">
        <v>19</v>
      </c>
      <c r="I290" t="s">
        <v>171</v>
      </c>
      <c r="J290" t="b">
        <f t="shared" si="21"/>
        <v>1</v>
      </c>
      <c r="K290" t="b">
        <f t="shared" si="22"/>
        <v>0</v>
      </c>
      <c r="L290" t="b">
        <f t="shared" si="23"/>
        <v>0</v>
      </c>
    </row>
    <row r="291" spans="1:12" x14ac:dyDescent="0.25">
      <c r="A291" t="s">
        <v>98</v>
      </c>
      <c r="B291" t="s">
        <v>49</v>
      </c>
      <c r="C291" t="s">
        <v>99</v>
      </c>
      <c r="D291" t="s">
        <v>97</v>
      </c>
      <c r="E291" t="s">
        <v>8</v>
      </c>
      <c r="F291">
        <v>6</v>
      </c>
      <c r="G291">
        <v>0.56999999999999995</v>
      </c>
      <c r="H291">
        <v>17</v>
      </c>
      <c r="I291" t="s">
        <v>171</v>
      </c>
      <c r="J291" t="b">
        <f t="shared" si="21"/>
        <v>1</v>
      </c>
      <c r="K291" t="b">
        <f t="shared" si="22"/>
        <v>0</v>
      </c>
      <c r="L291" t="b">
        <f t="shared" si="23"/>
        <v>0</v>
      </c>
    </row>
    <row r="292" spans="1:12" x14ac:dyDescent="0.25">
      <c r="A292" t="s">
        <v>98</v>
      </c>
      <c r="B292" t="s">
        <v>49</v>
      </c>
      <c r="C292" t="s">
        <v>99</v>
      </c>
      <c r="D292" t="s">
        <v>97</v>
      </c>
      <c r="E292" t="s">
        <v>9</v>
      </c>
      <c r="F292">
        <v>6</v>
      </c>
      <c r="G292">
        <v>0.48</v>
      </c>
      <c r="H292">
        <v>22</v>
      </c>
      <c r="I292" t="s">
        <v>171</v>
      </c>
      <c r="J292" t="b">
        <f t="shared" si="21"/>
        <v>1</v>
      </c>
      <c r="K292" t="b">
        <f t="shared" si="22"/>
        <v>0</v>
      </c>
      <c r="L292" t="b">
        <f t="shared" si="23"/>
        <v>0</v>
      </c>
    </row>
    <row r="293" spans="1:12" x14ac:dyDescent="0.25">
      <c r="A293" t="s">
        <v>98</v>
      </c>
      <c r="B293" t="s">
        <v>49</v>
      </c>
      <c r="C293" t="s">
        <v>99</v>
      </c>
      <c r="D293" t="s">
        <v>97</v>
      </c>
      <c r="E293" t="s">
        <v>10</v>
      </c>
      <c r="F293">
        <v>8</v>
      </c>
      <c r="G293">
        <v>0.45</v>
      </c>
      <c r="H293">
        <v>22</v>
      </c>
      <c r="I293" t="s">
        <v>171</v>
      </c>
      <c r="J293" t="b">
        <f t="shared" si="21"/>
        <v>1</v>
      </c>
      <c r="K293" t="b">
        <f t="shared" si="22"/>
        <v>0</v>
      </c>
      <c r="L293" t="b">
        <f t="shared" si="23"/>
        <v>0</v>
      </c>
    </row>
    <row r="294" spans="1:12" x14ac:dyDescent="0.25">
      <c r="A294" t="s">
        <v>98</v>
      </c>
      <c r="B294" t="s">
        <v>49</v>
      </c>
      <c r="C294" t="s">
        <v>99</v>
      </c>
      <c r="D294" t="s">
        <v>97</v>
      </c>
      <c r="E294" t="s">
        <v>11</v>
      </c>
      <c r="F294">
        <v>6</v>
      </c>
      <c r="G294">
        <v>0.41</v>
      </c>
      <c r="H294">
        <v>42</v>
      </c>
      <c r="I294" t="s">
        <v>171</v>
      </c>
      <c r="J294" t="b">
        <f t="shared" si="21"/>
        <v>1</v>
      </c>
      <c r="K294" t="b">
        <f t="shared" si="22"/>
        <v>0</v>
      </c>
      <c r="L294" t="b">
        <f t="shared" si="23"/>
        <v>0</v>
      </c>
    </row>
    <row r="295" spans="1:12" x14ac:dyDescent="0.25">
      <c r="A295" t="s">
        <v>98</v>
      </c>
      <c r="B295" t="s">
        <v>49</v>
      </c>
      <c r="C295" t="s">
        <v>99</v>
      </c>
      <c r="D295" t="s">
        <v>97</v>
      </c>
      <c r="E295" t="s">
        <v>12</v>
      </c>
      <c r="F295">
        <v>8</v>
      </c>
      <c r="G295">
        <v>0.4</v>
      </c>
      <c r="H295">
        <v>30</v>
      </c>
      <c r="I295" t="s">
        <v>171</v>
      </c>
      <c r="J295" t="b">
        <f t="shared" si="21"/>
        <v>1</v>
      </c>
      <c r="K295" t="b">
        <f t="shared" si="22"/>
        <v>0</v>
      </c>
      <c r="L295" t="b">
        <f t="shared" si="23"/>
        <v>0</v>
      </c>
    </row>
    <row r="296" spans="1:12" x14ac:dyDescent="0.25">
      <c r="A296" t="s">
        <v>98</v>
      </c>
      <c r="B296" t="s">
        <v>49</v>
      </c>
      <c r="C296" t="s">
        <v>99</v>
      </c>
      <c r="D296" t="s">
        <v>97</v>
      </c>
      <c r="E296" t="s">
        <v>6</v>
      </c>
      <c r="F296">
        <v>4</v>
      </c>
      <c r="G296">
        <v>0.47</v>
      </c>
      <c r="H296">
        <v>152</v>
      </c>
      <c r="I296" t="s">
        <v>171</v>
      </c>
      <c r="J296" t="b">
        <f t="shared" si="21"/>
        <v>0</v>
      </c>
      <c r="K296" t="b">
        <f t="shared" si="22"/>
        <v>0</v>
      </c>
      <c r="L296" t="b">
        <f t="shared" si="23"/>
        <v>1</v>
      </c>
    </row>
    <row r="297" spans="1:12" x14ac:dyDescent="0.25">
      <c r="A297" t="s">
        <v>98</v>
      </c>
      <c r="B297" t="s">
        <v>49</v>
      </c>
      <c r="C297" t="s">
        <v>99</v>
      </c>
      <c r="D297" t="s">
        <v>97</v>
      </c>
      <c r="E297" t="s">
        <v>4</v>
      </c>
      <c r="F297">
        <v>6</v>
      </c>
      <c r="G297">
        <v>0.68</v>
      </c>
      <c r="H297">
        <v>58</v>
      </c>
      <c r="I297" t="s">
        <v>171</v>
      </c>
      <c r="J297" t="b">
        <f t="shared" si="21"/>
        <v>0</v>
      </c>
      <c r="K297" t="b">
        <f t="shared" si="22"/>
        <v>1</v>
      </c>
      <c r="L297" t="b">
        <f t="shared" si="23"/>
        <v>0</v>
      </c>
    </row>
    <row r="298" spans="1:12" x14ac:dyDescent="0.25">
      <c r="A298" t="s">
        <v>98</v>
      </c>
      <c r="B298" t="s">
        <v>49</v>
      </c>
      <c r="C298" t="s">
        <v>99</v>
      </c>
      <c r="D298" t="s">
        <v>97</v>
      </c>
      <c r="E298" t="s">
        <v>5</v>
      </c>
      <c r="F298">
        <v>5</v>
      </c>
      <c r="G298">
        <v>0.67</v>
      </c>
      <c r="H298">
        <v>94</v>
      </c>
      <c r="I298" t="s">
        <v>171</v>
      </c>
      <c r="J298" t="b">
        <f t="shared" si="21"/>
        <v>0</v>
      </c>
      <c r="K298" t="b">
        <f t="shared" si="22"/>
        <v>1</v>
      </c>
      <c r="L298" t="b">
        <f t="shared" si="23"/>
        <v>0</v>
      </c>
    </row>
    <row r="299" spans="1:12" x14ac:dyDescent="0.25">
      <c r="A299" t="s">
        <v>109</v>
      </c>
      <c r="B299" t="s">
        <v>49</v>
      </c>
      <c r="C299" t="s">
        <v>111</v>
      </c>
      <c r="D299" t="s">
        <v>110</v>
      </c>
      <c r="E299" t="s">
        <v>7</v>
      </c>
      <c r="F299">
        <v>6</v>
      </c>
      <c r="G299">
        <v>0.54</v>
      </c>
      <c r="H299">
        <v>64</v>
      </c>
      <c r="I299" t="s">
        <v>170</v>
      </c>
      <c r="J299" t="b">
        <f t="shared" si="21"/>
        <v>1</v>
      </c>
      <c r="K299" t="b">
        <f t="shared" si="22"/>
        <v>0</v>
      </c>
      <c r="L299" t="b">
        <f t="shared" si="23"/>
        <v>0</v>
      </c>
    </row>
    <row r="300" spans="1:12" x14ac:dyDescent="0.25">
      <c r="A300" t="s">
        <v>109</v>
      </c>
      <c r="B300" t="s">
        <v>49</v>
      </c>
      <c r="C300" t="s">
        <v>111</v>
      </c>
      <c r="D300" t="s">
        <v>110</v>
      </c>
      <c r="E300" t="s">
        <v>8</v>
      </c>
      <c r="F300">
        <v>5</v>
      </c>
      <c r="G300">
        <v>0.77</v>
      </c>
      <c r="H300">
        <v>47</v>
      </c>
      <c r="I300" t="s">
        <v>170</v>
      </c>
      <c r="J300" t="b">
        <f t="shared" si="21"/>
        <v>1</v>
      </c>
      <c r="K300" t="b">
        <f t="shared" si="22"/>
        <v>0</v>
      </c>
      <c r="L300" t="b">
        <f t="shared" si="23"/>
        <v>0</v>
      </c>
    </row>
    <row r="301" spans="1:12" x14ac:dyDescent="0.25">
      <c r="A301" t="s">
        <v>109</v>
      </c>
      <c r="B301" t="s">
        <v>49</v>
      </c>
      <c r="C301" t="s">
        <v>111</v>
      </c>
      <c r="D301" t="s">
        <v>110</v>
      </c>
      <c r="E301" t="s">
        <v>9</v>
      </c>
      <c r="F301">
        <v>4</v>
      </c>
      <c r="G301">
        <v>0.69</v>
      </c>
      <c r="H301">
        <v>81</v>
      </c>
      <c r="I301" t="s">
        <v>170</v>
      </c>
      <c r="J301" t="b">
        <f t="shared" si="21"/>
        <v>1</v>
      </c>
      <c r="K301" t="b">
        <f t="shared" si="22"/>
        <v>0</v>
      </c>
      <c r="L301" t="b">
        <f t="shared" si="23"/>
        <v>0</v>
      </c>
    </row>
    <row r="302" spans="1:12" x14ac:dyDescent="0.25">
      <c r="A302" t="s">
        <v>109</v>
      </c>
      <c r="B302" t="s">
        <v>49</v>
      </c>
      <c r="C302" t="s">
        <v>111</v>
      </c>
      <c r="D302" t="s">
        <v>110</v>
      </c>
      <c r="E302" t="s">
        <v>10</v>
      </c>
      <c r="F302">
        <v>4</v>
      </c>
      <c r="G302">
        <v>0.72</v>
      </c>
      <c r="H302">
        <v>149</v>
      </c>
      <c r="I302" t="s">
        <v>170</v>
      </c>
      <c r="J302" t="b">
        <f t="shared" si="21"/>
        <v>1</v>
      </c>
      <c r="K302" t="b">
        <f t="shared" si="22"/>
        <v>0</v>
      </c>
      <c r="L302" t="b">
        <f t="shared" si="23"/>
        <v>0</v>
      </c>
    </row>
    <row r="303" spans="1:12" x14ac:dyDescent="0.25">
      <c r="A303" t="s">
        <v>109</v>
      </c>
      <c r="B303" t="s">
        <v>49</v>
      </c>
      <c r="C303" t="s">
        <v>111</v>
      </c>
      <c r="D303" t="s">
        <v>110</v>
      </c>
      <c r="E303" t="s">
        <v>11</v>
      </c>
      <c r="F303">
        <v>4</v>
      </c>
      <c r="G303">
        <v>0.93</v>
      </c>
      <c r="H303">
        <v>130</v>
      </c>
      <c r="I303" t="s">
        <v>170</v>
      </c>
      <c r="J303" t="b">
        <f t="shared" si="21"/>
        <v>1</v>
      </c>
      <c r="K303" t="b">
        <f t="shared" si="22"/>
        <v>0</v>
      </c>
      <c r="L303" t="b">
        <f t="shared" si="23"/>
        <v>0</v>
      </c>
    </row>
    <row r="304" spans="1:12" x14ac:dyDescent="0.25">
      <c r="A304" t="s">
        <v>109</v>
      </c>
      <c r="B304" t="s">
        <v>49</v>
      </c>
      <c r="C304" t="s">
        <v>111</v>
      </c>
      <c r="D304" t="s">
        <v>110</v>
      </c>
      <c r="E304" t="s">
        <v>12</v>
      </c>
      <c r="F304">
        <v>4</v>
      </c>
      <c r="G304">
        <v>0.88</v>
      </c>
      <c r="H304">
        <v>93</v>
      </c>
      <c r="I304" t="s">
        <v>170</v>
      </c>
      <c r="J304" t="b">
        <f t="shared" si="21"/>
        <v>1</v>
      </c>
      <c r="K304" t="b">
        <f t="shared" si="22"/>
        <v>0</v>
      </c>
      <c r="L304" t="b">
        <f t="shared" si="23"/>
        <v>0</v>
      </c>
    </row>
    <row r="305" spans="1:12" x14ac:dyDescent="0.25">
      <c r="A305" t="s">
        <v>109</v>
      </c>
      <c r="B305" t="s">
        <v>49</v>
      </c>
      <c r="C305" t="s">
        <v>111</v>
      </c>
      <c r="D305" t="s">
        <v>110</v>
      </c>
      <c r="E305" t="s">
        <v>6</v>
      </c>
      <c r="F305">
        <v>4</v>
      </c>
      <c r="G305">
        <v>0.81</v>
      </c>
      <c r="H305">
        <v>564</v>
      </c>
      <c r="I305" t="s">
        <v>170</v>
      </c>
      <c r="J305" t="b">
        <f t="shared" si="21"/>
        <v>0</v>
      </c>
      <c r="K305" t="b">
        <f t="shared" si="22"/>
        <v>0</v>
      </c>
      <c r="L305" t="b">
        <f t="shared" si="23"/>
        <v>1</v>
      </c>
    </row>
    <row r="306" spans="1:12" x14ac:dyDescent="0.25">
      <c r="A306" t="s">
        <v>109</v>
      </c>
      <c r="B306" t="s">
        <v>49</v>
      </c>
      <c r="C306" t="s">
        <v>111</v>
      </c>
      <c r="D306" t="s">
        <v>110</v>
      </c>
      <c r="E306" t="s">
        <v>4</v>
      </c>
      <c r="F306">
        <v>4</v>
      </c>
      <c r="G306">
        <v>0.5</v>
      </c>
      <c r="H306">
        <v>192</v>
      </c>
      <c r="I306" t="s">
        <v>170</v>
      </c>
      <c r="J306" t="b">
        <f t="shared" si="21"/>
        <v>0</v>
      </c>
      <c r="K306" t="b">
        <f t="shared" si="22"/>
        <v>1</v>
      </c>
      <c r="L306" t="b">
        <f t="shared" si="23"/>
        <v>0</v>
      </c>
    </row>
    <row r="307" spans="1:12" x14ac:dyDescent="0.25">
      <c r="A307" t="s">
        <v>109</v>
      </c>
      <c r="B307" t="s">
        <v>49</v>
      </c>
      <c r="C307" t="s">
        <v>111</v>
      </c>
      <c r="D307" t="s">
        <v>110</v>
      </c>
      <c r="E307" t="s">
        <v>5</v>
      </c>
      <c r="F307">
        <v>4</v>
      </c>
      <c r="G307">
        <v>0.69</v>
      </c>
      <c r="H307">
        <v>372</v>
      </c>
      <c r="I307" t="s">
        <v>170</v>
      </c>
      <c r="J307" t="b">
        <f t="shared" si="21"/>
        <v>0</v>
      </c>
      <c r="K307" t="b">
        <f t="shared" si="22"/>
        <v>1</v>
      </c>
      <c r="L307" t="b">
        <f t="shared" si="23"/>
        <v>0</v>
      </c>
    </row>
    <row r="308" spans="1:12" x14ac:dyDescent="0.25">
      <c r="A308" t="s">
        <v>112</v>
      </c>
      <c r="B308" t="s">
        <v>49</v>
      </c>
      <c r="C308" t="s">
        <v>113</v>
      </c>
      <c r="D308" t="s">
        <v>114</v>
      </c>
      <c r="E308" t="s">
        <v>7</v>
      </c>
      <c r="F308">
        <v>5</v>
      </c>
      <c r="G308">
        <v>0.78</v>
      </c>
      <c r="H308">
        <v>54</v>
      </c>
      <c r="I308" t="s">
        <v>171</v>
      </c>
      <c r="J308" t="b">
        <f t="shared" si="21"/>
        <v>1</v>
      </c>
      <c r="K308" t="b">
        <f t="shared" si="22"/>
        <v>0</v>
      </c>
      <c r="L308" t="b">
        <f t="shared" si="23"/>
        <v>0</v>
      </c>
    </row>
    <row r="309" spans="1:12" x14ac:dyDescent="0.25">
      <c r="A309" t="s">
        <v>112</v>
      </c>
      <c r="B309" t="s">
        <v>49</v>
      </c>
      <c r="C309" t="s">
        <v>113</v>
      </c>
      <c r="D309" t="s">
        <v>114</v>
      </c>
      <c r="E309" t="s">
        <v>8</v>
      </c>
      <c r="F309">
        <v>5</v>
      </c>
      <c r="G309">
        <v>0.61</v>
      </c>
      <c r="H309">
        <v>66</v>
      </c>
      <c r="I309" t="s">
        <v>171</v>
      </c>
      <c r="J309" t="b">
        <f t="shared" si="21"/>
        <v>1</v>
      </c>
      <c r="K309" t="b">
        <f t="shared" si="22"/>
        <v>0</v>
      </c>
      <c r="L309" t="b">
        <f t="shared" si="23"/>
        <v>0</v>
      </c>
    </row>
    <row r="310" spans="1:12" x14ac:dyDescent="0.25">
      <c r="A310" t="s">
        <v>112</v>
      </c>
      <c r="B310" t="s">
        <v>49</v>
      </c>
      <c r="C310" t="s">
        <v>113</v>
      </c>
      <c r="D310" t="s">
        <v>114</v>
      </c>
      <c r="E310" t="s">
        <v>9</v>
      </c>
      <c r="F310">
        <v>5</v>
      </c>
      <c r="G310">
        <v>0.52</v>
      </c>
      <c r="H310">
        <v>109</v>
      </c>
      <c r="I310" t="s">
        <v>171</v>
      </c>
      <c r="J310" t="b">
        <f t="shared" si="21"/>
        <v>1</v>
      </c>
      <c r="K310" t="b">
        <f t="shared" si="22"/>
        <v>0</v>
      </c>
      <c r="L310" t="b">
        <f t="shared" si="23"/>
        <v>0</v>
      </c>
    </row>
    <row r="311" spans="1:12" x14ac:dyDescent="0.25">
      <c r="A311" t="s">
        <v>112</v>
      </c>
      <c r="B311" t="s">
        <v>49</v>
      </c>
      <c r="C311" t="s">
        <v>113</v>
      </c>
      <c r="D311" t="s">
        <v>114</v>
      </c>
      <c r="E311" t="s">
        <v>10</v>
      </c>
      <c r="F311">
        <v>4</v>
      </c>
      <c r="G311">
        <v>0.45</v>
      </c>
      <c r="H311">
        <v>129</v>
      </c>
      <c r="I311" t="s">
        <v>171</v>
      </c>
      <c r="J311" t="b">
        <f t="shared" si="21"/>
        <v>1</v>
      </c>
      <c r="K311" t="b">
        <f t="shared" si="22"/>
        <v>0</v>
      </c>
      <c r="L311" t="b">
        <f t="shared" si="23"/>
        <v>0</v>
      </c>
    </row>
    <row r="312" spans="1:12" x14ac:dyDescent="0.25">
      <c r="A312" t="s">
        <v>112</v>
      </c>
      <c r="B312" t="s">
        <v>49</v>
      </c>
      <c r="C312" t="s">
        <v>113</v>
      </c>
      <c r="D312" t="s">
        <v>114</v>
      </c>
      <c r="E312" t="s">
        <v>11</v>
      </c>
      <c r="F312">
        <v>5</v>
      </c>
      <c r="G312">
        <v>0.55000000000000004</v>
      </c>
      <c r="H312">
        <v>58</v>
      </c>
      <c r="I312" t="s">
        <v>171</v>
      </c>
      <c r="J312" t="b">
        <f t="shared" si="21"/>
        <v>1</v>
      </c>
      <c r="K312" t="b">
        <f t="shared" si="22"/>
        <v>0</v>
      </c>
      <c r="L312" t="b">
        <f t="shared" si="23"/>
        <v>0</v>
      </c>
    </row>
    <row r="313" spans="1:12" x14ac:dyDescent="0.25">
      <c r="A313" t="s">
        <v>112</v>
      </c>
      <c r="B313" t="s">
        <v>49</v>
      </c>
      <c r="C313" t="s">
        <v>113</v>
      </c>
      <c r="D313" t="s">
        <v>114</v>
      </c>
      <c r="E313" t="s">
        <v>12</v>
      </c>
      <c r="F313">
        <v>5</v>
      </c>
      <c r="G313">
        <v>1</v>
      </c>
      <c r="H313">
        <v>32</v>
      </c>
      <c r="I313" t="s">
        <v>171</v>
      </c>
      <c r="J313" t="b">
        <f t="shared" si="21"/>
        <v>1</v>
      </c>
      <c r="K313" t="b">
        <f t="shared" si="22"/>
        <v>0</v>
      </c>
      <c r="L313" t="b">
        <f t="shared" si="23"/>
        <v>0</v>
      </c>
    </row>
    <row r="314" spans="1:12" x14ac:dyDescent="0.25">
      <c r="A314" t="s">
        <v>112</v>
      </c>
      <c r="B314" t="s">
        <v>49</v>
      </c>
      <c r="C314" t="s">
        <v>113</v>
      </c>
      <c r="D314" t="s">
        <v>114</v>
      </c>
      <c r="E314" t="s">
        <v>6</v>
      </c>
      <c r="F314">
        <v>3</v>
      </c>
      <c r="G314">
        <v>0.79</v>
      </c>
      <c r="H314">
        <v>448</v>
      </c>
      <c r="I314" t="s">
        <v>171</v>
      </c>
      <c r="J314" t="b">
        <f t="shared" si="21"/>
        <v>0</v>
      </c>
      <c r="K314" t="b">
        <f t="shared" si="22"/>
        <v>0</v>
      </c>
      <c r="L314" t="b">
        <f t="shared" si="23"/>
        <v>1</v>
      </c>
    </row>
    <row r="315" spans="1:12" x14ac:dyDescent="0.25">
      <c r="A315" t="s">
        <v>112</v>
      </c>
      <c r="B315" t="s">
        <v>49</v>
      </c>
      <c r="C315" t="s">
        <v>113</v>
      </c>
      <c r="D315" t="s">
        <v>114</v>
      </c>
      <c r="E315" t="s">
        <v>4</v>
      </c>
      <c r="F315">
        <v>4</v>
      </c>
      <c r="G315">
        <v>0.94</v>
      </c>
      <c r="H315">
        <v>229</v>
      </c>
      <c r="I315" t="s">
        <v>171</v>
      </c>
      <c r="J315" t="b">
        <f t="shared" si="21"/>
        <v>0</v>
      </c>
      <c r="K315" t="b">
        <f t="shared" si="22"/>
        <v>1</v>
      </c>
      <c r="L315" t="b">
        <f t="shared" si="23"/>
        <v>0</v>
      </c>
    </row>
    <row r="316" spans="1:12" x14ac:dyDescent="0.25">
      <c r="A316" t="s">
        <v>112</v>
      </c>
      <c r="B316" t="s">
        <v>49</v>
      </c>
      <c r="C316" t="s">
        <v>113</v>
      </c>
      <c r="D316" t="s">
        <v>114</v>
      </c>
      <c r="E316" t="s">
        <v>5</v>
      </c>
      <c r="F316">
        <v>4</v>
      </c>
      <c r="G316">
        <v>0.51</v>
      </c>
      <c r="H316">
        <v>219</v>
      </c>
      <c r="I316" t="s">
        <v>171</v>
      </c>
      <c r="J316" t="b">
        <f t="shared" si="21"/>
        <v>0</v>
      </c>
      <c r="K316" t="b">
        <f t="shared" si="22"/>
        <v>1</v>
      </c>
      <c r="L316" t="b">
        <f t="shared" si="23"/>
        <v>0</v>
      </c>
    </row>
    <row r="317" spans="1:12" x14ac:dyDescent="0.25">
      <c r="A317" t="s">
        <v>115</v>
      </c>
      <c r="B317" t="s">
        <v>49</v>
      </c>
      <c r="C317" t="s">
        <v>117</v>
      </c>
      <c r="D317" t="s">
        <v>116</v>
      </c>
      <c r="E317" t="s">
        <v>7</v>
      </c>
      <c r="F317">
        <v>4</v>
      </c>
      <c r="G317">
        <v>0.8</v>
      </c>
      <c r="H317">
        <v>217</v>
      </c>
      <c r="I317" t="s">
        <v>171</v>
      </c>
      <c r="J317" t="b">
        <f t="shared" si="21"/>
        <v>1</v>
      </c>
      <c r="K317" t="b">
        <f t="shared" si="22"/>
        <v>0</v>
      </c>
      <c r="L317" t="b">
        <f t="shared" si="23"/>
        <v>0</v>
      </c>
    </row>
    <row r="318" spans="1:12" x14ac:dyDescent="0.25">
      <c r="A318" t="s">
        <v>115</v>
      </c>
      <c r="B318" t="s">
        <v>49</v>
      </c>
      <c r="C318" t="s">
        <v>117</v>
      </c>
      <c r="D318" t="s">
        <v>116</v>
      </c>
      <c r="E318" t="s">
        <v>8</v>
      </c>
      <c r="F318">
        <v>5</v>
      </c>
      <c r="G318">
        <v>0.68</v>
      </c>
      <c r="H318">
        <v>144</v>
      </c>
      <c r="I318" t="s">
        <v>171</v>
      </c>
      <c r="J318" t="b">
        <f t="shared" si="21"/>
        <v>1</v>
      </c>
      <c r="K318" t="b">
        <f t="shared" si="22"/>
        <v>0</v>
      </c>
      <c r="L318" t="b">
        <f t="shared" si="23"/>
        <v>0</v>
      </c>
    </row>
    <row r="319" spans="1:12" x14ac:dyDescent="0.25">
      <c r="A319" t="s">
        <v>115</v>
      </c>
      <c r="B319" t="s">
        <v>49</v>
      </c>
      <c r="C319" t="s">
        <v>117</v>
      </c>
      <c r="D319" t="s">
        <v>116</v>
      </c>
      <c r="E319" t="s">
        <v>9</v>
      </c>
      <c r="F319">
        <v>4</v>
      </c>
      <c r="G319">
        <v>0.97</v>
      </c>
      <c r="H319">
        <v>323</v>
      </c>
      <c r="I319" t="s">
        <v>171</v>
      </c>
      <c r="J319" t="b">
        <f t="shared" si="21"/>
        <v>1</v>
      </c>
      <c r="K319" t="b">
        <f t="shared" si="22"/>
        <v>0</v>
      </c>
      <c r="L319" t="b">
        <f t="shared" si="23"/>
        <v>0</v>
      </c>
    </row>
    <row r="320" spans="1:12" x14ac:dyDescent="0.25">
      <c r="A320" t="s">
        <v>115</v>
      </c>
      <c r="B320" t="s">
        <v>49</v>
      </c>
      <c r="C320" t="s">
        <v>117</v>
      </c>
      <c r="D320" t="s">
        <v>116</v>
      </c>
      <c r="E320" t="s">
        <v>10</v>
      </c>
      <c r="F320">
        <v>4</v>
      </c>
      <c r="G320">
        <v>0.48</v>
      </c>
      <c r="H320">
        <v>537</v>
      </c>
      <c r="I320" t="s">
        <v>171</v>
      </c>
      <c r="J320" t="b">
        <f t="shared" si="21"/>
        <v>1</v>
      </c>
      <c r="K320" t="b">
        <f t="shared" si="22"/>
        <v>0</v>
      </c>
      <c r="L320" t="b">
        <f t="shared" si="23"/>
        <v>0</v>
      </c>
    </row>
    <row r="321" spans="1:12" x14ac:dyDescent="0.25">
      <c r="A321" t="s">
        <v>115</v>
      </c>
      <c r="B321" t="s">
        <v>49</v>
      </c>
      <c r="C321" t="s">
        <v>117</v>
      </c>
      <c r="D321" t="s">
        <v>116</v>
      </c>
      <c r="E321" t="s">
        <v>11</v>
      </c>
      <c r="F321">
        <v>4</v>
      </c>
      <c r="G321">
        <v>0.94</v>
      </c>
      <c r="H321">
        <v>402</v>
      </c>
      <c r="I321" t="s">
        <v>171</v>
      </c>
      <c r="J321" t="b">
        <f t="shared" si="21"/>
        <v>1</v>
      </c>
      <c r="K321" t="b">
        <f t="shared" si="22"/>
        <v>0</v>
      </c>
      <c r="L321" t="b">
        <f t="shared" si="23"/>
        <v>0</v>
      </c>
    </row>
    <row r="322" spans="1:12" x14ac:dyDescent="0.25">
      <c r="A322" t="s">
        <v>115</v>
      </c>
      <c r="B322" t="s">
        <v>49</v>
      </c>
      <c r="C322" t="s">
        <v>117</v>
      </c>
      <c r="D322" t="s">
        <v>116</v>
      </c>
      <c r="E322" t="s">
        <v>12</v>
      </c>
      <c r="F322">
        <v>4</v>
      </c>
      <c r="G322">
        <v>0.6</v>
      </c>
      <c r="H322">
        <v>267</v>
      </c>
      <c r="I322" t="s">
        <v>171</v>
      </c>
      <c r="J322" t="b">
        <f t="shared" si="21"/>
        <v>1</v>
      </c>
      <c r="K322" t="b">
        <f t="shared" si="22"/>
        <v>0</v>
      </c>
      <c r="L322" t="b">
        <f t="shared" si="23"/>
        <v>0</v>
      </c>
    </row>
    <row r="323" spans="1:12" x14ac:dyDescent="0.25">
      <c r="A323" t="s">
        <v>115</v>
      </c>
      <c r="B323" t="s">
        <v>49</v>
      </c>
      <c r="C323" t="s">
        <v>117</v>
      </c>
      <c r="D323" t="s">
        <v>116</v>
      </c>
      <c r="E323" t="s">
        <v>6</v>
      </c>
      <c r="F323">
        <v>4</v>
      </c>
      <c r="G323">
        <v>0.98</v>
      </c>
      <c r="H323">
        <v>1890</v>
      </c>
      <c r="I323" t="s">
        <v>171</v>
      </c>
      <c r="J323" t="b">
        <f t="shared" ref="J323:J386" si="24">COUNTIF($M$2:$M$7,$E323)&gt;0</f>
        <v>0</v>
      </c>
      <c r="K323" t="b">
        <f t="shared" ref="K323:K386" si="25">COUNTIF($M$8:$M$9,$E323)&gt;0</f>
        <v>0</v>
      </c>
      <c r="L323" t="b">
        <f t="shared" ref="L323:L386" si="26">COUNTIF($M$10,$E323)&gt;0</f>
        <v>1</v>
      </c>
    </row>
    <row r="324" spans="1:12" x14ac:dyDescent="0.25">
      <c r="A324" t="s">
        <v>115</v>
      </c>
      <c r="B324" t="s">
        <v>49</v>
      </c>
      <c r="C324" t="s">
        <v>117</v>
      </c>
      <c r="D324" t="s">
        <v>116</v>
      </c>
      <c r="E324" t="s">
        <v>4</v>
      </c>
      <c r="F324">
        <v>4</v>
      </c>
      <c r="G324">
        <v>0.54</v>
      </c>
      <c r="H324">
        <v>684</v>
      </c>
      <c r="I324" t="s">
        <v>171</v>
      </c>
      <c r="J324" t="b">
        <f t="shared" si="24"/>
        <v>0</v>
      </c>
      <c r="K324" t="b">
        <f t="shared" si="25"/>
        <v>1</v>
      </c>
      <c r="L324" t="b">
        <f t="shared" si="26"/>
        <v>0</v>
      </c>
    </row>
    <row r="325" spans="1:12" x14ac:dyDescent="0.25">
      <c r="A325" t="s">
        <v>115</v>
      </c>
      <c r="B325" t="s">
        <v>49</v>
      </c>
      <c r="C325" t="s">
        <v>117</v>
      </c>
      <c r="D325" t="s">
        <v>116</v>
      </c>
      <c r="E325" t="s">
        <v>5</v>
      </c>
      <c r="F325">
        <v>3</v>
      </c>
      <c r="G325">
        <v>0.81</v>
      </c>
      <c r="H325">
        <v>1206</v>
      </c>
      <c r="I325" t="s">
        <v>171</v>
      </c>
      <c r="J325" t="b">
        <f t="shared" si="24"/>
        <v>0</v>
      </c>
      <c r="K325" t="b">
        <f t="shared" si="25"/>
        <v>1</v>
      </c>
      <c r="L325" t="b">
        <f t="shared" si="26"/>
        <v>0</v>
      </c>
    </row>
    <row r="326" spans="1:12" x14ac:dyDescent="0.25">
      <c r="A326" t="s">
        <v>118</v>
      </c>
      <c r="B326" t="s">
        <v>49</v>
      </c>
      <c r="C326" t="s">
        <v>120</v>
      </c>
      <c r="D326" t="s">
        <v>119</v>
      </c>
      <c r="E326" t="s">
        <v>7</v>
      </c>
      <c r="F326">
        <v>5</v>
      </c>
      <c r="G326">
        <v>0.38</v>
      </c>
      <c r="H326">
        <v>35</v>
      </c>
      <c r="I326" t="s">
        <v>170</v>
      </c>
      <c r="J326" t="b">
        <f t="shared" si="24"/>
        <v>1</v>
      </c>
      <c r="K326" t="b">
        <f t="shared" si="25"/>
        <v>0</v>
      </c>
      <c r="L326" t="b">
        <f t="shared" si="26"/>
        <v>0</v>
      </c>
    </row>
    <row r="327" spans="1:12" x14ac:dyDescent="0.25">
      <c r="A327" t="s">
        <v>118</v>
      </c>
      <c r="B327" t="s">
        <v>49</v>
      </c>
      <c r="C327" t="s">
        <v>120</v>
      </c>
      <c r="D327" t="s">
        <v>119</v>
      </c>
      <c r="E327" t="s">
        <v>8</v>
      </c>
      <c r="F327">
        <v>6</v>
      </c>
      <c r="G327">
        <v>0.74</v>
      </c>
      <c r="H327">
        <v>34</v>
      </c>
      <c r="I327" t="s">
        <v>170</v>
      </c>
      <c r="J327" t="b">
        <f t="shared" si="24"/>
        <v>1</v>
      </c>
      <c r="K327" t="b">
        <f t="shared" si="25"/>
        <v>0</v>
      </c>
      <c r="L327" t="b">
        <f t="shared" si="26"/>
        <v>0</v>
      </c>
    </row>
    <row r="328" spans="1:12" x14ac:dyDescent="0.25">
      <c r="A328" t="s">
        <v>118</v>
      </c>
      <c r="B328" t="s">
        <v>49</v>
      </c>
      <c r="C328" t="s">
        <v>120</v>
      </c>
      <c r="D328" t="s">
        <v>119</v>
      </c>
      <c r="E328" t="s">
        <v>9</v>
      </c>
      <c r="F328">
        <v>4</v>
      </c>
      <c r="G328">
        <v>0.36</v>
      </c>
      <c r="H328">
        <v>80</v>
      </c>
      <c r="I328" t="s">
        <v>170</v>
      </c>
      <c r="J328" t="b">
        <f t="shared" si="24"/>
        <v>1</v>
      </c>
      <c r="K328" t="b">
        <f t="shared" si="25"/>
        <v>0</v>
      </c>
      <c r="L328" t="b">
        <f t="shared" si="26"/>
        <v>0</v>
      </c>
    </row>
    <row r="329" spans="1:12" x14ac:dyDescent="0.25">
      <c r="A329" t="s">
        <v>118</v>
      </c>
      <c r="B329" t="s">
        <v>49</v>
      </c>
      <c r="C329" t="s">
        <v>120</v>
      </c>
      <c r="D329" t="s">
        <v>119</v>
      </c>
      <c r="E329" t="s">
        <v>10</v>
      </c>
      <c r="F329">
        <v>4</v>
      </c>
      <c r="G329">
        <v>0.45</v>
      </c>
      <c r="H329">
        <v>80</v>
      </c>
      <c r="I329" t="s">
        <v>170</v>
      </c>
      <c r="J329" t="b">
        <f t="shared" si="24"/>
        <v>1</v>
      </c>
      <c r="K329" t="b">
        <f t="shared" si="25"/>
        <v>0</v>
      </c>
      <c r="L329" t="b">
        <f t="shared" si="26"/>
        <v>0</v>
      </c>
    </row>
    <row r="330" spans="1:12" x14ac:dyDescent="0.25">
      <c r="A330" t="s">
        <v>118</v>
      </c>
      <c r="B330" t="s">
        <v>49</v>
      </c>
      <c r="C330" t="s">
        <v>120</v>
      </c>
      <c r="D330" t="s">
        <v>119</v>
      </c>
      <c r="E330" t="s">
        <v>11</v>
      </c>
      <c r="F330">
        <v>5</v>
      </c>
      <c r="G330">
        <v>1</v>
      </c>
      <c r="H330">
        <v>68</v>
      </c>
      <c r="I330" t="s">
        <v>170</v>
      </c>
      <c r="J330" t="b">
        <f t="shared" si="24"/>
        <v>1</v>
      </c>
      <c r="K330" t="b">
        <f t="shared" si="25"/>
        <v>0</v>
      </c>
      <c r="L330" t="b">
        <f t="shared" si="26"/>
        <v>0</v>
      </c>
    </row>
    <row r="331" spans="1:12" x14ac:dyDescent="0.25">
      <c r="A331" t="s">
        <v>118</v>
      </c>
      <c r="B331" t="s">
        <v>49</v>
      </c>
      <c r="C331" t="s">
        <v>120</v>
      </c>
      <c r="D331" t="s">
        <v>119</v>
      </c>
      <c r="E331" t="s">
        <v>12</v>
      </c>
      <c r="F331">
        <v>5</v>
      </c>
      <c r="G331">
        <v>0.41</v>
      </c>
      <c r="H331">
        <v>56</v>
      </c>
      <c r="I331" t="s">
        <v>170</v>
      </c>
      <c r="J331" t="b">
        <f t="shared" si="24"/>
        <v>1</v>
      </c>
      <c r="K331" t="b">
        <f t="shared" si="25"/>
        <v>0</v>
      </c>
      <c r="L331" t="b">
        <f t="shared" si="26"/>
        <v>0</v>
      </c>
    </row>
    <row r="332" spans="1:12" x14ac:dyDescent="0.25">
      <c r="A332" t="s">
        <v>118</v>
      </c>
      <c r="B332" t="s">
        <v>49</v>
      </c>
      <c r="C332" t="s">
        <v>120</v>
      </c>
      <c r="D332" t="s">
        <v>119</v>
      </c>
      <c r="E332" t="s">
        <v>6</v>
      </c>
      <c r="F332">
        <v>4</v>
      </c>
      <c r="G332">
        <v>0.86</v>
      </c>
      <c r="H332">
        <v>353</v>
      </c>
      <c r="I332" t="s">
        <v>170</v>
      </c>
      <c r="J332" t="b">
        <f t="shared" si="24"/>
        <v>0</v>
      </c>
      <c r="K332" t="b">
        <f t="shared" si="25"/>
        <v>0</v>
      </c>
      <c r="L332" t="b">
        <f t="shared" si="26"/>
        <v>1</v>
      </c>
    </row>
    <row r="333" spans="1:12" x14ac:dyDescent="0.25">
      <c r="A333" t="s">
        <v>118</v>
      </c>
      <c r="B333" t="s">
        <v>49</v>
      </c>
      <c r="C333" t="s">
        <v>120</v>
      </c>
      <c r="D333" t="s">
        <v>119</v>
      </c>
      <c r="E333" t="s">
        <v>4</v>
      </c>
      <c r="F333">
        <v>4</v>
      </c>
      <c r="G333">
        <v>0.56999999999999995</v>
      </c>
      <c r="H333">
        <v>149</v>
      </c>
      <c r="I333" t="s">
        <v>170</v>
      </c>
      <c r="J333" t="b">
        <f t="shared" si="24"/>
        <v>0</v>
      </c>
      <c r="K333" t="b">
        <f t="shared" si="25"/>
        <v>1</v>
      </c>
      <c r="L333" t="b">
        <f t="shared" si="26"/>
        <v>0</v>
      </c>
    </row>
    <row r="334" spans="1:12" x14ac:dyDescent="0.25">
      <c r="A334" t="s">
        <v>118</v>
      </c>
      <c r="B334" t="s">
        <v>49</v>
      </c>
      <c r="C334" t="s">
        <v>120</v>
      </c>
      <c r="D334" t="s">
        <v>119</v>
      </c>
      <c r="E334" t="s">
        <v>5</v>
      </c>
      <c r="F334">
        <v>4</v>
      </c>
      <c r="G334">
        <v>0.68</v>
      </c>
      <c r="H334">
        <v>204</v>
      </c>
      <c r="I334" t="s">
        <v>170</v>
      </c>
      <c r="J334" t="b">
        <f t="shared" si="24"/>
        <v>0</v>
      </c>
      <c r="K334" t="b">
        <f t="shared" si="25"/>
        <v>1</v>
      </c>
      <c r="L334" t="b">
        <f t="shared" si="26"/>
        <v>0</v>
      </c>
    </row>
    <row r="335" spans="1:12" x14ac:dyDescent="0.25">
      <c r="A335" t="s">
        <v>136</v>
      </c>
      <c r="B335" t="s">
        <v>49</v>
      </c>
      <c r="C335" t="s">
        <v>138</v>
      </c>
      <c r="D335" t="s">
        <v>137</v>
      </c>
      <c r="E335" t="s">
        <v>7</v>
      </c>
      <c r="F335">
        <v>4</v>
      </c>
      <c r="G335">
        <v>0.6</v>
      </c>
      <c r="H335">
        <v>150</v>
      </c>
      <c r="I335" t="s">
        <v>171</v>
      </c>
      <c r="J335" t="b">
        <f t="shared" si="24"/>
        <v>1</v>
      </c>
      <c r="K335" t="b">
        <f t="shared" si="25"/>
        <v>0</v>
      </c>
      <c r="L335" t="b">
        <f t="shared" si="26"/>
        <v>0</v>
      </c>
    </row>
    <row r="336" spans="1:12" x14ac:dyDescent="0.25">
      <c r="A336" t="s">
        <v>136</v>
      </c>
      <c r="B336" t="s">
        <v>49</v>
      </c>
      <c r="C336" t="s">
        <v>138</v>
      </c>
      <c r="D336" t="s">
        <v>137</v>
      </c>
      <c r="E336" t="s">
        <v>8</v>
      </c>
      <c r="F336">
        <v>6</v>
      </c>
      <c r="G336">
        <v>0.78</v>
      </c>
      <c r="H336">
        <v>50</v>
      </c>
      <c r="I336" t="s">
        <v>171</v>
      </c>
      <c r="J336" t="b">
        <f t="shared" si="24"/>
        <v>1</v>
      </c>
      <c r="K336" t="b">
        <f t="shared" si="25"/>
        <v>0</v>
      </c>
      <c r="L336" t="b">
        <f t="shared" si="26"/>
        <v>0</v>
      </c>
    </row>
    <row r="337" spans="1:12" x14ac:dyDescent="0.25">
      <c r="A337" t="s">
        <v>136</v>
      </c>
      <c r="B337" t="s">
        <v>49</v>
      </c>
      <c r="C337" t="s">
        <v>138</v>
      </c>
      <c r="D337" t="s">
        <v>137</v>
      </c>
      <c r="E337" t="s">
        <v>9</v>
      </c>
      <c r="F337">
        <v>4</v>
      </c>
      <c r="G337">
        <v>0.61</v>
      </c>
      <c r="H337">
        <v>151</v>
      </c>
      <c r="I337" t="s">
        <v>171</v>
      </c>
      <c r="J337" t="b">
        <f t="shared" si="24"/>
        <v>1</v>
      </c>
      <c r="K337" t="b">
        <f t="shared" si="25"/>
        <v>0</v>
      </c>
      <c r="L337" t="b">
        <f t="shared" si="26"/>
        <v>0</v>
      </c>
    </row>
    <row r="338" spans="1:12" x14ac:dyDescent="0.25">
      <c r="A338" t="s">
        <v>136</v>
      </c>
      <c r="B338" t="s">
        <v>49</v>
      </c>
      <c r="C338" t="s">
        <v>138</v>
      </c>
      <c r="D338" t="s">
        <v>137</v>
      </c>
      <c r="E338" t="s">
        <v>10</v>
      </c>
      <c r="F338">
        <v>4</v>
      </c>
      <c r="G338">
        <v>0.86</v>
      </c>
      <c r="H338">
        <v>160</v>
      </c>
      <c r="I338" t="s">
        <v>171</v>
      </c>
      <c r="J338" t="b">
        <f t="shared" si="24"/>
        <v>1</v>
      </c>
      <c r="K338" t="b">
        <f t="shared" si="25"/>
        <v>0</v>
      </c>
      <c r="L338" t="b">
        <f t="shared" si="26"/>
        <v>0</v>
      </c>
    </row>
    <row r="339" spans="1:12" x14ac:dyDescent="0.25">
      <c r="A339" t="s">
        <v>136</v>
      </c>
      <c r="B339" t="s">
        <v>49</v>
      </c>
      <c r="C339" t="s">
        <v>138</v>
      </c>
      <c r="D339" t="s">
        <v>137</v>
      </c>
      <c r="E339" t="s">
        <v>11</v>
      </c>
      <c r="F339">
        <v>3</v>
      </c>
      <c r="G339">
        <v>1</v>
      </c>
      <c r="H339">
        <v>83</v>
      </c>
      <c r="I339" t="s">
        <v>171</v>
      </c>
      <c r="J339" t="b">
        <f t="shared" si="24"/>
        <v>1</v>
      </c>
      <c r="K339" t="b">
        <f t="shared" si="25"/>
        <v>0</v>
      </c>
      <c r="L339" t="b">
        <f t="shared" si="26"/>
        <v>0</v>
      </c>
    </row>
    <row r="340" spans="1:12" x14ac:dyDescent="0.25">
      <c r="A340" t="s">
        <v>136</v>
      </c>
      <c r="B340" t="s">
        <v>49</v>
      </c>
      <c r="C340" t="s">
        <v>138</v>
      </c>
      <c r="D340" t="s">
        <v>137</v>
      </c>
      <c r="E340" t="s">
        <v>12</v>
      </c>
      <c r="F340">
        <v>7</v>
      </c>
      <c r="G340">
        <v>0.78</v>
      </c>
      <c r="H340">
        <v>29</v>
      </c>
      <c r="I340" t="s">
        <v>171</v>
      </c>
      <c r="J340" t="b">
        <f t="shared" si="24"/>
        <v>1</v>
      </c>
      <c r="K340" t="b">
        <f t="shared" si="25"/>
        <v>0</v>
      </c>
      <c r="L340" t="b">
        <f t="shared" si="26"/>
        <v>0</v>
      </c>
    </row>
    <row r="341" spans="1:12" x14ac:dyDescent="0.25">
      <c r="A341" t="s">
        <v>136</v>
      </c>
      <c r="B341" t="s">
        <v>49</v>
      </c>
      <c r="C341" t="s">
        <v>138</v>
      </c>
      <c r="D341" t="s">
        <v>137</v>
      </c>
      <c r="E341" t="s">
        <v>6</v>
      </c>
      <c r="F341">
        <v>4</v>
      </c>
      <c r="G341">
        <v>0.56000000000000005</v>
      </c>
      <c r="H341">
        <v>623</v>
      </c>
      <c r="I341" t="s">
        <v>171</v>
      </c>
      <c r="J341" t="b">
        <f t="shared" si="24"/>
        <v>0</v>
      </c>
      <c r="K341" t="b">
        <f t="shared" si="25"/>
        <v>0</v>
      </c>
      <c r="L341" t="b">
        <f t="shared" si="26"/>
        <v>1</v>
      </c>
    </row>
    <row r="342" spans="1:12" x14ac:dyDescent="0.25">
      <c r="A342" t="s">
        <v>136</v>
      </c>
      <c r="B342" t="s">
        <v>49</v>
      </c>
      <c r="C342" t="s">
        <v>138</v>
      </c>
      <c r="D342" t="s">
        <v>137</v>
      </c>
      <c r="E342" t="s">
        <v>4</v>
      </c>
      <c r="F342">
        <v>3</v>
      </c>
      <c r="G342">
        <v>0.78</v>
      </c>
      <c r="H342">
        <v>351</v>
      </c>
      <c r="I342" t="s">
        <v>171</v>
      </c>
      <c r="J342" t="b">
        <f t="shared" si="24"/>
        <v>0</v>
      </c>
      <c r="K342" t="b">
        <f t="shared" si="25"/>
        <v>1</v>
      </c>
      <c r="L342" t="b">
        <f t="shared" si="26"/>
        <v>0</v>
      </c>
    </row>
    <row r="343" spans="1:12" x14ac:dyDescent="0.25">
      <c r="A343" t="s">
        <v>136</v>
      </c>
      <c r="B343" t="s">
        <v>49</v>
      </c>
      <c r="C343" t="s">
        <v>138</v>
      </c>
      <c r="D343" t="s">
        <v>137</v>
      </c>
      <c r="E343" t="s">
        <v>5</v>
      </c>
      <c r="F343">
        <v>3</v>
      </c>
      <c r="G343">
        <v>1</v>
      </c>
      <c r="H343">
        <v>272</v>
      </c>
      <c r="I343" t="s">
        <v>171</v>
      </c>
      <c r="J343" t="b">
        <f t="shared" si="24"/>
        <v>0</v>
      </c>
      <c r="K343" t="b">
        <f t="shared" si="25"/>
        <v>1</v>
      </c>
      <c r="L343" t="b">
        <f t="shared" si="26"/>
        <v>0</v>
      </c>
    </row>
    <row r="344" spans="1:12" x14ac:dyDescent="0.25">
      <c r="A344" t="s">
        <v>141</v>
      </c>
      <c r="B344" t="s">
        <v>49</v>
      </c>
      <c r="C344" t="s">
        <v>140</v>
      </c>
      <c r="D344" t="s">
        <v>139</v>
      </c>
      <c r="E344" t="s">
        <v>7</v>
      </c>
      <c r="F344">
        <v>5</v>
      </c>
      <c r="G344">
        <v>0.55000000000000004</v>
      </c>
      <c r="H344">
        <v>155</v>
      </c>
      <c r="I344" t="s">
        <v>170</v>
      </c>
      <c r="J344" t="b">
        <f t="shared" si="24"/>
        <v>1</v>
      </c>
      <c r="K344" t="b">
        <f t="shared" si="25"/>
        <v>0</v>
      </c>
      <c r="L344" t="b">
        <f t="shared" si="26"/>
        <v>0</v>
      </c>
    </row>
    <row r="345" spans="1:12" x14ac:dyDescent="0.25">
      <c r="A345" t="s">
        <v>141</v>
      </c>
      <c r="B345" t="s">
        <v>49</v>
      </c>
      <c r="C345" t="s">
        <v>140</v>
      </c>
      <c r="D345" t="s">
        <v>139</v>
      </c>
      <c r="E345" t="s">
        <v>8</v>
      </c>
      <c r="F345">
        <v>6</v>
      </c>
      <c r="G345">
        <v>0.67</v>
      </c>
      <c r="H345">
        <v>96</v>
      </c>
      <c r="I345" t="s">
        <v>170</v>
      </c>
      <c r="J345" t="b">
        <f t="shared" si="24"/>
        <v>1</v>
      </c>
      <c r="K345" t="b">
        <f t="shared" si="25"/>
        <v>0</v>
      </c>
      <c r="L345" t="b">
        <f t="shared" si="26"/>
        <v>0</v>
      </c>
    </row>
    <row r="346" spans="1:12" x14ac:dyDescent="0.25">
      <c r="A346" t="s">
        <v>141</v>
      </c>
      <c r="B346" t="s">
        <v>49</v>
      </c>
      <c r="C346" t="s">
        <v>140</v>
      </c>
      <c r="D346" t="s">
        <v>139</v>
      </c>
      <c r="E346" t="s">
        <v>9</v>
      </c>
      <c r="F346">
        <v>5</v>
      </c>
      <c r="G346">
        <v>0.77</v>
      </c>
      <c r="H346">
        <v>247</v>
      </c>
      <c r="I346" t="s">
        <v>170</v>
      </c>
      <c r="J346" t="b">
        <f t="shared" si="24"/>
        <v>1</v>
      </c>
      <c r="K346" t="b">
        <f t="shared" si="25"/>
        <v>0</v>
      </c>
      <c r="L346" t="b">
        <f t="shared" si="26"/>
        <v>0</v>
      </c>
    </row>
    <row r="347" spans="1:12" x14ac:dyDescent="0.25">
      <c r="A347" t="s">
        <v>141</v>
      </c>
      <c r="B347" t="s">
        <v>49</v>
      </c>
      <c r="C347" t="s">
        <v>140</v>
      </c>
      <c r="D347" t="s">
        <v>139</v>
      </c>
      <c r="E347" t="s">
        <v>10</v>
      </c>
      <c r="F347">
        <v>5</v>
      </c>
      <c r="G347">
        <v>0.73</v>
      </c>
      <c r="H347">
        <v>298</v>
      </c>
      <c r="I347" t="s">
        <v>170</v>
      </c>
      <c r="J347" t="b">
        <f t="shared" si="24"/>
        <v>1</v>
      </c>
      <c r="K347" t="b">
        <f t="shared" si="25"/>
        <v>0</v>
      </c>
      <c r="L347" t="b">
        <f t="shared" si="26"/>
        <v>0</v>
      </c>
    </row>
    <row r="348" spans="1:12" x14ac:dyDescent="0.25">
      <c r="A348" t="s">
        <v>141</v>
      </c>
      <c r="B348" t="s">
        <v>49</v>
      </c>
      <c r="C348" t="s">
        <v>140</v>
      </c>
      <c r="D348" t="s">
        <v>139</v>
      </c>
      <c r="E348" t="s">
        <v>11</v>
      </c>
      <c r="F348">
        <v>4</v>
      </c>
      <c r="G348">
        <v>0.77</v>
      </c>
      <c r="H348">
        <v>358</v>
      </c>
      <c r="I348" t="s">
        <v>170</v>
      </c>
      <c r="J348" t="b">
        <f t="shared" si="24"/>
        <v>1</v>
      </c>
      <c r="K348" t="b">
        <f t="shared" si="25"/>
        <v>0</v>
      </c>
      <c r="L348" t="b">
        <f t="shared" si="26"/>
        <v>0</v>
      </c>
    </row>
    <row r="349" spans="1:12" x14ac:dyDescent="0.25">
      <c r="A349" t="s">
        <v>141</v>
      </c>
      <c r="B349" t="s">
        <v>49</v>
      </c>
      <c r="C349" t="s">
        <v>140</v>
      </c>
      <c r="D349" t="s">
        <v>139</v>
      </c>
      <c r="E349" t="s">
        <v>12</v>
      </c>
      <c r="F349">
        <v>4</v>
      </c>
      <c r="G349">
        <v>0.54</v>
      </c>
      <c r="H349">
        <v>288</v>
      </c>
      <c r="I349" t="s">
        <v>170</v>
      </c>
      <c r="J349" t="b">
        <f t="shared" si="24"/>
        <v>1</v>
      </c>
      <c r="K349" t="b">
        <f t="shared" si="25"/>
        <v>0</v>
      </c>
      <c r="L349" t="b">
        <f t="shared" si="26"/>
        <v>0</v>
      </c>
    </row>
    <row r="350" spans="1:12" x14ac:dyDescent="0.25">
      <c r="A350" t="s">
        <v>141</v>
      </c>
      <c r="B350" t="s">
        <v>49</v>
      </c>
      <c r="C350" t="s">
        <v>140</v>
      </c>
      <c r="D350" t="s">
        <v>139</v>
      </c>
      <c r="E350" t="s">
        <v>6</v>
      </c>
      <c r="F350">
        <v>4</v>
      </c>
      <c r="G350">
        <v>0.51</v>
      </c>
      <c r="H350">
        <v>1442</v>
      </c>
      <c r="I350" t="s">
        <v>170</v>
      </c>
      <c r="J350" t="b">
        <f t="shared" si="24"/>
        <v>0</v>
      </c>
      <c r="K350" t="b">
        <f t="shared" si="25"/>
        <v>0</v>
      </c>
      <c r="L350" t="b">
        <f t="shared" si="26"/>
        <v>1</v>
      </c>
    </row>
    <row r="351" spans="1:12" x14ac:dyDescent="0.25">
      <c r="A351" t="s">
        <v>141</v>
      </c>
      <c r="B351" t="s">
        <v>49</v>
      </c>
      <c r="C351" t="s">
        <v>140</v>
      </c>
      <c r="D351" t="s">
        <v>139</v>
      </c>
      <c r="E351" t="s">
        <v>4</v>
      </c>
      <c r="F351">
        <v>4</v>
      </c>
      <c r="G351">
        <v>0.57999999999999996</v>
      </c>
      <c r="H351">
        <v>498</v>
      </c>
      <c r="I351" t="s">
        <v>170</v>
      </c>
      <c r="J351" t="b">
        <f t="shared" si="24"/>
        <v>0</v>
      </c>
      <c r="K351" t="b">
        <f t="shared" si="25"/>
        <v>1</v>
      </c>
      <c r="L351" t="b">
        <f t="shared" si="26"/>
        <v>0</v>
      </c>
    </row>
    <row r="352" spans="1:12" x14ac:dyDescent="0.25">
      <c r="A352" t="s">
        <v>141</v>
      </c>
      <c r="B352" t="s">
        <v>49</v>
      </c>
      <c r="C352" t="s">
        <v>140</v>
      </c>
      <c r="D352" t="s">
        <v>139</v>
      </c>
      <c r="E352" t="s">
        <v>5</v>
      </c>
      <c r="F352">
        <v>4</v>
      </c>
      <c r="G352">
        <v>0.91</v>
      </c>
      <c r="H352">
        <v>944</v>
      </c>
      <c r="I352" t="s">
        <v>170</v>
      </c>
      <c r="J352" t="b">
        <f t="shared" si="24"/>
        <v>0</v>
      </c>
      <c r="K352" t="b">
        <f t="shared" si="25"/>
        <v>1</v>
      </c>
      <c r="L352" t="b">
        <f t="shared" si="26"/>
        <v>0</v>
      </c>
    </row>
    <row r="353" spans="1:12" x14ac:dyDescent="0.25">
      <c r="A353" t="s">
        <v>143</v>
      </c>
      <c r="B353" t="s">
        <v>49</v>
      </c>
      <c r="C353" t="s">
        <v>144</v>
      </c>
      <c r="D353" t="s">
        <v>142</v>
      </c>
      <c r="E353" t="s">
        <v>7</v>
      </c>
      <c r="F353">
        <v>6</v>
      </c>
      <c r="G353">
        <v>0.37</v>
      </c>
      <c r="H353">
        <v>71</v>
      </c>
      <c r="I353" t="s">
        <v>171</v>
      </c>
      <c r="J353" t="b">
        <f t="shared" si="24"/>
        <v>1</v>
      </c>
      <c r="K353" t="b">
        <f t="shared" si="25"/>
        <v>0</v>
      </c>
      <c r="L353" t="b">
        <f t="shared" si="26"/>
        <v>0</v>
      </c>
    </row>
    <row r="354" spans="1:12" x14ac:dyDescent="0.25">
      <c r="A354" t="s">
        <v>143</v>
      </c>
      <c r="B354" t="s">
        <v>49</v>
      </c>
      <c r="C354" t="s">
        <v>144</v>
      </c>
      <c r="D354" t="s">
        <v>142</v>
      </c>
      <c r="E354" t="s">
        <v>8</v>
      </c>
      <c r="F354">
        <v>5</v>
      </c>
      <c r="G354">
        <v>0.56999999999999995</v>
      </c>
      <c r="H354">
        <v>82</v>
      </c>
      <c r="I354" t="s">
        <v>171</v>
      </c>
      <c r="J354" t="b">
        <f t="shared" si="24"/>
        <v>1</v>
      </c>
      <c r="K354" t="b">
        <f t="shared" si="25"/>
        <v>0</v>
      </c>
      <c r="L354" t="b">
        <f t="shared" si="26"/>
        <v>0</v>
      </c>
    </row>
    <row r="355" spans="1:12" x14ac:dyDescent="0.25">
      <c r="A355" t="s">
        <v>143</v>
      </c>
      <c r="B355" t="s">
        <v>49</v>
      </c>
      <c r="C355" t="s">
        <v>144</v>
      </c>
      <c r="D355" t="s">
        <v>142</v>
      </c>
      <c r="E355" t="s">
        <v>9</v>
      </c>
      <c r="F355">
        <v>4</v>
      </c>
      <c r="G355">
        <v>0.73</v>
      </c>
      <c r="H355">
        <v>217</v>
      </c>
      <c r="I355" t="s">
        <v>171</v>
      </c>
      <c r="J355" t="b">
        <f t="shared" si="24"/>
        <v>1</v>
      </c>
      <c r="K355" t="b">
        <f t="shared" si="25"/>
        <v>0</v>
      </c>
      <c r="L355" t="b">
        <f t="shared" si="26"/>
        <v>0</v>
      </c>
    </row>
    <row r="356" spans="1:12" x14ac:dyDescent="0.25">
      <c r="A356" t="s">
        <v>143</v>
      </c>
      <c r="B356" t="s">
        <v>49</v>
      </c>
      <c r="C356" t="s">
        <v>144</v>
      </c>
      <c r="D356" t="s">
        <v>142</v>
      </c>
      <c r="E356" t="s">
        <v>10</v>
      </c>
      <c r="F356">
        <v>4</v>
      </c>
      <c r="G356">
        <v>0.51</v>
      </c>
      <c r="H356">
        <v>219</v>
      </c>
      <c r="I356" t="s">
        <v>171</v>
      </c>
      <c r="J356" t="b">
        <f t="shared" si="24"/>
        <v>1</v>
      </c>
      <c r="K356" t="b">
        <f t="shared" si="25"/>
        <v>0</v>
      </c>
      <c r="L356" t="b">
        <f t="shared" si="26"/>
        <v>0</v>
      </c>
    </row>
    <row r="357" spans="1:12" x14ac:dyDescent="0.25">
      <c r="A357" t="s">
        <v>143</v>
      </c>
      <c r="B357" t="s">
        <v>49</v>
      </c>
      <c r="C357" t="s">
        <v>144</v>
      </c>
      <c r="D357" t="s">
        <v>142</v>
      </c>
      <c r="E357" t="s">
        <v>11</v>
      </c>
      <c r="F357">
        <v>4</v>
      </c>
      <c r="G357">
        <v>1</v>
      </c>
      <c r="H357">
        <v>153</v>
      </c>
      <c r="I357" t="s">
        <v>171</v>
      </c>
      <c r="J357" t="b">
        <f t="shared" si="24"/>
        <v>1</v>
      </c>
      <c r="K357" t="b">
        <f t="shared" si="25"/>
        <v>0</v>
      </c>
      <c r="L357" t="b">
        <f t="shared" si="26"/>
        <v>0</v>
      </c>
    </row>
    <row r="358" spans="1:12" x14ac:dyDescent="0.25">
      <c r="A358" t="s">
        <v>143</v>
      </c>
      <c r="B358" t="s">
        <v>49</v>
      </c>
      <c r="C358" t="s">
        <v>144</v>
      </c>
      <c r="D358" t="s">
        <v>142</v>
      </c>
      <c r="E358" t="s">
        <v>12</v>
      </c>
      <c r="F358">
        <v>5</v>
      </c>
      <c r="G358">
        <v>0.85</v>
      </c>
      <c r="H358">
        <v>192</v>
      </c>
      <c r="I358" t="s">
        <v>171</v>
      </c>
      <c r="J358" t="b">
        <f t="shared" si="24"/>
        <v>1</v>
      </c>
      <c r="K358" t="b">
        <f t="shared" si="25"/>
        <v>0</v>
      </c>
      <c r="L358" t="b">
        <f t="shared" si="26"/>
        <v>0</v>
      </c>
    </row>
    <row r="359" spans="1:12" x14ac:dyDescent="0.25">
      <c r="A359" t="s">
        <v>143</v>
      </c>
      <c r="B359" t="s">
        <v>49</v>
      </c>
      <c r="C359" t="s">
        <v>144</v>
      </c>
      <c r="D359" t="s">
        <v>142</v>
      </c>
      <c r="E359" t="s">
        <v>6</v>
      </c>
      <c r="F359">
        <v>4</v>
      </c>
      <c r="G359">
        <v>0.35</v>
      </c>
      <c r="H359">
        <v>934</v>
      </c>
      <c r="I359" t="s">
        <v>171</v>
      </c>
      <c r="J359" t="b">
        <f t="shared" si="24"/>
        <v>0</v>
      </c>
      <c r="K359" t="b">
        <f t="shared" si="25"/>
        <v>0</v>
      </c>
      <c r="L359" t="b">
        <f t="shared" si="26"/>
        <v>1</v>
      </c>
    </row>
    <row r="360" spans="1:12" x14ac:dyDescent="0.25">
      <c r="A360" t="s">
        <v>143</v>
      </c>
      <c r="B360" t="s">
        <v>49</v>
      </c>
      <c r="C360" t="s">
        <v>144</v>
      </c>
      <c r="D360" t="s">
        <v>142</v>
      </c>
      <c r="E360" t="s">
        <v>4</v>
      </c>
      <c r="F360">
        <v>4</v>
      </c>
      <c r="G360">
        <v>0.92</v>
      </c>
      <c r="H360">
        <v>370</v>
      </c>
      <c r="I360" t="s">
        <v>171</v>
      </c>
      <c r="J360" t="b">
        <f t="shared" si="24"/>
        <v>0</v>
      </c>
      <c r="K360" t="b">
        <f t="shared" si="25"/>
        <v>1</v>
      </c>
      <c r="L360" t="b">
        <f t="shared" si="26"/>
        <v>0</v>
      </c>
    </row>
    <row r="361" spans="1:12" x14ac:dyDescent="0.25">
      <c r="A361" t="s">
        <v>143</v>
      </c>
      <c r="B361" t="s">
        <v>49</v>
      </c>
      <c r="C361" t="s">
        <v>144</v>
      </c>
      <c r="D361" t="s">
        <v>142</v>
      </c>
      <c r="E361" t="s">
        <v>5</v>
      </c>
      <c r="F361">
        <v>4</v>
      </c>
      <c r="G361">
        <v>0.97</v>
      </c>
      <c r="H361">
        <v>564</v>
      </c>
      <c r="I361" t="s">
        <v>171</v>
      </c>
      <c r="J361" t="b">
        <f t="shared" si="24"/>
        <v>0</v>
      </c>
      <c r="K361" t="b">
        <f t="shared" si="25"/>
        <v>1</v>
      </c>
      <c r="L361" t="b">
        <f t="shared" si="26"/>
        <v>0</v>
      </c>
    </row>
    <row r="362" spans="1:12" x14ac:dyDescent="0.25">
      <c r="A362" t="s">
        <v>149</v>
      </c>
      <c r="B362" t="s">
        <v>49</v>
      </c>
      <c r="C362" t="s">
        <v>148</v>
      </c>
      <c r="D362" t="s">
        <v>150</v>
      </c>
      <c r="E362" t="s">
        <v>7</v>
      </c>
      <c r="F362">
        <v>5</v>
      </c>
      <c r="G362">
        <v>0.82</v>
      </c>
      <c r="H362">
        <v>149</v>
      </c>
      <c r="I362" t="s">
        <v>170</v>
      </c>
      <c r="J362" t="b">
        <f t="shared" si="24"/>
        <v>1</v>
      </c>
      <c r="K362" t="b">
        <f t="shared" si="25"/>
        <v>0</v>
      </c>
      <c r="L362" t="b">
        <f t="shared" si="26"/>
        <v>0</v>
      </c>
    </row>
    <row r="363" spans="1:12" x14ac:dyDescent="0.25">
      <c r="A363" t="s">
        <v>149</v>
      </c>
      <c r="B363" t="s">
        <v>49</v>
      </c>
      <c r="C363" t="s">
        <v>148</v>
      </c>
      <c r="D363" t="s">
        <v>150</v>
      </c>
      <c r="E363" t="s">
        <v>8</v>
      </c>
      <c r="F363">
        <v>4</v>
      </c>
      <c r="G363">
        <v>0.93</v>
      </c>
      <c r="H363">
        <v>112</v>
      </c>
      <c r="I363" t="s">
        <v>170</v>
      </c>
      <c r="J363" t="b">
        <f t="shared" si="24"/>
        <v>1</v>
      </c>
      <c r="K363" t="b">
        <f t="shared" si="25"/>
        <v>0</v>
      </c>
      <c r="L363" t="b">
        <f t="shared" si="26"/>
        <v>0</v>
      </c>
    </row>
    <row r="364" spans="1:12" x14ac:dyDescent="0.25">
      <c r="A364" t="s">
        <v>149</v>
      </c>
      <c r="B364" t="s">
        <v>49</v>
      </c>
      <c r="C364" t="s">
        <v>148</v>
      </c>
      <c r="D364" t="s">
        <v>150</v>
      </c>
      <c r="E364" t="s">
        <v>9</v>
      </c>
      <c r="F364">
        <v>3</v>
      </c>
      <c r="G364">
        <v>0.96</v>
      </c>
      <c r="H364">
        <v>219</v>
      </c>
      <c r="I364" t="s">
        <v>170</v>
      </c>
      <c r="J364" t="b">
        <f t="shared" si="24"/>
        <v>1</v>
      </c>
      <c r="K364" t="b">
        <f t="shared" si="25"/>
        <v>0</v>
      </c>
      <c r="L364" t="b">
        <f t="shared" si="26"/>
        <v>0</v>
      </c>
    </row>
    <row r="365" spans="1:12" x14ac:dyDescent="0.25">
      <c r="A365" t="s">
        <v>149</v>
      </c>
      <c r="B365" t="s">
        <v>49</v>
      </c>
      <c r="C365" t="s">
        <v>148</v>
      </c>
      <c r="D365" t="s">
        <v>150</v>
      </c>
      <c r="E365" t="s">
        <v>10</v>
      </c>
      <c r="F365">
        <v>2</v>
      </c>
      <c r="G365">
        <v>0.9</v>
      </c>
      <c r="H365">
        <v>250</v>
      </c>
      <c r="I365" t="s">
        <v>170</v>
      </c>
      <c r="J365" t="b">
        <f t="shared" si="24"/>
        <v>1</v>
      </c>
      <c r="K365" t="b">
        <f t="shared" si="25"/>
        <v>0</v>
      </c>
      <c r="L365" t="b">
        <f t="shared" si="26"/>
        <v>0</v>
      </c>
    </row>
    <row r="366" spans="1:12" x14ac:dyDescent="0.25">
      <c r="A366" t="s">
        <v>149</v>
      </c>
      <c r="B366" t="s">
        <v>49</v>
      </c>
      <c r="C366" t="s">
        <v>148</v>
      </c>
      <c r="D366" t="s">
        <v>150</v>
      </c>
      <c r="E366" t="s">
        <v>11</v>
      </c>
      <c r="F366">
        <v>2</v>
      </c>
      <c r="G366">
        <v>1</v>
      </c>
      <c r="H366">
        <v>198</v>
      </c>
      <c r="I366" t="s">
        <v>170</v>
      </c>
      <c r="J366" t="b">
        <f t="shared" si="24"/>
        <v>1</v>
      </c>
      <c r="K366" t="b">
        <f t="shared" si="25"/>
        <v>0</v>
      </c>
      <c r="L366" t="b">
        <f t="shared" si="26"/>
        <v>0</v>
      </c>
    </row>
    <row r="367" spans="1:12" x14ac:dyDescent="0.25">
      <c r="A367" t="s">
        <v>149</v>
      </c>
      <c r="B367" t="s">
        <v>49</v>
      </c>
      <c r="C367" t="s">
        <v>148</v>
      </c>
      <c r="D367" t="s">
        <v>150</v>
      </c>
      <c r="E367" t="s">
        <v>12</v>
      </c>
      <c r="F367">
        <v>2</v>
      </c>
      <c r="G367">
        <v>1</v>
      </c>
      <c r="H367">
        <v>135</v>
      </c>
      <c r="I367" t="s">
        <v>170</v>
      </c>
      <c r="J367" t="b">
        <f t="shared" si="24"/>
        <v>1</v>
      </c>
      <c r="K367" t="b">
        <f t="shared" si="25"/>
        <v>0</v>
      </c>
      <c r="L367" t="b">
        <f t="shared" si="26"/>
        <v>0</v>
      </c>
    </row>
    <row r="368" spans="1:12" x14ac:dyDescent="0.25">
      <c r="A368" t="s">
        <v>149</v>
      </c>
      <c r="B368" t="s">
        <v>49</v>
      </c>
      <c r="C368" t="s">
        <v>148</v>
      </c>
      <c r="D368" t="s">
        <v>150</v>
      </c>
      <c r="E368" t="s">
        <v>6</v>
      </c>
      <c r="F368">
        <v>2</v>
      </c>
      <c r="G368">
        <v>1</v>
      </c>
      <c r="H368">
        <v>1063</v>
      </c>
      <c r="I368" t="s">
        <v>170</v>
      </c>
      <c r="J368" t="b">
        <f t="shared" si="24"/>
        <v>0</v>
      </c>
      <c r="K368" t="b">
        <f t="shared" si="25"/>
        <v>0</v>
      </c>
      <c r="L368" t="b">
        <f t="shared" si="26"/>
        <v>1</v>
      </c>
    </row>
    <row r="369" spans="1:12" x14ac:dyDescent="0.25">
      <c r="A369" t="s">
        <v>149</v>
      </c>
      <c r="B369" t="s">
        <v>49</v>
      </c>
      <c r="C369" t="s">
        <v>148</v>
      </c>
      <c r="D369" t="s">
        <v>150</v>
      </c>
      <c r="E369" t="s">
        <v>4</v>
      </c>
      <c r="F369">
        <v>3</v>
      </c>
      <c r="G369">
        <v>0.99</v>
      </c>
      <c r="H369">
        <v>480</v>
      </c>
      <c r="I369" t="s">
        <v>170</v>
      </c>
      <c r="J369" t="b">
        <f t="shared" si="24"/>
        <v>0</v>
      </c>
      <c r="K369" t="b">
        <f t="shared" si="25"/>
        <v>1</v>
      </c>
      <c r="L369" t="b">
        <f t="shared" si="26"/>
        <v>0</v>
      </c>
    </row>
    <row r="370" spans="1:12" x14ac:dyDescent="0.25">
      <c r="A370" t="s">
        <v>149</v>
      </c>
      <c r="B370" t="s">
        <v>49</v>
      </c>
      <c r="C370" t="s">
        <v>148</v>
      </c>
      <c r="D370" t="s">
        <v>150</v>
      </c>
      <c r="E370" t="s">
        <v>5</v>
      </c>
      <c r="F370">
        <v>2</v>
      </c>
      <c r="G370">
        <v>1</v>
      </c>
      <c r="H370">
        <v>583</v>
      </c>
      <c r="I370" t="s">
        <v>170</v>
      </c>
      <c r="J370" t="b">
        <f t="shared" si="24"/>
        <v>0</v>
      </c>
      <c r="K370" t="b">
        <f t="shared" si="25"/>
        <v>1</v>
      </c>
      <c r="L370" t="b">
        <f t="shared" si="26"/>
        <v>0</v>
      </c>
    </row>
    <row r="371" spans="1:12" x14ac:dyDescent="0.25">
      <c r="A371" t="s">
        <v>152</v>
      </c>
      <c r="B371" t="s">
        <v>49</v>
      </c>
      <c r="C371" t="s">
        <v>153</v>
      </c>
      <c r="D371" t="s">
        <v>154</v>
      </c>
      <c r="E371" t="s">
        <v>7</v>
      </c>
      <c r="F371">
        <v>4</v>
      </c>
      <c r="G371">
        <v>1</v>
      </c>
      <c r="H371">
        <v>59</v>
      </c>
      <c r="I371" t="s">
        <v>170</v>
      </c>
      <c r="J371" t="b">
        <f t="shared" si="24"/>
        <v>1</v>
      </c>
      <c r="K371" t="b">
        <f t="shared" si="25"/>
        <v>0</v>
      </c>
      <c r="L371" t="b">
        <f t="shared" si="26"/>
        <v>0</v>
      </c>
    </row>
    <row r="372" spans="1:12" x14ac:dyDescent="0.25">
      <c r="A372" t="s">
        <v>152</v>
      </c>
      <c r="B372" t="s">
        <v>49</v>
      </c>
      <c r="C372" t="s">
        <v>153</v>
      </c>
      <c r="D372" t="s">
        <v>154</v>
      </c>
      <c r="E372" t="s">
        <v>8</v>
      </c>
      <c r="F372">
        <v>5</v>
      </c>
      <c r="G372">
        <v>0.49</v>
      </c>
      <c r="H372">
        <v>50</v>
      </c>
      <c r="I372" t="s">
        <v>170</v>
      </c>
      <c r="J372" t="b">
        <f t="shared" si="24"/>
        <v>1</v>
      </c>
      <c r="K372" t="b">
        <f t="shared" si="25"/>
        <v>0</v>
      </c>
      <c r="L372" t="b">
        <f t="shared" si="26"/>
        <v>0</v>
      </c>
    </row>
    <row r="373" spans="1:12" x14ac:dyDescent="0.25">
      <c r="A373" t="s">
        <v>152</v>
      </c>
      <c r="B373" t="s">
        <v>49</v>
      </c>
      <c r="C373" t="s">
        <v>153</v>
      </c>
      <c r="D373" t="s">
        <v>154</v>
      </c>
      <c r="E373" t="s">
        <v>9</v>
      </c>
      <c r="F373">
        <v>4</v>
      </c>
      <c r="G373">
        <v>0.63</v>
      </c>
      <c r="H373">
        <v>115</v>
      </c>
      <c r="I373" t="s">
        <v>170</v>
      </c>
      <c r="J373" t="b">
        <f t="shared" si="24"/>
        <v>1</v>
      </c>
      <c r="K373" t="b">
        <f t="shared" si="25"/>
        <v>0</v>
      </c>
      <c r="L373" t="b">
        <f t="shared" si="26"/>
        <v>0</v>
      </c>
    </row>
    <row r="374" spans="1:12" x14ac:dyDescent="0.25">
      <c r="A374" t="s">
        <v>152</v>
      </c>
      <c r="B374" t="s">
        <v>49</v>
      </c>
      <c r="C374" t="s">
        <v>153</v>
      </c>
      <c r="D374" t="s">
        <v>154</v>
      </c>
      <c r="E374" t="s">
        <v>10</v>
      </c>
      <c r="F374">
        <v>4</v>
      </c>
      <c r="G374">
        <v>0.88</v>
      </c>
      <c r="H374">
        <v>198</v>
      </c>
      <c r="I374" t="s">
        <v>170</v>
      </c>
      <c r="J374" t="b">
        <f t="shared" si="24"/>
        <v>1</v>
      </c>
      <c r="K374" t="b">
        <f t="shared" si="25"/>
        <v>0</v>
      </c>
      <c r="L374" t="b">
        <f t="shared" si="26"/>
        <v>0</v>
      </c>
    </row>
    <row r="375" spans="1:12" x14ac:dyDescent="0.25">
      <c r="A375" t="s">
        <v>152</v>
      </c>
      <c r="B375" t="s">
        <v>49</v>
      </c>
      <c r="C375" t="s">
        <v>153</v>
      </c>
      <c r="D375" t="s">
        <v>154</v>
      </c>
      <c r="E375" t="s">
        <v>11</v>
      </c>
      <c r="F375">
        <v>4</v>
      </c>
      <c r="G375">
        <v>1</v>
      </c>
      <c r="H375">
        <v>217</v>
      </c>
      <c r="I375" t="s">
        <v>170</v>
      </c>
      <c r="J375" t="b">
        <f t="shared" si="24"/>
        <v>1</v>
      </c>
      <c r="K375" t="b">
        <f t="shared" si="25"/>
        <v>0</v>
      </c>
      <c r="L375" t="b">
        <f t="shared" si="26"/>
        <v>0</v>
      </c>
    </row>
    <row r="376" spans="1:12" x14ac:dyDescent="0.25">
      <c r="A376" t="s">
        <v>152</v>
      </c>
      <c r="B376" t="s">
        <v>49</v>
      </c>
      <c r="C376" t="s">
        <v>153</v>
      </c>
      <c r="D376" t="s">
        <v>154</v>
      </c>
      <c r="E376" t="s">
        <v>12</v>
      </c>
      <c r="F376">
        <v>5</v>
      </c>
      <c r="G376">
        <v>0.94</v>
      </c>
      <c r="H376">
        <v>183</v>
      </c>
      <c r="I376" t="s">
        <v>170</v>
      </c>
      <c r="J376" t="b">
        <f t="shared" si="24"/>
        <v>1</v>
      </c>
      <c r="K376" t="b">
        <f t="shared" si="25"/>
        <v>0</v>
      </c>
      <c r="L376" t="b">
        <f t="shared" si="26"/>
        <v>0</v>
      </c>
    </row>
    <row r="377" spans="1:12" x14ac:dyDescent="0.25">
      <c r="A377" t="s">
        <v>152</v>
      </c>
      <c r="B377" t="s">
        <v>49</v>
      </c>
      <c r="C377" t="s">
        <v>153</v>
      </c>
      <c r="D377" t="s">
        <v>154</v>
      </c>
      <c r="E377" t="s">
        <v>6</v>
      </c>
      <c r="F377">
        <v>3</v>
      </c>
      <c r="G377">
        <v>0.98</v>
      </c>
      <c r="H377">
        <v>822</v>
      </c>
      <c r="I377" t="s">
        <v>170</v>
      </c>
      <c r="J377" t="b">
        <f t="shared" si="24"/>
        <v>0</v>
      </c>
      <c r="K377" t="b">
        <f t="shared" si="25"/>
        <v>0</v>
      </c>
      <c r="L377" t="b">
        <f t="shared" si="26"/>
        <v>1</v>
      </c>
    </row>
    <row r="378" spans="1:12" x14ac:dyDescent="0.25">
      <c r="A378" t="s">
        <v>152</v>
      </c>
      <c r="B378" t="s">
        <v>49</v>
      </c>
      <c r="C378" t="s">
        <v>153</v>
      </c>
      <c r="D378" t="s">
        <v>154</v>
      </c>
      <c r="E378" t="s">
        <v>4</v>
      </c>
      <c r="F378">
        <v>3</v>
      </c>
      <c r="G378">
        <v>0.96</v>
      </c>
      <c r="H378">
        <v>224</v>
      </c>
      <c r="I378" t="s">
        <v>170</v>
      </c>
      <c r="J378" t="b">
        <f t="shared" si="24"/>
        <v>0</v>
      </c>
      <c r="K378" t="b">
        <f t="shared" si="25"/>
        <v>1</v>
      </c>
      <c r="L378" t="b">
        <f t="shared" si="26"/>
        <v>0</v>
      </c>
    </row>
    <row r="379" spans="1:12" x14ac:dyDescent="0.25">
      <c r="A379" t="s">
        <v>152</v>
      </c>
      <c r="B379" t="s">
        <v>49</v>
      </c>
      <c r="C379" t="s">
        <v>153</v>
      </c>
      <c r="D379" t="s">
        <v>154</v>
      </c>
      <c r="E379" t="s">
        <v>5</v>
      </c>
      <c r="F379">
        <v>3</v>
      </c>
      <c r="G379">
        <v>1</v>
      </c>
      <c r="H379">
        <v>598</v>
      </c>
      <c r="I379" t="s">
        <v>170</v>
      </c>
      <c r="J379" t="b">
        <f t="shared" si="24"/>
        <v>0</v>
      </c>
      <c r="K379" t="b">
        <f t="shared" si="25"/>
        <v>1</v>
      </c>
      <c r="L379" t="b">
        <f t="shared" si="26"/>
        <v>0</v>
      </c>
    </row>
    <row r="380" spans="1:12" x14ac:dyDescent="0.25">
      <c r="A380" t="s">
        <v>155</v>
      </c>
      <c r="B380" t="s">
        <v>49</v>
      </c>
      <c r="C380" t="s">
        <v>159</v>
      </c>
      <c r="D380" t="s">
        <v>156</v>
      </c>
      <c r="E380" t="s">
        <v>7</v>
      </c>
      <c r="F380">
        <v>5</v>
      </c>
      <c r="G380">
        <v>0.81</v>
      </c>
      <c r="H380">
        <v>39</v>
      </c>
      <c r="I380" t="s">
        <v>171</v>
      </c>
      <c r="J380" t="b">
        <f t="shared" si="24"/>
        <v>1</v>
      </c>
      <c r="K380" t="b">
        <f t="shared" si="25"/>
        <v>0</v>
      </c>
      <c r="L380" t="b">
        <f t="shared" si="26"/>
        <v>0</v>
      </c>
    </row>
    <row r="381" spans="1:12" x14ac:dyDescent="0.25">
      <c r="A381" t="s">
        <v>155</v>
      </c>
      <c r="B381" t="s">
        <v>49</v>
      </c>
      <c r="C381" t="s">
        <v>159</v>
      </c>
      <c r="D381" t="s">
        <v>156</v>
      </c>
      <c r="E381" t="s">
        <v>8</v>
      </c>
      <c r="F381">
        <v>5</v>
      </c>
      <c r="G381">
        <v>0.52</v>
      </c>
      <c r="H381">
        <v>29</v>
      </c>
      <c r="I381" t="s">
        <v>171</v>
      </c>
      <c r="J381" t="b">
        <f t="shared" si="24"/>
        <v>1</v>
      </c>
      <c r="K381" t="b">
        <f t="shared" si="25"/>
        <v>0</v>
      </c>
      <c r="L381" t="b">
        <f t="shared" si="26"/>
        <v>0</v>
      </c>
    </row>
    <row r="382" spans="1:12" x14ac:dyDescent="0.25">
      <c r="A382" t="s">
        <v>155</v>
      </c>
      <c r="B382" t="s">
        <v>49</v>
      </c>
      <c r="C382" t="s">
        <v>159</v>
      </c>
      <c r="D382" t="s">
        <v>156</v>
      </c>
      <c r="E382" t="s">
        <v>9</v>
      </c>
      <c r="F382">
        <v>4</v>
      </c>
      <c r="G382">
        <v>0.99</v>
      </c>
      <c r="H382">
        <v>91</v>
      </c>
      <c r="I382" t="s">
        <v>171</v>
      </c>
      <c r="J382" t="b">
        <f t="shared" si="24"/>
        <v>1</v>
      </c>
      <c r="K382" t="b">
        <f t="shared" si="25"/>
        <v>0</v>
      </c>
      <c r="L382" t="b">
        <f t="shared" si="26"/>
        <v>0</v>
      </c>
    </row>
    <row r="383" spans="1:12" x14ac:dyDescent="0.25">
      <c r="A383" t="s">
        <v>155</v>
      </c>
      <c r="B383" t="s">
        <v>49</v>
      </c>
      <c r="C383" t="s">
        <v>159</v>
      </c>
      <c r="D383" t="s">
        <v>156</v>
      </c>
      <c r="E383" t="s">
        <v>10</v>
      </c>
      <c r="F383">
        <v>4</v>
      </c>
      <c r="G383">
        <v>0.81</v>
      </c>
      <c r="H383">
        <v>82</v>
      </c>
      <c r="I383" t="s">
        <v>171</v>
      </c>
      <c r="J383" t="b">
        <f t="shared" si="24"/>
        <v>1</v>
      </c>
      <c r="K383" t="b">
        <f t="shared" si="25"/>
        <v>0</v>
      </c>
      <c r="L383" t="b">
        <f t="shared" si="26"/>
        <v>0</v>
      </c>
    </row>
    <row r="384" spans="1:12" x14ac:dyDescent="0.25">
      <c r="A384" t="s">
        <v>155</v>
      </c>
      <c r="B384" t="s">
        <v>49</v>
      </c>
      <c r="C384" t="s">
        <v>159</v>
      </c>
      <c r="D384" t="s">
        <v>156</v>
      </c>
      <c r="E384" t="s">
        <v>11</v>
      </c>
      <c r="F384">
        <v>5</v>
      </c>
      <c r="G384">
        <v>0.87</v>
      </c>
      <c r="H384">
        <v>59</v>
      </c>
      <c r="I384" t="s">
        <v>171</v>
      </c>
      <c r="J384" t="b">
        <f t="shared" si="24"/>
        <v>1</v>
      </c>
      <c r="K384" t="b">
        <f t="shared" si="25"/>
        <v>0</v>
      </c>
      <c r="L384" t="b">
        <f t="shared" si="26"/>
        <v>0</v>
      </c>
    </row>
    <row r="385" spans="1:12" x14ac:dyDescent="0.25">
      <c r="A385" t="s">
        <v>155</v>
      </c>
      <c r="B385" t="s">
        <v>49</v>
      </c>
      <c r="C385" t="s">
        <v>159</v>
      </c>
      <c r="D385" t="s">
        <v>156</v>
      </c>
      <c r="E385" t="s">
        <v>12</v>
      </c>
      <c r="F385">
        <v>6</v>
      </c>
      <c r="G385">
        <v>0.81</v>
      </c>
      <c r="H385">
        <v>38</v>
      </c>
      <c r="I385" t="s">
        <v>171</v>
      </c>
      <c r="J385" t="b">
        <f t="shared" si="24"/>
        <v>1</v>
      </c>
      <c r="K385" t="b">
        <f t="shared" si="25"/>
        <v>0</v>
      </c>
      <c r="L385" t="b">
        <f t="shared" si="26"/>
        <v>0</v>
      </c>
    </row>
    <row r="386" spans="1:12" x14ac:dyDescent="0.25">
      <c r="A386" t="s">
        <v>155</v>
      </c>
      <c r="B386" t="s">
        <v>49</v>
      </c>
      <c r="C386" t="s">
        <v>159</v>
      </c>
      <c r="D386" t="s">
        <v>156</v>
      </c>
      <c r="E386" t="s">
        <v>6</v>
      </c>
      <c r="F386">
        <v>4</v>
      </c>
      <c r="G386">
        <v>1</v>
      </c>
      <c r="H386">
        <v>338</v>
      </c>
      <c r="I386" t="s">
        <v>171</v>
      </c>
      <c r="J386" t="b">
        <f t="shared" si="24"/>
        <v>0</v>
      </c>
      <c r="K386" t="b">
        <f t="shared" si="25"/>
        <v>0</v>
      </c>
      <c r="L386" t="b">
        <f t="shared" si="26"/>
        <v>1</v>
      </c>
    </row>
    <row r="387" spans="1:12" x14ac:dyDescent="0.25">
      <c r="A387" t="s">
        <v>155</v>
      </c>
      <c r="B387" t="s">
        <v>49</v>
      </c>
      <c r="C387" t="s">
        <v>159</v>
      </c>
      <c r="D387" t="s">
        <v>156</v>
      </c>
      <c r="E387" t="s">
        <v>4</v>
      </c>
      <c r="F387">
        <v>4</v>
      </c>
      <c r="G387">
        <v>1</v>
      </c>
      <c r="H387">
        <v>159</v>
      </c>
      <c r="I387" t="s">
        <v>171</v>
      </c>
      <c r="J387" t="b">
        <f t="shared" ref="J387:J450" si="27">COUNTIF($M$2:$M$7,$E387)&gt;0</f>
        <v>0</v>
      </c>
      <c r="K387" t="b">
        <f t="shared" ref="K387:K450" si="28">COUNTIF($M$8:$M$9,$E387)&gt;0</f>
        <v>1</v>
      </c>
      <c r="L387" t="b">
        <f t="shared" ref="L387:L450" si="29">COUNTIF($M$10,$E387)&gt;0</f>
        <v>0</v>
      </c>
    </row>
    <row r="388" spans="1:12" x14ac:dyDescent="0.25">
      <c r="A388" t="s">
        <v>155</v>
      </c>
      <c r="B388" t="s">
        <v>49</v>
      </c>
      <c r="C388" t="s">
        <v>159</v>
      </c>
      <c r="D388" t="s">
        <v>156</v>
      </c>
      <c r="E388" t="s">
        <v>5</v>
      </c>
      <c r="F388">
        <v>4</v>
      </c>
      <c r="G388">
        <v>0.42</v>
      </c>
      <c r="H388">
        <v>179</v>
      </c>
      <c r="I388" t="s">
        <v>171</v>
      </c>
      <c r="J388" t="b">
        <f t="shared" si="27"/>
        <v>0</v>
      </c>
      <c r="K388" t="b">
        <f t="shared" si="28"/>
        <v>1</v>
      </c>
      <c r="L388" t="b">
        <f t="shared" si="29"/>
        <v>0</v>
      </c>
    </row>
    <row r="389" spans="1:12" x14ac:dyDescent="0.25">
      <c r="A389" t="s">
        <v>162</v>
      </c>
      <c r="B389" t="s">
        <v>49</v>
      </c>
      <c r="C389" t="s">
        <v>163</v>
      </c>
      <c r="D389" t="s">
        <v>161</v>
      </c>
      <c r="E389" t="s">
        <v>7</v>
      </c>
      <c r="F389">
        <v>5</v>
      </c>
      <c r="G389">
        <v>0.39</v>
      </c>
      <c r="H389">
        <v>43</v>
      </c>
      <c r="I389" t="s">
        <v>171</v>
      </c>
      <c r="J389" t="b">
        <f t="shared" si="27"/>
        <v>1</v>
      </c>
      <c r="K389" t="b">
        <f t="shared" si="28"/>
        <v>0</v>
      </c>
      <c r="L389" t="b">
        <f t="shared" si="29"/>
        <v>0</v>
      </c>
    </row>
    <row r="390" spans="1:12" x14ac:dyDescent="0.25">
      <c r="A390" t="s">
        <v>162</v>
      </c>
      <c r="B390" t="s">
        <v>49</v>
      </c>
      <c r="C390" t="s">
        <v>163</v>
      </c>
      <c r="D390" t="s">
        <v>161</v>
      </c>
      <c r="E390" t="s">
        <v>8</v>
      </c>
      <c r="F390">
        <v>4</v>
      </c>
      <c r="G390">
        <v>0.43</v>
      </c>
      <c r="H390">
        <v>81</v>
      </c>
      <c r="I390" t="s">
        <v>171</v>
      </c>
      <c r="J390" t="b">
        <f t="shared" si="27"/>
        <v>1</v>
      </c>
      <c r="K390" t="b">
        <f t="shared" si="28"/>
        <v>0</v>
      </c>
      <c r="L390" t="b">
        <f t="shared" si="29"/>
        <v>0</v>
      </c>
    </row>
    <row r="391" spans="1:12" x14ac:dyDescent="0.25">
      <c r="A391" t="s">
        <v>162</v>
      </c>
      <c r="B391" t="s">
        <v>49</v>
      </c>
      <c r="C391" t="s">
        <v>163</v>
      </c>
      <c r="D391" t="s">
        <v>161</v>
      </c>
      <c r="E391" t="s">
        <v>9</v>
      </c>
      <c r="F391">
        <v>5</v>
      </c>
      <c r="G391">
        <v>0.79</v>
      </c>
      <c r="H391">
        <v>107</v>
      </c>
      <c r="I391" t="s">
        <v>171</v>
      </c>
      <c r="J391" t="b">
        <f t="shared" si="27"/>
        <v>1</v>
      </c>
      <c r="K391" t="b">
        <f t="shared" si="28"/>
        <v>0</v>
      </c>
      <c r="L391" t="b">
        <f t="shared" si="29"/>
        <v>0</v>
      </c>
    </row>
    <row r="392" spans="1:12" x14ac:dyDescent="0.25">
      <c r="A392" t="s">
        <v>162</v>
      </c>
      <c r="B392" t="s">
        <v>49</v>
      </c>
      <c r="C392" t="s">
        <v>163</v>
      </c>
      <c r="D392" t="s">
        <v>161</v>
      </c>
      <c r="E392" t="s">
        <v>10</v>
      </c>
      <c r="F392">
        <v>4</v>
      </c>
      <c r="G392">
        <v>0.61</v>
      </c>
      <c r="H392">
        <v>157</v>
      </c>
      <c r="I392" t="s">
        <v>171</v>
      </c>
      <c r="J392" t="b">
        <f t="shared" si="27"/>
        <v>1</v>
      </c>
      <c r="K392" t="b">
        <f t="shared" si="28"/>
        <v>0</v>
      </c>
      <c r="L392" t="b">
        <f t="shared" si="29"/>
        <v>0</v>
      </c>
    </row>
    <row r="393" spans="1:12" x14ac:dyDescent="0.25">
      <c r="A393" t="s">
        <v>162</v>
      </c>
      <c r="B393" t="s">
        <v>49</v>
      </c>
      <c r="C393" t="s">
        <v>163</v>
      </c>
      <c r="D393" t="s">
        <v>161</v>
      </c>
      <c r="E393" t="s">
        <v>11</v>
      </c>
      <c r="F393">
        <v>4</v>
      </c>
      <c r="G393">
        <v>0.34</v>
      </c>
      <c r="H393">
        <v>112</v>
      </c>
      <c r="I393" t="s">
        <v>171</v>
      </c>
      <c r="J393" t="b">
        <f t="shared" si="27"/>
        <v>1</v>
      </c>
      <c r="K393" t="b">
        <f t="shared" si="28"/>
        <v>0</v>
      </c>
      <c r="L393" t="b">
        <f t="shared" si="29"/>
        <v>0</v>
      </c>
    </row>
    <row r="394" spans="1:12" x14ac:dyDescent="0.25">
      <c r="A394" t="s">
        <v>162</v>
      </c>
      <c r="B394" t="s">
        <v>49</v>
      </c>
      <c r="C394" t="s">
        <v>163</v>
      </c>
      <c r="D394" t="s">
        <v>161</v>
      </c>
      <c r="E394" t="s">
        <v>12</v>
      </c>
      <c r="F394">
        <v>4</v>
      </c>
      <c r="G394">
        <v>0.39</v>
      </c>
      <c r="H394">
        <v>76</v>
      </c>
      <c r="I394" t="s">
        <v>171</v>
      </c>
      <c r="J394" t="b">
        <f t="shared" si="27"/>
        <v>1</v>
      </c>
      <c r="K394" t="b">
        <f t="shared" si="28"/>
        <v>0</v>
      </c>
      <c r="L394" t="b">
        <f t="shared" si="29"/>
        <v>0</v>
      </c>
    </row>
    <row r="395" spans="1:12" x14ac:dyDescent="0.25">
      <c r="A395" t="s">
        <v>162</v>
      </c>
      <c r="B395" t="s">
        <v>49</v>
      </c>
      <c r="C395" t="s">
        <v>163</v>
      </c>
      <c r="D395" t="s">
        <v>161</v>
      </c>
      <c r="E395" t="s">
        <v>6</v>
      </c>
      <c r="F395">
        <v>4</v>
      </c>
      <c r="G395">
        <v>0.85</v>
      </c>
      <c r="H395">
        <v>576</v>
      </c>
      <c r="I395" t="s">
        <v>171</v>
      </c>
      <c r="J395" t="b">
        <f t="shared" si="27"/>
        <v>0</v>
      </c>
      <c r="K395" t="b">
        <f t="shared" si="28"/>
        <v>0</v>
      </c>
      <c r="L395" t="b">
        <f t="shared" si="29"/>
        <v>1</v>
      </c>
    </row>
    <row r="396" spans="1:12" x14ac:dyDescent="0.25">
      <c r="A396" t="s">
        <v>162</v>
      </c>
      <c r="B396" t="s">
        <v>49</v>
      </c>
      <c r="C396" t="s">
        <v>163</v>
      </c>
      <c r="D396" t="s">
        <v>161</v>
      </c>
      <c r="E396" t="s">
        <v>4</v>
      </c>
      <c r="F396">
        <v>4</v>
      </c>
      <c r="G396">
        <v>0.56000000000000005</v>
      </c>
      <c r="H396">
        <v>231</v>
      </c>
      <c r="I396" t="s">
        <v>171</v>
      </c>
      <c r="J396" t="b">
        <f t="shared" si="27"/>
        <v>0</v>
      </c>
      <c r="K396" t="b">
        <f t="shared" si="28"/>
        <v>1</v>
      </c>
      <c r="L396" t="b">
        <f t="shared" si="29"/>
        <v>0</v>
      </c>
    </row>
    <row r="397" spans="1:12" x14ac:dyDescent="0.25">
      <c r="A397" t="s">
        <v>162</v>
      </c>
      <c r="B397" t="s">
        <v>49</v>
      </c>
      <c r="C397" t="s">
        <v>163</v>
      </c>
      <c r="D397" t="s">
        <v>161</v>
      </c>
      <c r="E397" t="s">
        <v>5</v>
      </c>
      <c r="F397">
        <v>4</v>
      </c>
      <c r="G397">
        <v>0.8</v>
      </c>
      <c r="H397">
        <v>345</v>
      </c>
      <c r="I397" t="s">
        <v>171</v>
      </c>
      <c r="J397" t="b">
        <f t="shared" si="27"/>
        <v>0</v>
      </c>
      <c r="K397" t="b">
        <f t="shared" si="28"/>
        <v>1</v>
      </c>
      <c r="L397" t="b">
        <f t="shared" si="29"/>
        <v>0</v>
      </c>
    </row>
    <row r="398" spans="1:12" x14ac:dyDescent="0.25">
      <c r="A398" t="s">
        <v>165</v>
      </c>
      <c r="B398" t="s">
        <v>49</v>
      </c>
      <c r="C398" t="s">
        <v>166</v>
      </c>
      <c r="D398" t="s">
        <v>164</v>
      </c>
      <c r="E398" t="s">
        <v>7</v>
      </c>
      <c r="F398">
        <v>5</v>
      </c>
      <c r="G398">
        <v>0.81</v>
      </c>
      <c r="H398">
        <v>53</v>
      </c>
      <c r="I398" t="s">
        <v>170</v>
      </c>
      <c r="J398" t="b">
        <f t="shared" si="27"/>
        <v>1</v>
      </c>
      <c r="K398" t="b">
        <f t="shared" si="28"/>
        <v>0</v>
      </c>
      <c r="L398" t="b">
        <f t="shared" si="29"/>
        <v>0</v>
      </c>
    </row>
    <row r="399" spans="1:12" x14ac:dyDescent="0.25">
      <c r="A399" t="s">
        <v>165</v>
      </c>
      <c r="B399" t="s">
        <v>49</v>
      </c>
      <c r="C399" t="s">
        <v>166</v>
      </c>
      <c r="D399" t="s">
        <v>164</v>
      </c>
      <c r="E399" t="s">
        <v>8</v>
      </c>
      <c r="F399">
        <v>6</v>
      </c>
      <c r="G399">
        <v>0.67</v>
      </c>
      <c r="H399">
        <v>48</v>
      </c>
      <c r="I399" t="s">
        <v>170</v>
      </c>
      <c r="J399" t="b">
        <f t="shared" si="27"/>
        <v>1</v>
      </c>
      <c r="K399" t="b">
        <f t="shared" si="28"/>
        <v>0</v>
      </c>
      <c r="L399" t="b">
        <f t="shared" si="29"/>
        <v>0</v>
      </c>
    </row>
    <row r="400" spans="1:12" x14ac:dyDescent="0.25">
      <c r="A400" t="s">
        <v>165</v>
      </c>
      <c r="B400" t="s">
        <v>49</v>
      </c>
      <c r="C400" t="s">
        <v>166</v>
      </c>
      <c r="D400" t="s">
        <v>164</v>
      </c>
      <c r="E400" t="s">
        <v>9</v>
      </c>
      <c r="F400">
        <v>5</v>
      </c>
      <c r="G400">
        <v>0.61</v>
      </c>
      <c r="H400">
        <v>121</v>
      </c>
      <c r="I400" t="s">
        <v>170</v>
      </c>
      <c r="J400" t="b">
        <f t="shared" si="27"/>
        <v>1</v>
      </c>
      <c r="K400" t="b">
        <f t="shared" si="28"/>
        <v>0</v>
      </c>
      <c r="L400" t="b">
        <f t="shared" si="29"/>
        <v>0</v>
      </c>
    </row>
    <row r="401" spans="1:12" x14ac:dyDescent="0.25">
      <c r="A401" t="s">
        <v>165</v>
      </c>
      <c r="B401" t="s">
        <v>49</v>
      </c>
      <c r="C401" t="s">
        <v>166</v>
      </c>
      <c r="D401" t="s">
        <v>164</v>
      </c>
      <c r="E401" t="s">
        <v>10</v>
      </c>
      <c r="F401">
        <v>4</v>
      </c>
      <c r="G401">
        <v>0.41</v>
      </c>
      <c r="H401">
        <v>99</v>
      </c>
      <c r="I401" t="s">
        <v>170</v>
      </c>
      <c r="J401" t="b">
        <f t="shared" si="27"/>
        <v>1</v>
      </c>
      <c r="K401" t="b">
        <f t="shared" si="28"/>
        <v>0</v>
      </c>
      <c r="L401" t="b">
        <f t="shared" si="29"/>
        <v>0</v>
      </c>
    </row>
    <row r="402" spans="1:12" x14ac:dyDescent="0.25">
      <c r="A402" t="s">
        <v>165</v>
      </c>
      <c r="B402" t="s">
        <v>49</v>
      </c>
      <c r="C402" t="s">
        <v>166</v>
      </c>
      <c r="D402" t="s">
        <v>164</v>
      </c>
      <c r="E402" t="s">
        <v>11</v>
      </c>
      <c r="F402">
        <v>4</v>
      </c>
      <c r="G402">
        <v>0.95</v>
      </c>
      <c r="H402">
        <v>99</v>
      </c>
      <c r="I402" t="s">
        <v>170</v>
      </c>
      <c r="J402" t="b">
        <f t="shared" si="27"/>
        <v>1</v>
      </c>
      <c r="K402" t="b">
        <f t="shared" si="28"/>
        <v>0</v>
      </c>
      <c r="L402" t="b">
        <f t="shared" si="29"/>
        <v>0</v>
      </c>
    </row>
    <row r="403" spans="1:12" x14ac:dyDescent="0.25">
      <c r="A403" t="s">
        <v>165</v>
      </c>
      <c r="B403" t="s">
        <v>49</v>
      </c>
      <c r="C403" t="s">
        <v>166</v>
      </c>
      <c r="D403" t="s">
        <v>164</v>
      </c>
      <c r="E403" t="s">
        <v>12</v>
      </c>
      <c r="F403">
        <v>4</v>
      </c>
      <c r="G403">
        <v>0.49</v>
      </c>
      <c r="H403">
        <v>100</v>
      </c>
      <c r="I403" t="s">
        <v>170</v>
      </c>
      <c r="J403" t="b">
        <f t="shared" si="27"/>
        <v>1</v>
      </c>
      <c r="K403" t="b">
        <f t="shared" si="28"/>
        <v>0</v>
      </c>
      <c r="L403" t="b">
        <f t="shared" si="29"/>
        <v>0</v>
      </c>
    </row>
    <row r="404" spans="1:12" x14ac:dyDescent="0.25">
      <c r="A404" t="s">
        <v>165</v>
      </c>
      <c r="B404" t="s">
        <v>49</v>
      </c>
      <c r="C404" t="s">
        <v>166</v>
      </c>
      <c r="D404" t="s">
        <v>164</v>
      </c>
      <c r="E404" t="s">
        <v>6</v>
      </c>
      <c r="F404">
        <v>4</v>
      </c>
      <c r="G404">
        <v>0.7</v>
      </c>
      <c r="H404">
        <v>520</v>
      </c>
      <c r="I404" t="s">
        <v>170</v>
      </c>
      <c r="J404" t="b">
        <f t="shared" si="27"/>
        <v>0</v>
      </c>
      <c r="K404" t="b">
        <f t="shared" si="28"/>
        <v>0</v>
      </c>
      <c r="L404" t="b">
        <f t="shared" si="29"/>
        <v>1</v>
      </c>
    </row>
    <row r="405" spans="1:12" x14ac:dyDescent="0.25">
      <c r="A405" t="s">
        <v>165</v>
      </c>
      <c r="B405" t="s">
        <v>49</v>
      </c>
      <c r="C405" t="s">
        <v>166</v>
      </c>
      <c r="D405" t="s">
        <v>164</v>
      </c>
      <c r="E405" t="s">
        <v>4</v>
      </c>
      <c r="F405">
        <v>4</v>
      </c>
      <c r="G405">
        <v>0.34</v>
      </c>
      <c r="H405">
        <v>222</v>
      </c>
      <c r="I405" t="s">
        <v>170</v>
      </c>
      <c r="J405" t="b">
        <f t="shared" si="27"/>
        <v>0</v>
      </c>
      <c r="K405" t="b">
        <f t="shared" si="28"/>
        <v>1</v>
      </c>
      <c r="L405" t="b">
        <f t="shared" si="29"/>
        <v>0</v>
      </c>
    </row>
    <row r="406" spans="1:12" x14ac:dyDescent="0.25">
      <c r="A406" t="s">
        <v>165</v>
      </c>
      <c r="B406" t="s">
        <v>49</v>
      </c>
      <c r="C406" t="s">
        <v>166</v>
      </c>
      <c r="D406" t="s">
        <v>164</v>
      </c>
      <c r="E406" t="s">
        <v>5</v>
      </c>
      <c r="F406">
        <v>5</v>
      </c>
      <c r="G406">
        <v>0.64</v>
      </c>
      <c r="H406">
        <v>298</v>
      </c>
      <c r="I406" t="s">
        <v>170</v>
      </c>
      <c r="J406" t="b">
        <f t="shared" si="27"/>
        <v>0</v>
      </c>
      <c r="K406" t="b">
        <f t="shared" si="28"/>
        <v>1</v>
      </c>
      <c r="L406" t="b">
        <f t="shared" si="29"/>
        <v>0</v>
      </c>
    </row>
    <row r="407" spans="1:12" x14ac:dyDescent="0.25">
      <c r="A407" t="s">
        <v>167</v>
      </c>
      <c r="B407" t="s">
        <v>49</v>
      </c>
      <c r="C407" t="s">
        <v>169</v>
      </c>
      <c r="D407" t="s">
        <v>168</v>
      </c>
      <c r="E407" t="s">
        <v>7</v>
      </c>
      <c r="F407">
        <v>6</v>
      </c>
      <c r="G407">
        <v>0.57999999999999996</v>
      </c>
      <c r="H407">
        <v>90</v>
      </c>
      <c r="I407" t="s">
        <v>170</v>
      </c>
      <c r="J407" t="b">
        <f t="shared" si="27"/>
        <v>1</v>
      </c>
      <c r="K407" t="b">
        <f t="shared" si="28"/>
        <v>0</v>
      </c>
      <c r="L407" t="b">
        <f t="shared" si="29"/>
        <v>0</v>
      </c>
    </row>
    <row r="408" spans="1:12" x14ac:dyDescent="0.25">
      <c r="A408" t="s">
        <v>167</v>
      </c>
      <c r="B408" t="s">
        <v>49</v>
      </c>
      <c r="C408" t="s">
        <v>169</v>
      </c>
      <c r="D408" t="s">
        <v>168</v>
      </c>
      <c r="E408" t="s">
        <v>8</v>
      </c>
      <c r="F408">
        <v>4</v>
      </c>
      <c r="G408">
        <v>0.98</v>
      </c>
      <c r="H408">
        <v>83</v>
      </c>
      <c r="I408" t="s">
        <v>170</v>
      </c>
      <c r="J408" t="b">
        <f t="shared" si="27"/>
        <v>1</v>
      </c>
      <c r="K408" t="b">
        <f t="shared" si="28"/>
        <v>0</v>
      </c>
      <c r="L408" t="b">
        <f t="shared" si="29"/>
        <v>0</v>
      </c>
    </row>
    <row r="409" spans="1:12" x14ac:dyDescent="0.25">
      <c r="A409" t="s">
        <v>167</v>
      </c>
      <c r="B409" t="s">
        <v>49</v>
      </c>
      <c r="C409" t="s">
        <v>169</v>
      </c>
      <c r="D409" t="s">
        <v>168</v>
      </c>
      <c r="E409" t="s">
        <v>9</v>
      </c>
      <c r="F409">
        <v>5</v>
      </c>
      <c r="G409">
        <v>0.98</v>
      </c>
      <c r="H409">
        <v>151</v>
      </c>
      <c r="I409" t="s">
        <v>170</v>
      </c>
      <c r="J409" t="b">
        <f t="shared" si="27"/>
        <v>1</v>
      </c>
      <c r="K409" t="b">
        <f t="shared" si="28"/>
        <v>0</v>
      </c>
      <c r="L409" t="b">
        <f t="shared" si="29"/>
        <v>0</v>
      </c>
    </row>
    <row r="410" spans="1:12" x14ac:dyDescent="0.25">
      <c r="A410" t="s">
        <v>167</v>
      </c>
      <c r="B410" t="s">
        <v>49</v>
      </c>
      <c r="C410" t="s">
        <v>169</v>
      </c>
      <c r="D410" t="s">
        <v>168</v>
      </c>
      <c r="E410" t="s">
        <v>10</v>
      </c>
      <c r="F410">
        <v>5</v>
      </c>
      <c r="G410">
        <v>0.84</v>
      </c>
      <c r="H410">
        <v>131</v>
      </c>
      <c r="I410" t="s">
        <v>170</v>
      </c>
      <c r="J410" t="b">
        <f t="shared" si="27"/>
        <v>1</v>
      </c>
      <c r="K410" t="b">
        <f t="shared" si="28"/>
        <v>0</v>
      </c>
      <c r="L410" t="b">
        <f t="shared" si="29"/>
        <v>0</v>
      </c>
    </row>
    <row r="411" spans="1:12" x14ac:dyDescent="0.25">
      <c r="A411" t="s">
        <v>167</v>
      </c>
      <c r="B411" t="s">
        <v>49</v>
      </c>
      <c r="C411" t="s">
        <v>169</v>
      </c>
      <c r="D411" t="s">
        <v>168</v>
      </c>
      <c r="E411" t="s">
        <v>11</v>
      </c>
      <c r="F411">
        <v>4</v>
      </c>
      <c r="G411">
        <v>0.93</v>
      </c>
      <c r="H411">
        <v>184</v>
      </c>
      <c r="I411" t="s">
        <v>170</v>
      </c>
      <c r="J411" t="b">
        <f t="shared" si="27"/>
        <v>1</v>
      </c>
      <c r="K411" t="b">
        <f t="shared" si="28"/>
        <v>0</v>
      </c>
      <c r="L411" t="b">
        <f t="shared" si="29"/>
        <v>0</v>
      </c>
    </row>
    <row r="412" spans="1:12" x14ac:dyDescent="0.25">
      <c r="A412" t="s">
        <v>167</v>
      </c>
      <c r="B412" t="s">
        <v>49</v>
      </c>
      <c r="C412" t="s">
        <v>169</v>
      </c>
      <c r="D412" t="s">
        <v>168</v>
      </c>
      <c r="E412" t="s">
        <v>12</v>
      </c>
      <c r="F412">
        <v>4</v>
      </c>
      <c r="G412">
        <v>0.69</v>
      </c>
      <c r="H412">
        <v>158</v>
      </c>
      <c r="I412" t="s">
        <v>170</v>
      </c>
      <c r="J412" t="b">
        <f t="shared" si="27"/>
        <v>1</v>
      </c>
      <c r="K412" t="b">
        <f t="shared" si="28"/>
        <v>0</v>
      </c>
      <c r="L412" t="b">
        <f t="shared" si="29"/>
        <v>0</v>
      </c>
    </row>
    <row r="413" spans="1:12" x14ac:dyDescent="0.25">
      <c r="A413" t="s">
        <v>167</v>
      </c>
      <c r="B413" t="s">
        <v>49</v>
      </c>
      <c r="C413" t="s">
        <v>169</v>
      </c>
      <c r="D413" t="s">
        <v>168</v>
      </c>
      <c r="E413" t="s">
        <v>6</v>
      </c>
      <c r="F413">
        <v>4</v>
      </c>
      <c r="G413">
        <v>0.79</v>
      </c>
      <c r="H413">
        <v>797</v>
      </c>
      <c r="I413" t="s">
        <v>170</v>
      </c>
      <c r="J413" t="b">
        <f t="shared" si="27"/>
        <v>0</v>
      </c>
      <c r="K413" t="b">
        <f t="shared" si="28"/>
        <v>0</v>
      </c>
      <c r="L413" t="b">
        <f t="shared" si="29"/>
        <v>1</v>
      </c>
    </row>
    <row r="414" spans="1:12" x14ac:dyDescent="0.25">
      <c r="A414" t="s">
        <v>167</v>
      </c>
      <c r="B414" t="s">
        <v>49</v>
      </c>
      <c r="C414" t="s">
        <v>169</v>
      </c>
      <c r="D414" t="s">
        <v>168</v>
      </c>
      <c r="E414" t="s">
        <v>4</v>
      </c>
      <c r="F414">
        <v>4</v>
      </c>
      <c r="G414">
        <v>0.56000000000000005</v>
      </c>
      <c r="H414">
        <v>324</v>
      </c>
      <c r="I414" t="s">
        <v>170</v>
      </c>
      <c r="J414" t="b">
        <f t="shared" si="27"/>
        <v>0</v>
      </c>
      <c r="K414" t="b">
        <f t="shared" si="28"/>
        <v>1</v>
      </c>
      <c r="L414" t="b">
        <f t="shared" si="29"/>
        <v>0</v>
      </c>
    </row>
    <row r="415" spans="1:12" x14ac:dyDescent="0.25">
      <c r="A415" t="s">
        <v>167</v>
      </c>
      <c r="B415" t="s">
        <v>49</v>
      </c>
      <c r="C415" t="s">
        <v>169</v>
      </c>
      <c r="D415" t="s">
        <v>168</v>
      </c>
      <c r="E415" t="s">
        <v>5</v>
      </c>
      <c r="F415">
        <v>4</v>
      </c>
      <c r="G415">
        <v>1</v>
      </c>
      <c r="H415">
        <v>473</v>
      </c>
      <c r="I415" t="s">
        <v>170</v>
      </c>
      <c r="J415" t="b">
        <f t="shared" si="27"/>
        <v>0</v>
      </c>
      <c r="K415" t="b">
        <f t="shared" si="28"/>
        <v>1</v>
      </c>
      <c r="L415" t="b">
        <f t="shared" si="29"/>
        <v>0</v>
      </c>
    </row>
    <row r="416" spans="1:12" x14ac:dyDescent="0.25">
      <c r="A416" t="s">
        <v>176</v>
      </c>
      <c r="B416" t="s">
        <v>49</v>
      </c>
      <c r="C416" t="s">
        <v>175</v>
      </c>
      <c r="D416" t="s">
        <v>172</v>
      </c>
      <c r="E416" t="s">
        <v>7</v>
      </c>
      <c r="F416">
        <v>6</v>
      </c>
      <c r="G416">
        <v>0.73</v>
      </c>
      <c r="H416">
        <v>59</v>
      </c>
      <c r="I416" t="s">
        <v>170</v>
      </c>
      <c r="J416" t="b">
        <f t="shared" si="27"/>
        <v>1</v>
      </c>
      <c r="K416" t="b">
        <f t="shared" si="28"/>
        <v>0</v>
      </c>
      <c r="L416" t="b">
        <f t="shared" si="29"/>
        <v>0</v>
      </c>
    </row>
    <row r="417" spans="1:12" x14ac:dyDescent="0.25">
      <c r="A417" t="s">
        <v>176</v>
      </c>
      <c r="B417" t="s">
        <v>49</v>
      </c>
      <c r="C417" t="s">
        <v>175</v>
      </c>
      <c r="D417" t="s">
        <v>172</v>
      </c>
      <c r="E417" t="s">
        <v>8</v>
      </c>
      <c r="F417">
        <v>7</v>
      </c>
      <c r="G417">
        <v>0.5</v>
      </c>
      <c r="H417">
        <v>20</v>
      </c>
      <c r="I417" t="s">
        <v>170</v>
      </c>
      <c r="J417" t="b">
        <f t="shared" si="27"/>
        <v>1</v>
      </c>
      <c r="K417" t="b">
        <f t="shared" si="28"/>
        <v>0</v>
      </c>
      <c r="L417" t="b">
        <f t="shared" si="29"/>
        <v>0</v>
      </c>
    </row>
    <row r="418" spans="1:12" x14ac:dyDescent="0.25">
      <c r="A418" t="s">
        <v>176</v>
      </c>
      <c r="B418" t="s">
        <v>49</v>
      </c>
      <c r="C418" t="s">
        <v>175</v>
      </c>
      <c r="D418" t="s">
        <v>172</v>
      </c>
      <c r="E418" t="s">
        <v>9</v>
      </c>
      <c r="F418">
        <v>5</v>
      </c>
      <c r="G418">
        <v>0.64</v>
      </c>
      <c r="H418">
        <v>189</v>
      </c>
      <c r="I418" t="s">
        <v>170</v>
      </c>
      <c r="J418" t="b">
        <f t="shared" si="27"/>
        <v>1</v>
      </c>
      <c r="K418" t="b">
        <f t="shared" si="28"/>
        <v>0</v>
      </c>
      <c r="L418" t="b">
        <f t="shared" si="29"/>
        <v>0</v>
      </c>
    </row>
    <row r="419" spans="1:12" x14ac:dyDescent="0.25">
      <c r="A419" t="s">
        <v>176</v>
      </c>
      <c r="B419" t="s">
        <v>49</v>
      </c>
      <c r="C419" t="s">
        <v>175</v>
      </c>
      <c r="D419" t="s">
        <v>172</v>
      </c>
      <c r="E419" t="s">
        <v>10</v>
      </c>
      <c r="F419">
        <v>4</v>
      </c>
      <c r="G419">
        <v>0.93</v>
      </c>
      <c r="H419">
        <v>232</v>
      </c>
      <c r="I419" t="s">
        <v>170</v>
      </c>
      <c r="J419" t="b">
        <f t="shared" si="27"/>
        <v>1</v>
      </c>
      <c r="K419" t="b">
        <f t="shared" si="28"/>
        <v>0</v>
      </c>
      <c r="L419" t="b">
        <f t="shared" si="29"/>
        <v>0</v>
      </c>
    </row>
    <row r="420" spans="1:12" x14ac:dyDescent="0.25">
      <c r="A420" t="s">
        <v>176</v>
      </c>
      <c r="B420" t="s">
        <v>49</v>
      </c>
      <c r="C420" t="s">
        <v>175</v>
      </c>
      <c r="D420" t="s">
        <v>172</v>
      </c>
      <c r="E420" t="s">
        <v>11</v>
      </c>
      <c r="F420">
        <v>5</v>
      </c>
      <c r="G420">
        <v>0.42</v>
      </c>
      <c r="H420">
        <v>94</v>
      </c>
      <c r="I420" t="s">
        <v>170</v>
      </c>
      <c r="J420" t="b">
        <f t="shared" si="27"/>
        <v>1</v>
      </c>
      <c r="K420" t="b">
        <f t="shared" si="28"/>
        <v>0</v>
      </c>
      <c r="L420" t="b">
        <f t="shared" si="29"/>
        <v>0</v>
      </c>
    </row>
    <row r="421" spans="1:12" x14ac:dyDescent="0.25">
      <c r="A421" t="s">
        <v>176</v>
      </c>
      <c r="B421" t="s">
        <v>49</v>
      </c>
      <c r="C421" t="s">
        <v>175</v>
      </c>
      <c r="D421" t="s">
        <v>172</v>
      </c>
      <c r="E421" t="s">
        <v>12</v>
      </c>
      <c r="F421">
        <v>5</v>
      </c>
      <c r="G421">
        <v>0.9</v>
      </c>
      <c r="H421">
        <v>54</v>
      </c>
      <c r="I421" t="s">
        <v>170</v>
      </c>
      <c r="J421" t="b">
        <f t="shared" si="27"/>
        <v>1</v>
      </c>
      <c r="K421" t="b">
        <f t="shared" si="28"/>
        <v>0</v>
      </c>
      <c r="L421" t="b">
        <f t="shared" si="29"/>
        <v>0</v>
      </c>
    </row>
    <row r="422" spans="1:12" x14ac:dyDescent="0.25">
      <c r="A422" t="s">
        <v>176</v>
      </c>
      <c r="B422" t="s">
        <v>49</v>
      </c>
      <c r="C422" t="s">
        <v>175</v>
      </c>
      <c r="D422" t="s">
        <v>172</v>
      </c>
      <c r="E422" t="s">
        <v>6</v>
      </c>
      <c r="F422">
        <v>5</v>
      </c>
      <c r="G422">
        <v>0.94</v>
      </c>
      <c r="H422">
        <v>648</v>
      </c>
      <c r="I422" t="s">
        <v>170</v>
      </c>
      <c r="J422" t="b">
        <f t="shared" si="27"/>
        <v>0</v>
      </c>
      <c r="K422" t="b">
        <f t="shared" si="28"/>
        <v>0</v>
      </c>
      <c r="L422" t="b">
        <f t="shared" si="29"/>
        <v>1</v>
      </c>
    </row>
    <row r="423" spans="1:12" x14ac:dyDescent="0.25">
      <c r="A423" t="s">
        <v>176</v>
      </c>
      <c r="B423" t="s">
        <v>49</v>
      </c>
      <c r="C423" t="s">
        <v>175</v>
      </c>
      <c r="D423" t="s">
        <v>172</v>
      </c>
      <c r="E423" t="s">
        <v>4</v>
      </c>
      <c r="F423">
        <v>5</v>
      </c>
      <c r="G423">
        <v>0.65</v>
      </c>
      <c r="H423">
        <v>268</v>
      </c>
      <c r="I423" t="s">
        <v>170</v>
      </c>
      <c r="J423" t="b">
        <f t="shared" si="27"/>
        <v>0</v>
      </c>
      <c r="K423" t="b">
        <f t="shared" si="28"/>
        <v>1</v>
      </c>
      <c r="L423" t="b">
        <f t="shared" si="29"/>
        <v>0</v>
      </c>
    </row>
    <row r="424" spans="1:12" x14ac:dyDescent="0.25">
      <c r="A424" t="s">
        <v>176</v>
      </c>
      <c r="B424" t="s">
        <v>49</v>
      </c>
      <c r="C424" t="s">
        <v>175</v>
      </c>
      <c r="D424" t="s">
        <v>172</v>
      </c>
      <c r="E424" t="s">
        <v>5</v>
      </c>
      <c r="F424">
        <v>4</v>
      </c>
      <c r="G424">
        <v>0.62</v>
      </c>
      <c r="H424">
        <v>380</v>
      </c>
      <c r="I424" t="s">
        <v>170</v>
      </c>
      <c r="J424" t="b">
        <f t="shared" si="27"/>
        <v>0</v>
      </c>
      <c r="K424" t="b">
        <f t="shared" si="28"/>
        <v>1</v>
      </c>
      <c r="L424" t="b">
        <f t="shared" si="29"/>
        <v>0</v>
      </c>
    </row>
    <row r="425" spans="1:12" x14ac:dyDescent="0.25">
      <c r="A425" t="s">
        <v>174</v>
      </c>
      <c r="B425" t="s">
        <v>49</v>
      </c>
      <c r="C425" t="s">
        <v>60</v>
      </c>
      <c r="D425" t="s">
        <v>173</v>
      </c>
      <c r="E425" t="s">
        <v>7</v>
      </c>
      <c r="F425">
        <v>5</v>
      </c>
      <c r="G425">
        <v>0.98</v>
      </c>
      <c r="H425">
        <v>34</v>
      </c>
      <c r="I425" t="s">
        <v>171</v>
      </c>
      <c r="J425" t="b">
        <f t="shared" si="27"/>
        <v>1</v>
      </c>
      <c r="K425" t="b">
        <f t="shared" si="28"/>
        <v>0</v>
      </c>
      <c r="L425" t="b">
        <f t="shared" si="29"/>
        <v>0</v>
      </c>
    </row>
    <row r="426" spans="1:12" x14ac:dyDescent="0.25">
      <c r="A426" t="s">
        <v>174</v>
      </c>
      <c r="B426" t="s">
        <v>49</v>
      </c>
      <c r="C426" t="s">
        <v>60</v>
      </c>
      <c r="D426" t="s">
        <v>173</v>
      </c>
      <c r="E426" t="s">
        <v>8</v>
      </c>
      <c r="F426">
        <v>5</v>
      </c>
      <c r="G426">
        <v>0.74</v>
      </c>
      <c r="H426">
        <v>26</v>
      </c>
      <c r="I426" t="s">
        <v>171</v>
      </c>
      <c r="J426" t="b">
        <f t="shared" si="27"/>
        <v>1</v>
      </c>
      <c r="K426" t="b">
        <f t="shared" si="28"/>
        <v>0</v>
      </c>
      <c r="L426" t="b">
        <f t="shared" si="29"/>
        <v>0</v>
      </c>
    </row>
    <row r="427" spans="1:12" x14ac:dyDescent="0.25">
      <c r="A427" t="s">
        <v>174</v>
      </c>
      <c r="B427" t="s">
        <v>49</v>
      </c>
      <c r="C427" t="s">
        <v>60</v>
      </c>
      <c r="D427" t="s">
        <v>173</v>
      </c>
      <c r="E427" t="s">
        <v>9</v>
      </c>
      <c r="F427">
        <v>5</v>
      </c>
      <c r="G427">
        <v>0.7</v>
      </c>
      <c r="H427">
        <v>69</v>
      </c>
      <c r="I427" t="s">
        <v>171</v>
      </c>
      <c r="J427" t="b">
        <f t="shared" si="27"/>
        <v>1</v>
      </c>
      <c r="K427" t="b">
        <f t="shared" si="28"/>
        <v>0</v>
      </c>
      <c r="L427" t="b">
        <f t="shared" si="29"/>
        <v>0</v>
      </c>
    </row>
    <row r="428" spans="1:12" x14ac:dyDescent="0.25">
      <c r="A428" t="s">
        <v>174</v>
      </c>
      <c r="B428" t="s">
        <v>49</v>
      </c>
      <c r="C428" t="s">
        <v>60</v>
      </c>
      <c r="D428" t="s">
        <v>173</v>
      </c>
      <c r="E428" t="s">
        <v>10</v>
      </c>
      <c r="F428">
        <v>6</v>
      </c>
      <c r="G428">
        <v>0.36</v>
      </c>
      <c r="H428">
        <v>32</v>
      </c>
      <c r="I428" t="s">
        <v>171</v>
      </c>
      <c r="J428" t="b">
        <f t="shared" si="27"/>
        <v>1</v>
      </c>
      <c r="K428" t="b">
        <f t="shared" si="28"/>
        <v>0</v>
      </c>
      <c r="L428" t="b">
        <f t="shared" si="29"/>
        <v>0</v>
      </c>
    </row>
    <row r="429" spans="1:12" x14ac:dyDescent="0.25">
      <c r="A429" t="s">
        <v>174</v>
      </c>
      <c r="B429" t="s">
        <v>49</v>
      </c>
      <c r="C429" t="s">
        <v>60</v>
      </c>
      <c r="D429" t="s">
        <v>173</v>
      </c>
      <c r="E429" t="s">
        <v>11</v>
      </c>
      <c r="F429">
        <v>6</v>
      </c>
      <c r="G429">
        <v>0.64</v>
      </c>
      <c r="H429">
        <v>29</v>
      </c>
      <c r="I429" t="s">
        <v>171</v>
      </c>
      <c r="J429" t="b">
        <f t="shared" si="27"/>
        <v>1</v>
      </c>
      <c r="K429" t="b">
        <f t="shared" si="28"/>
        <v>0</v>
      </c>
      <c r="L429" t="b">
        <f t="shared" si="29"/>
        <v>0</v>
      </c>
    </row>
    <row r="430" spans="1:12" x14ac:dyDescent="0.25">
      <c r="A430" t="s">
        <v>174</v>
      </c>
      <c r="B430" t="s">
        <v>49</v>
      </c>
      <c r="C430" t="s">
        <v>60</v>
      </c>
      <c r="D430" t="s">
        <v>173</v>
      </c>
      <c r="E430" t="s">
        <v>12</v>
      </c>
      <c r="F430">
        <v>7</v>
      </c>
      <c r="G430">
        <v>0.78</v>
      </c>
      <c r="H430">
        <v>15</v>
      </c>
      <c r="I430" t="s">
        <v>171</v>
      </c>
      <c r="J430" t="b">
        <f t="shared" si="27"/>
        <v>1</v>
      </c>
      <c r="K430" t="b">
        <f t="shared" si="28"/>
        <v>0</v>
      </c>
      <c r="L430" t="b">
        <f t="shared" si="29"/>
        <v>0</v>
      </c>
    </row>
    <row r="431" spans="1:12" x14ac:dyDescent="0.25">
      <c r="A431" t="s">
        <v>174</v>
      </c>
      <c r="B431" t="s">
        <v>49</v>
      </c>
      <c r="C431" t="s">
        <v>60</v>
      </c>
      <c r="D431" t="s">
        <v>173</v>
      </c>
      <c r="E431" t="s">
        <v>6</v>
      </c>
      <c r="F431">
        <v>5</v>
      </c>
      <c r="G431">
        <v>0.53</v>
      </c>
      <c r="H431">
        <v>205</v>
      </c>
      <c r="I431" t="s">
        <v>171</v>
      </c>
      <c r="J431" t="b">
        <f t="shared" si="27"/>
        <v>0</v>
      </c>
      <c r="K431" t="b">
        <f t="shared" si="28"/>
        <v>0</v>
      </c>
      <c r="L431" t="b">
        <f t="shared" si="29"/>
        <v>1</v>
      </c>
    </row>
    <row r="432" spans="1:12" x14ac:dyDescent="0.25">
      <c r="A432" t="s">
        <v>174</v>
      </c>
      <c r="B432" t="s">
        <v>49</v>
      </c>
      <c r="C432" t="s">
        <v>60</v>
      </c>
      <c r="D432" t="s">
        <v>173</v>
      </c>
      <c r="E432" t="s">
        <v>4</v>
      </c>
      <c r="F432">
        <v>4</v>
      </c>
      <c r="G432">
        <v>0.41</v>
      </c>
      <c r="H432">
        <v>129</v>
      </c>
      <c r="I432" t="s">
        <v>171</v>
      </c>
      <c r="J432" t="b">
        <f t="shared" si="27"/>
        <v>0</v>
      </c>
      <c r="K432" t="b">
        <f t="shared" si="28"/>
        <v>1</v>
      </c>
      <c r="L432" t="b">
        <f t="shared" si="29"/>
        <v>0</v>
      </c>
    </row>
    <row r="433" spans="1:12" x14ac:dyDescent="0.25">
      <c r="A433" t="s">
        <v>174</v>
      </c>
      <c r="B433" t="s">
        <v>49</v>
      </c>
      <c r="C433" t="s">
        <v>60</v>
      </c>
      <c r="D433" t="s">
        <v>173</v>
      </c>
      <c r="E433" t="s">
        <v>5</v>
      </c>
      <c r="F433">
        <v>5</v>
      </c>
      <c r="G433">
        <v>0.64</v>
      </c>
      <c r="H433">
        <v>76</v>
      </c>
      <c r="I433" t="s">
        <v>171</v>
      </c>
      <c r="J433" t="b">
        <f t="shared" si="27"/>
        <v>0</v>
      </c>
      <c r="K433" t="b">
        <f t="shared" si="28"/>
        <v>1</v>
      </c>
      <c r="L433" t="b">
        <f t="shared" si="29"/>
        <v>0</v>
      </c>
    </row>
    <row r="434" spans="1:12" x14ac:dyDescent="0.25">
      <c r="A434" t="s">
        <v>178</v>
      </c>
      <c r="B434" t="s">
        <v>49</v>
      </c>
      <c r="C434" t="s">
        <v>179</v>
      </c>
      <c r="D434" t="s">
        <v>177</v>
      </c>
      <c r="E434" t="s">
        <v>7</v>
      </c>
      <c r="F434">
        <v>5</v>
      </c>
      <c r="G434">
        <v>0.66</v>
      </c>
      <c r="H434">
        <v>81</v>
      </c>
      <c r="I434" t="s">
        <v>171</v>
      </c>
      <c r="J434" t="b">
        <f t="shared" si="27"/>
        <v>1</v>
      </c>
      <c r="K434" t="b">
        <f t="shared" si="28"/>
        <v>0</v>
      </c>
      <c r="L434" t="b">
        <f t="shared" si="29"/>
        <v>0</v>
      </c>
    </row>
    <row r="435" spans="1:12" x14ac:dyDescent="0.25">
      <c r="A435" t="s">
        <v>178</v>
      </c>
      <c r="B435" t="s">
        <v>49</v>
      </c>
      <c r="C435" t="s">
        <v>179</v>
      </c>
      <c r="D435" t="s">
        <v>177</v>
      </c>
      <c r="E435" t="s">
        <v>8</v>
      </c>
      <c r="F435">
        <v>5</v>
      </c>
      <c r="G435">
        <v>0.7</v>
      </c>
      <c r="H435">
        <v>68</v>
      </c>
      <c r="I435" t="s">
        <v>171</v>
      </c>
      <c r="J435" t="b">
        <f t="shared" si="27"/>
        <v>1</v>
      </c>
      <c r="K435" t="b">
        <f t="shared" si="28"/>
        <v>0</v>
      </c>
      <c r="L435" t="b">
        <f t="shared" si="29"/>
        <v>0</v>
      </c>
    </row>
    <row r="436" spans="1:12" x14ac:dyDescent="0.25">
      <c r="A436" t="s">
        <v>178</v>
      </c>
      <c r="B436" t="s">
        <v>49</v>
      </c>
      <c r="C436" t="s">
        <v>179</v>
      </c>
      <c r="D436" t="s">
        <v>177</v>
      </c>
      <c r="E436" t="s">
        <v>9</v>
      </c>
      <c r="F436">
        <v>7</v>
      </c>
      <c r="G436">
        <v>0.66</v>
      </c>
      <c r="H436">
        <v>84</v>
      </c>
      <c r="I436" t="s">
        <v>171</v>
      </c>
      <c r="J436" t="b">
        <f t="shared" si="27"/>
        <v>1</v>
      </c>
      <c r="K436" t="b">
        <f t="shared" si="28"/>
        <v>0</v>
      </c>
      <c r="L436" t="b">
        <f t="shared" si="29"/>
        <v>0</v>
      </c>
    </row>
    <row r="437" spans="1:12" x14ac:dyDescent="0.25">
      <c r="A437" t="s">
        <v>178</v>
      </c>
      <c r="B437" t="s">
        <v>49</v>
      </c>
      <c r="C437" t="s">
        <v>179</v>
      </c>
      <c r="D437" t="s">
        <v>177</v>
      </c>
      <c r="E437" t="s">
        <v>10</v>
      </c>
      <c r="F437">
        <v>4</v>
      </c>
      <c r="G437">
        <v>0.38</v>
      </c>
      <c r="H437">
        <v>134</v>
      </c>
      <c r="I437" t="s">
        <v>171</v>
      </c>
      <c r="J437" t="b">
        <f t="shared" si="27"/>
        <v>1</v>
      </c>
      <c r="K437" t="b">
        <f t="shared" si="28"/>
        <v>0</v>
      </c>
      <c r="L437" t="b">
        <f t="shared" si="29"/>
        <v>0</v>
      </c>
    </row>
    <row r="438" spans="1:12" x14ac:dyDescent="0.25">
      <c r="A438" t="s">
        <v>178</v>
      </c>
      <c r="B438" t="s">
        <v>49</v>
      </c>
      <c r="C438" t="s">
        <v>179</v>
      </c>
      <c r="D438" t="s">
        <v>177</v>
      </c>
      <c r="E438" t="s">
        <v>11</v>
      </c>
      <c r="F438">
        <v>5</v>
      </c>
      <c r="G438">
        <v>0.56999999999999995</v>
      </c>
      <c r="H438">
        <v>74</v>
      </c>
      <c r="I438" t="s">
        <v>171</v>
      </c>
      <c r="J438" t="b">
        <f t="shared" si="27"/>
        <v>1</v>
      </c>
      <c r="K438" t="b">
        <f t="shared" si="28"/>
        <v>0</v>
      </c>
      <c r="L438" t="b">
        <f t="shared" si="29"/>
        <v>0</v>
      </c>
    </row>
    <row r="439" spans="1:12" x14ac:dyDescent="0.25">
      <c r="A439" t="s">
        <v>178</v>
      </c>
      <c r="B439" t="s">
        <v>49</v>
      </c>
      <c r="C439" t="s">
        <v>179</v>
      </c>
      <c r="D439" t="s">
        <v>177</v>
      </c>
      <c r="E439" t="s">
        <v>12</v>
      </c>
      <c r="F439">
        <v>5</v>
      </c>
      <c r="G439">
        <v>0.61</v>
      </c>
      <c r="H439">
        <v>75</v>
      </c>
      <c r="I439" t="s">
        <v>171</v>
      </c>
      <c r="J439" t="b">
        <f t="shared" si="27"/>
        <v>1</v>
      </c>
      <c r="K439" t="b">
        <f t="shared" si="28"/>
        <v>0</v>
      </c>
      <c r="L439" t="b">
        <f t="shared" si="29"/>
        <v>0</v>
      </c>
    </row>
    <row r="440" spans="1:12" x14ac:dyDescent="0.25">
      <c r="A440" t="s">
        <v>178</v>
      </c>
      <c r="B440" t="s">
        <v>49</v>
      </c>
      <c r="C440" t="s">
        <v>179</v>
      </c>
      <c r="D440" t="s">
        <v>177</v>
      </c>
      <c r="E440" t="s">
        <v>6</v>
      </c>
      <c r="F440">
        <v>3</v>
      </c>
      <c r="G440">
        <v>0.8</v>
      </c>
      <c r="H440">
        <v>516</v>
      </c>
      <c r="I440" t="s">
        <v>171</v>
      </c>
      <c r="J440" t="b">
        <f t="shared" si="27"/>
        <v>0</v>
      </c>
      <c r="K440" t="b">
        <f t="shared" si="28"/>
        <v>0</v>
      </c>
      <c r="L440" t="b">
        <f t="shared" si="29"/>
        <v>1</v>
      </c>
    </row>
    <row r="441" spans="1:12" x14ac:dyDescent="0.25">
      <c r="A441" t="s">
        <v>178</v>
      </c>
      <c r="B441" t="s">
        <v>49</v>
      </c>
      <c r="C441" t="s">
        <v>179</v>
      </c>
      <c r="D441" t="s">
        <v>177</v>
      </c>
      <c r="E441" t="s">
        <v>4</v>
      </c>
      <c r="F441">
        <v>5</v>
      </c>
      <c r="G441">
        <v>0.57999999999999996</v>
      </c>
      <c r="H441">
        <v>233</v>
      </c>
      <c r="I441" t="s">
        <v>171</v>
      </c>
      <c r="J441" t="b">
        <f t="shared" si="27"/>
        <v>0</v>
      </c>
      <c r="K441" t="b">
        <f t="shared" si="28"/>
        <v>1</v>
      </c>
      <c r="L441" t="b">
        <f t="shared" si="29"/>
        <v>0</v>
      </c>
    </row>
    <row r="442" spans="1:12" x14ac:dyDescent="0.25">
      <c r="A442" t="s">
        <v>178</v>
      </c>
      <c r="B442" t="s">
        <v>49</v>
      </c>
      <c r="C442" t="s">
        <v>179</v>
      </c>
      <c r="D442" t="s">
        <v>177</v>
      </c>
      <c r="E442" t="s">
        <v>5</v>
      </c>
      <c r="F442">
        <v>4</v>
      </c>
      <c r="G442">
        <v>0.73</v>
      </c>
      <c r="H442">
        <v>283</v>
      </c>
      <c r="I442" t="s">
        <v>171</v>
      </c>
      <c r="J442" t="b">
        <f t="shared" si="27"/>
        <v>0</v>
      </c>
      <c r="K442" t="b">
        <f t="shared" si="28"/>
        <v>1</v>
      </c>
      <c r="L442" t="b">
        <f t="shared" si="29"/>
        <v>0</v>
      </c>
    </row>
    <row r="443" spans="1:12" x14ac:dyDescent="0.25">
      <c r="A443" t="s">
        <v>181</v>
      </c>
      <c r="B443" t="s">
        <v>49</v>
      </c>
      <c r="C443" t="s">
        <v>182</v>
      </c>
      <c r="D443" t="s">
        <v>180</v>
      </c>
      <c r="E443" t="s">
        <v>7</v>
      </c>
      <c r="F443">
        <v>5</v>
      </c>
      <c r="G443">
        <v>0.66</v>
      </c>
      <c r="H443">
        <v>45</v>
      </c>
      <c r="I443" t="s">
        <v>171</v>
      </c>
      <c r="J443" t="b">
        <f t="shared" si="27"/>
        <v>1</v>
      </c>
      <c r="K443" t="b">
        <f t="shared" si="28"/>
        <v>0</v>
      </c>
      <c r="L443" t="b">
        <f t="shared" si="29"/>
        <v>0</v>
      </c>
    </row>
    <row r="444" spans="1:12" x14ac:dyDescent="0.25">
      <c r="A444" t="s">
        <v>181</v>
      </c>
      <c r="B444" t="s">
        <v>49</v>
      </c>
      <c r="C444" t="s">
        <v>182</v>
      </c>
      <c r="D444" t="s">
        <v>180</v>
      </c>
      <c r="E444" t="s">
        <v>8</v>
      </c>
      <c r="F444">
        <v>4</v>
      </c>
      <c r="G444">
        <v>0.64</v>
      </c>
      <c r="H444">
        <v>42</v>
      </c>
      <c r="I444" t="s">
        <v>171</v>
      </c>
      <c r="J444" t="b">
        <f t="shared" si="27"/>
        <v>1</v>
      </c>
      <c r="K444" t="b">
        <f t="shared" si="28"/>
        <v>0</v>
      </c>
      <c r="L444" t="b">
        <f t="shared" si="29"/>
        <v>0</v>
      </c>
    </row>
    <row r="445" spans="1:12" x14ac:dyDescent="0.25">
      <c r="A445" t="s">
        <v>181</v>
      </c>
      <c r="B445" t="s">
        <v>49</v>
      </c>
      <c r="C445" t="s">
        <v>182</v>
      </c>
      <c r="D445" t="s">
        <v>180</v>
      </c>
      <c r="E445" t="s">
        <v>9</v>
      </c>
      <c r="F445">
        <v>4</v>
      </c>
      <c r="G445">
        <v>0.37</v>
      </c>
      <c r="H445">
        <v>94</v>
      </c>
      <c r="I445" t="s">
        <v>171</v>
      </c>
      <c r="J445" t="b">
        <f t="shared" si="27"/>
        <v>1</v>
      </c>
      <c r="K445" t="b">
        <f t="shared" si="28"/>
        <v>0</v>
      </c>
      <c r="L445" t="b">
        <f t="shared" si="29"/>
        <v>0</v>
      </c>
    </row>
    <row r="446" spans="1:12" x14ac:dyDescent="0.25">
      <c r="A446" t="s">
        <v>181</v>
      </c>
      <c r="B446" t="s">
        <v>49</v>
      </c>
      <c r="C446" t="s">
        <v>182</v>
      </c>
      <c r="D446" t="s">
        <v>180</v>
      </c>
      <c r="E446" t="s">
        <v>10</v>
      </c>
      <c r="F446">
        <v>4</v>
      </c>
      <c r="G446">
        <v>0.34</v>
      </c>
      <c r="H446">
        <v>183</v>
      </c>
      <c r="I446" t="s">
        <v>171</v>
      </c>
      <c r="J446" t="b">
        <f t="shared" si="27"/>
        <v>1</v>
      </c>
      <c r="K446" t="b">
        <f t="shared" si="28"/>
        <v>0</v>
      </c>
      <c r="L446" t="b">
        <f t="shared" si="29"/>
        <v>0</v>
      </c>
    </row>
    <row r="447" spans="1:12" x14ac:dyDescent="0.25">
      <c r="A447" t="s">
        <v>181</v>
      </c>
      <c r="B447" t="s">
        <v>49</v>
      </c>
      <c r="C447" t="s">
        <v>182</v>
      </c>
      <c r="D447" t="s">
        <v>180</v>
      </c>
      <c r="E447" t="s">
        <v>11</v>
      </c>
      <c r="F447">
        <v>4</v>
      </c>
      <c r="G447">
        <v>0.9</v>
      </c>
      <c r="H447">
        <v>140</v>
      </c>
      <c r="I447" t="s">
        <v>171</v>
      </c>
      <c r="J447" t="b">
        <f t="shared" si="27"/>
        <v>1</v>
      </c>
      <c r="K447" t="b">
        <f t="shared" si="28"/>
        <v>0</v>
      </c>
      <c r="L447" t="b">
        <f t="shared" si="29"/>
        <v>0</v>
      </c>
    </row>
    <row r="448" spans="1:12" x14ac:dyDescent="0.25">
      <c r="A448" t="s">
        <v>181</v>
      </c>
      <c r="B448" t="s">
        <v>49</v>
      </c>
      <c r="C448" t="s">
        <v>182</v>
      </c>
      <c r="D448" t="s">
        <v>180</v>
      </c>
      <c r="E448" t="s">
        <v>12</v>
      </c>
      <c r="F448">
        <v>5</v>
      </c>
      <c r="G448">
        <v>1</v>
      </c>
      <c r="H448">
        <v>68</v>
      </c>
      <c r="I448" t="s">
        <v>171</v>
      </c>
      <c r="J448" t="b">
        <f t="shared" si="27"/>
        <v>1</v>
      </c>
      <c r="K448" t="b">
        <f t="shared" si="28"/>
        <v>0</v>
      </c>
      <c r="L448" t="b">
        <f t="shared" si="29"/>
        <v>0</v>
      </c>
    </row>
    <row r="449" spans="1:12" x14ac:dyDescent="0.25">
      <c r="A449" t="s">
        <v>181</v>
      </c>
      <c r="B449" t="s">
        <v>49</v>
      </c>
      <c r="C449" t="s">
        <v>182</v>
      </c>
      <c r="D449" t="s">
        <v>180</v>
      </c>
      <c r="E449" t="s">
        <v>6</v>
      </c>
      <c r="F449">
        <v>5</v>
      </c>
      <c r="G449">
        <v>0.97</v>
      </c>
      <c r="H449">
        <v>572</v>
      </c>
      <c r="I449" t="s">
        <v>171</v>
      </c>
      <c r="J449" t="b">
        <f t="shared" si="27"/>
        <v>0</v>
      </c>
      <c r="K449" t="b">
        <f t="shared" si="28"/>
        <v>0</v>
      </c>
      <c r="L449" t="b">
        <f t="shared" si="29"/>
        <v>1</v>
      </c>
    </row>
    <row r="450" spans="1:12" x14ac:dyDescent="0.25">
      <c r="A450" t="s">
        <v>181</v>
      </c>
      <c r="B450" t="s">
        <v>49</v>
      </c>
      <c r="C450" t="s">
        <v>182</v>
      </c>
      <c r="D450" t="s">
        <v>180</v>
      </c>
      <c r="E450" t="s">
        <v>4</v>
      </c>
      <c r="F450">
        <v>4</v>
      </c>
      <c r="G450">
        <v>0.64</v>
      </c>
      <c r="H450">
        <v>181</v>
      </c>
      <c r="I450" t="s">
        <v>171</v>
      </c>
      <c r="J450" t="b">
        <f t="shared" si="27"/>
        <v>0</v>
      </c>
      <c r="K450" t="b">
        <f t="shared" si="28"/>
        <v>1</v>
      </c>
      <c r="L450" t="b">
        <f t="shared" si="29"/>
        <v>0</v>
      </c>
    </row>
    <row r="451" spans="1:12" x14ac:dyDescent="0.25">
      <c r="A451" t="s">
        <v>181</v>
      </c>
      <c r="B451" t="s">
        <v>49</v>
      </c>
      <c r="C451" t="s">
        <v>182</v>
      </c>
      <c r="D451" t="s">
        <v>180</v>
      </c>
      <c r="E451" t="s">
        <v>5</v>
      </c>
      <c r="F451">
        <v>4</v>
      </c>
      <c r="G451">
        <v>1</v>
      </c>
      <c r="H451">
        <v>391</v>
      </c>
      <c r="I451" t="s">
        <v>171</v>
      </c>
      <c r="J451" t="b">
        <f t="shared" ref="J451:J514" si="30">COUNTIF($M$2:$M$7,$E451)&gt;0</f>
        <v>0</v>
      </c>
      <c r="K451" t="b">
        <f t="shared" ref="K451:K514" si="31">COUNTIF($M$8:$M$9,$E451)&gt;0</f>
        <v>1</v>
      </c>
      <c r="L451" t="b">
        <f t="shared" ref="L451:L514" si="32">COUNTIF($M$10,$E451)&gt;0</f>
        <v>0</v>
      </c>
    </row>
    <row r="452" spans="1:12" x14ac:dyDescent="0.25">
      <c r="A452" t="s">
        <v>183</v>
      </c>
      <c r="B452" t="s">
        <v>49</v>
      </c>
      <c r="C452" t="s">
        <v>185</v>
      </c>
      <c r="D452" t="s">
        <v>184</v>
      </c>
      <c r="E452" t="s">
        <v>7</v>
      </c>
      <c r="F452">
        <v>5</v>
      </c>
      <c r="G452">
        <v>0.69</v>
      </c>
      <c r="H452">
        <v>44</v>
      </c>
      <c r="I452" t="s">
        <v>171</v>
      </c>
      <c r="J452" t="b">
        <f t="shared" si="30"/>
        <v>1</v>
      </c>
      <c r="K452" t="b">
        <f t="shared" si="31"/>
        <v>0</v>
      </c>
      <c r="L452" t="b">
        <f t="shared" si="32"/>
        <v>0</v>
      </c>
    </row>
    <row r="453" spans="1:12" x14ac:dyDescent="0.25">
      <c r="A453" t="s">
        <v>183</v>
      </c>
      <c r="B453" t="s">
        <v>49</v>
      </c>
      <c r="C453" t="s">
        <v>185</v>
      </c>
      <c r="D453" t="s">
        <v>184</v>
      </c>
      <c r="E453" t="s">
        <v>8</v>
      </c>
      <c r="F453">
        <v>4</v>
      </c>
      <c r="G453">
        <v>0.79</v>
      </c>
      <c r="H453">
        <v>28</v>
      </c>
      <c r="I453" t="s">
        <v>171</v>
      </c>
      <c r="J453" t="b">
        <f t="shared" si="30"/>
        <v>1</v>
      </c>
      <c r="K453" t="b">
        <f t="shared" si="31"/>
        <v>0</v>
      </c>
      <c r="L453" t="b">
        <f t="shared" si="32"/>
        <v>0</v>
      </c>
    </row>
    <row r="454" spans="1:12" x14ac:dyDescent="0.25">
      <c r="A454" t="s">
        <v>183</v>
      </c>
      <c r="B454" t="s">
        <v>49</v>
      </c>
      <c r="C454" t="s">
        <v>185</v>
      </c>
      <c r="D454" t="s">
        <v>184</v>
      </c>
      <c r="E454" t="s">
        <v>9</v>
      </c>
      <c r="F454">
        <v>5</v>
      </c>
      <c r="G454">
        <v>0.6</v>
      </c>
      <c r="H454">
        <v>86</v>
      </c>
      <c r="I454" t="s">
        <v>171</v>
      </c>
      <c r="J454" t="b">
        <f t="shared" si="30"/>
        <v>1</v>
      </c>
      <c r="K454" t="b">
        <f t="shared" si="31"/>
        <v>0</v>
      </c>
      <c r="L454" t="b">
        <f t="shared" si="32"/>
        <v>0</v>
      </c>
    </row>
    <row r="455" spans="1:12" x14ac:dyDescent="0.25">
      <c r="A455" t="s">
        <v>183</v>
      </c>
      <c r="B455" t="s">
        <v>49</v>
      </c>
      <c r="C455" t="s">
        <v>185</v>
      </c>
      <c r="D455" t="s">
        <v>184</v>
      </c>
      <c r="E455" t="s">
        <v>10</v>
      </c>
      <c r="F455">
        <v>4</v>
      </c>
      <c r="G455">
        <v>0.4</v>
      </c>
      <c r="H455">
        <v>82</v>
      </c>
      <c r="I455" t="s">
        <v>171</v>
      </c>
      <c r="J455" t="b">
        <f t="shared" si="30"/>
        <v>1</v>
      </c>
      <c r="K455" t="b">
        <f t="shared" si="31"/>
        <v>0</v>
      </c>
      <c r="L455" t="b">
        <f t="shared" si="32"/>
        <v>0</v>
      </c>
    </row>
    <row r="456" spans="1:12" x14ac:dyDescent="0.25">
      <c r="A456" t="s">
        <v>183</v>
      </c>
      <c r="B456" t="s">
        <v>49</v>
      </c>
      <c r="C456" t="s">
        <v>185</v>
      </c>
      <c r="D456" t="s">
        <v>184</v>
      </c>
      <c r="E456" t="s">
        <v>11</v>
      </c>
      <c r="F456">
        <v>7</v>
      </c>
      <c r="G456">
        <v>0.92</v>
      </c>
      <c r="H456">
        <v>47</v>
      </c>
      <c r="I456" t="s">
        <v>171</v>
      </c>
      <c r="J456" t="b">
        <f t="shared" si="30"/>
        <v>1</v>
      </c>
      <c r="K456" t="b">
        <f t="shared" si="31"/>
        <v>0</v>
      </c>
      <c r="L456" t="b">
        <f t="shared" si="32"/>
        <v>0</v>
      </c>
    </row>
    <row r="457" spans="1:12" x14ac:dyDescent="0.25">
      <c r="A457" t="s">
        <v>183</v>
      </c>
      <c r="B457" t="s">
        <v>49</v>
      </c>
      <c r="C457" t="s">
        <v>185</v>
      </c>
      <c r="D457" t="s">
        <v>184</v>
      </c>
      <c r="E457" t="s">
        <v>12</v>
      </c>
      <c r="F457">
        <v>8</v>
      </c>
      <c r="G457">
        <v>0.57999999999999996</v>
      </c>
      <c r="H457">
        <v>22</v>
      </c>
      <c r="I457" t="s">
        <v>171</v>
      </c>
      <c r="J457" t="b">
        <f t="shared" si="30"/>
        <v>1</v>
      </c>
      <c r="K457" t="b">
        <f t="shared" si="31"/>
        <v>0</v>
      </c>
      <c r="L457" t="b">
        <f t="shared" si="32"/>
        <v>0</v>
      </c>
    </row>
    <row r="458" spans="1:12" x14ac:dyDescent="0.25">
      <c r="A458" t="s">
        <v>183</v>
      </c>
      <c r="B458" t="s">
        <v>49</v>
      </c>
      <c r="C458" t="s">
        <v>185</v>
      </c>
      <c r="D458" t="s">
        <v>184</v>
      </c>
      <c r="E458" t="s">
        <v>6</v>
      </c>
      <c r="F458">
        <v>3</v>
      </c>
      <c r="G458">
        <v>0.91</v>
      </c>
      <c r="H458">
        <v>309</v>
      </c>
      <c r="I458" t="s">
        <v>171</v>
      </c>
      <c r="J458" t="b">
        <f t="shared" si="30"/>
        <v>0</v>
      </c>
      <c r="K458" t="b">
        <f t="shared" si="31"/>
        <v>0</v>
      </c>
      <c r="L458" t="b">
        <f t="shared" si="32"/>
        <v>1</v>
      </c>
    </row>
    <row r="459" spans="1:12" x14ac:dyDescent="0.25">
      <c r="A459" t="s">
        <v>183</v>
      </c>
      <c r="B459" t="s">
        <v>49</v>
      </c>
      <c r="C459" t="s">
        <v>185</v>
      </c>
      <c r="D459" t="s">
        <v>184</v>
      </c>
      <c r="E459" t="s">
        <v>4</v>
      </c>
      <c r="F459">
        <v>4</v>
      </c>
      <c r="G459">
        <v>0.48</v>
      </c>
      <c r="H459">
        <v>158</v>
      </c>
      <c r="I459" t="s">
        <v>171</v>
      </c>
      <c r="J459" t="b">
        <f t="shared" si="30"/>
        <v>0</v>
      </c>
      <c r="K459" t="b">
        <f t="shared" si="31"/>
        <v>1</v>
      </c>
      <c r="L459" t="b">
        <f t="shared" si="32"/>
        <v>0</v>
      </c>
    </row>
    <row r="460" spans="1:12" x14ac:dyDescent="0.25">
      <c r="A460" t="s">
        <v>183</v>
      </c>
      <c r="B460" t="s">
        <v>49</v>
      </c>
      <c r="C460" t="s">
        <v>185</v>
      </c>
      <c r="D460" t="s">
        <v>184</v>
      </c>
      <c r="E460" t="s">
        <v>5</v>
      </c>
      <c r="F460">
        <v>4</v>
      </c>
      <c r="G460">
        <v>0.47</v>
      </c>
      <c r="H460">
        <v>151</v>
      </c>
      <c r="I460" t="s">
        <v>171</v>
      </c>
      <c r="J460" t="b">
        <f t="shared" si="30"/>
        <v>0</v>
      </c>
      <c r="K460" t="b">
        <f t="shared" si="31"/>
        <v>1</v>
      </c>
      <c r="L460" t="b">
        <f t="shared" si="32"/>
        <v>0</v>
      </c>
    </row>
    <row r="461" spans="1:12" x14ac:dyDescent="0.25">
      <c r="A461" t="s">
        <v>186</v>
      </c>
      <c r="B461" t="s">
        <v>49</v>
      </c>
      <c r="C461" t="s">
        <v>188</v>
      </c>
      <c r="D461" t="s">
        <v>187</v>
      </c>
      <c r="E461" t="s">
        <v>7</v>
      </c>
      <c r="F461">
        <v>5</v>
      </c>
      <c r="G461">
        <v>0.65</v>
      </c>
      <c r="H461">
        <v>40</v>
      </c>
      <c r="I461" t="s">
        <v>171</v>
      </c>
      <c r="J461" t="b">
        <f t="shared" si="30"/>
        <v>1</v>
      </c>
      <c r="K461" t="b">
        <f t="shared" si="31"/>
        <v>0</v>
      </c>
      <c r="L461" t="b">
        <f t="shared" si="32"/>
        <v>0</v>
      </c>
    </row>
    <row r="462" spans="1:12" x14ac:dyDescent="0.25">
      <c r="A462" t="s">
        <v>186</v>
      </c>
      <c r="B462" t="s">
        <v>49</v>
      </c>
      <c r="C462" t="s">
        <v>188</v>
      </c>
      <c r="D462" t="s">
        <v>187</v>
      </c>
      <c r="E462" t="s">
        <v>8</v>
      </c>
      <c r="F462">
        <v>6</v>
      </c>
      <c r="G462">
        <v>0.46</v>
      </c>
      <c r="H462">
        <v>24</v>
      </c>
      <c r="I462" t="s">
        <v>171</v>
      </c>
      <c r="J462" t="b">
        <f t="shared" si="30"/>
        <v>1</v>
      </c>
      <c r="K462" t="b">
        <f t="shared" si="31"/>
        <v>0</v>
      </c>
      <c r="L462" t="b">
        <f t="shared" si="32"/>
        <v>0</v>
      </c>
    </row>
    <row r="463" spans="1:12" x14ac:dyDescent="0.25">
      <c r="A463" t="s">
        <v>186</v>
      </c>
      <c r="B463" t="s">
        <v>49</v>
      </c>
      <c r="C463" t="s">
        <v>188</v>
      </c>
      <c r="D463" t="s">
        <v>187</v>
      </c>
      <c r="E463" t="s">
        <v>9</v>
      </c>
      <c r="F463">
        <v>6</v>
      </c>
      <c r="G463">
        <v>0.82</v>
      </c>
      <c r="H463">
        <v>103</v>
      </c>
      <c r="I463" t="s">
        <v>171</v>
      </c>
      <c r="J463" t="b">
        <f t="shared" si="30"/>
        <v>1</v>
      </c>
      <c r="K463" t="b">
        <f t="shared" si="31"/>
        <v>0</v>
      </c>
      <c r="L463" t="b">
        <f t="shared" si="32"/>
        <v>0</v>
      </c>
    </row>
    <row r="464" spans="1:12" x14ac:dyDescent="0.25">
      <c r="A464" t="s">
        <v>186</v>
      </c>
      <c r="B464" t="s">
        <v>49</v>
      </c>
      <c r="C464" t="s">
        <v>188</v>
      </c>
      <c r="D464" t="s">
        <v>187</v>
      </c>
      <c r="E464" t="s">
        <v>10</v>
      </c>
      <c r="F464">
        <v>4</v>
      </c>
      <c r="G464">
        <v>0.66</v>
      </c>
      <c r="H464">
        <v>178</v>
      </c>
      <c r="I464" t="s">
        <v>171</v>
      </c>
      <c r="J464" t="b">
        <f t="shared" si="30"/>
        <v>1</v>
      </c>
      <c r="K464" t="b">
        <f t="shared" si="31"/>
        <v>0</v>
      </c>
      <c r="L464" t="b">
        <f t="shared" si="32"/>
        <v>0</v>
      </c>
    </row>
    <row r="465" spans="1:12" x14ac:dyDescent="0.25">
      <c r="A465" t="s">
        <v>186</v>
      </c>
      <c r="B465" t="s">
        <v>49</v>
      </c>
      <c r="C465" t="s">
        <v>188</v>
      </c>
      <c r="D465" t="s">
        <v>187</v>
      </c>
      <c r="E465" t="s">
        <v>11</v>
      </c>
      <c r="F465">
        <v>6</v>
      </c>
      <c r="G465">
        <v>0.52</v>
      </c>
      <c r="H465">
        <v>74</v>
      </c>
      <c r="I465" t="s">
        <v>171</v>
      </c>
      <c r="J465" t="b">
        <f t="shared" si="30"/>
        <v>1</v>
      </c>
      <c r="K465" t="b">
        <f t="shared" si="31"/>
        <v>0</v>
      </c>
      <c r="L465" t="b">
        <f t="shared" si="32"/>
        <v>0</v>
      </c>
    </row>
    <row r="466" spans="1:12" x14ac:dyDescent="0.25">
      <c r="A466" t="s">
        <v>186</v>
      </c>
      <c r="B466" t="s">
        <v>49</v>
      </c>
      <c r="C466" t="s">
        <v>188</v>
      </c>
      <c r="D466" t="s">
        <v>187</v>
      </c>
      <c r="E466" t="s">
        <v>12</v>
      </c>
      <c r="F466">
        <v>5</v>
      </c>
      <c r="G466">
        <v>0.97</v>
      </c>
      <c r="H466">
        <v>59</v>
      </c>
      <c r="I466" t="s">
        <v>171</v>
      </c>
      <c r="J466" t="b">
        <f t="shared" si="30"/>
        <v>1</v>
      </c>
      <c r="K466" t="b">
        <f t="shared" si="31"/>
        <v>0</v>
      </c>
      <c r="L466" t="b">
        <f t="shared" si="32"/>
        <v>0</v>
      </c>
    </row>
    <row r="467" spans="1:12" x14ac:dyDescent="0.25">
      <c r="A467" t="s">
        <v>186</v>
      </c>
      <c r="B467" t="s">
        <v>49</v>
      </c>
      <c r="C467" t="s">
        <v>188</v>
      </c>
      <c r="D467" t="s">
        <v>187</v>
      </c>
      <c r="E467" t="s">
        <v>6</v>
      </c>
      <c r="F467">
        <v>4</v>
      </c>
      <c r="G467">
        <v>0.73</v>
      </c>
      <c r="H467">
        <v>478</v>
      </c>
      <c r="I467" t="s">
        <v>171</v>
      </c>
      <c r="J467" t="b">
        <f t="shared" si="30"/>
        <v>0</v>
      </c>
      <c r="K467" t="b">
        <f t="shared" si="31"/>
        <v>0</v>
      </c>
      <c r="L467" t="b">
        <f t="shared" si="32"/>
        <v>1</v>
      </c>
    </row>
    <row r="468" spans="1:12" x14ac:dyDescent="0.25">
      <c r="A468" t="s">
        <v>186</v>
      </c>
      <c r="B468" t="s">
        <v>49</v>
      </c>
      <c r="C468" t="s">
        <v>188</v>
      </c>
      <c r="D468" t="s">
        <v>187</v>
      </c>
      <c r="E468" t="s">
        <v>4</v>
      </c>
      <c r="F468">
        <v>4</v>
      </c>
      <c r="G468">
        <v>0.47</v>
      </c>
      <c r="H468">
        <v>167</v>
      </c>
      <c r="I468" t="s">
        <v>171</v>
      </c>
      <c r="J468" t="b">
        <f t="shared" si="30"/>
        <v>0</v>
      </c>
      <c r="K468" t="b">
        <f t="shared" si="31"/>
        <v>1</v>
      </c>
      <c r="L468" t="b">
        <f t="shared" si="32"/>
        <v>0</v>
      </c>
    </row>
    <row r="469" spans="1:12" x14ac:dyDescent="0.25">
      <c r="A469" t="s">
        <v>186</v>
      </c>
      <c r="B469" t="s">
        <v>49</v>
      </c>
      <c r="C469" t="s">
        <v>188</v>
      </c>
      <c r="D469" t="s">
        <v>187</v>
      </c>
      <c r="E469" t="s">
        <v>5</v>
      </c>
      <c r="F469">
        <v>5</v>
      </c>
      <c r="G469">
        <v>0.81</v>
      </c>
      <c r="H469">
        <v>311</v>
      </c>
      <c r="I469" t="s">
        <v>171</v>
      </c>
      <c r="J469" t="b">
        <f t="shared" si="30"/>
        <v>0</v>
      </c>
      <c r="K469" t="b">
        <f t="shared" si="31"/>
        <v>1</v>
      </c>
      <c r="L469" t="b">
        <f t="shared" si="32"/>
        <v>0</v>
      </c>
    </row>
    <row r="470" spans="1:12" x14ac:dyDescent="0.25">
      <c r="A470" t="s">
        <v>189</v>
      </c>
      <c r="B470" t="s">
        <v>49</v>
      </c>
      <c r="C470" t="s">
        <v>56</v>
      </c>
      <c r="D470" t="s">
        <v>190</v>
      </c>
      <c r="E470" t="s">
        <v>7</v>
      </c>
      <c r="F470">
        <v>4</v>
      </c>
      <c r="G470">
        <v>0.57999999999999996</v>
      </c>
      <c r="H470">
        <v>116</v>
      </c>
      <c r="I470" t="s">
        <v>171</v>
      </c>
      <c r="J470" t="b">
        <f t="shared" si="30"/>
        <v>1</v>
      </c>
      <c r="K470" t="b">
        <f t="shared" si="31"/>
        <v>0</v>
      </c>
      <c r="L470" t="b">
        <f t="shared" si="32"/>
        <v>0</v>
      </c>
    </row>
    <row r="471" spans="1:12" x14ac:dyDescent="0.25">
      <c r="A471" t="s">
        <v>189</v>
      </c>
      <c r="B471" t="s">
        <v>49</v>
      </c>
      <c r="C471" t="s">
        <v>56</v>
      </c>
      <c r="D471" t="s">
        <v>190</v>
      </c>
      <c r="E471" t="s">
        <v>8</v>
      </c>
      <c r="F471">
        <v>5</v>
      </c>
      <c r="G471">
        <v>0.6</v>
      </c>
      <c r="H471">
        <v>33</v>
      </c>
      <c r="I471" t="s">
        <v>171</v>
      </c>
      <c r="J471" t="b">
        <f t="shared" si="30"/>
        <v>1</v>
      </c>
      <c r="K471" t="b">
        <f t="shared" si="31"/>
        <v>0</v>
      </c>
      <c r="L471" t="b">
        <f t="shared" si="32"/>
        <v>0</v>
      </c>
    </row>
    <row r="472" spans="1:12" x14ac:dyDescent="0.25">
      <c r="A472" t="s">
        <v>189</v>
      </c>
      <c r="B472" t="s">
        <v>49</v>
      </c>
      <c r="C472" t="s">
        <v>56</v>
      </c>
      <c r="D472" t="s">
        <v>190</v>
      </c>
      <c r="E472" t="s">
        <v>9</v>
      </c>
      <c r="F472">
        <v>5</v>
      </c>
      <c r="G472">
        <v>0.34</v>
      </c>
      <c r="H472">
        <v>63</v>
      </c>
      <c r="I472" t="s">
        <v>171</v>
      </c>
      <c r="J472" t="b">
        <f t="shared" si="30"/>
        <v>1</v>
      </c>
      <c r="K472" t="b">
        <f t="shared" si="31"/>
        <v>0</v>
      </c>
      <c r="L472" t="b">
        <f t="shared" si="32"/>
        <v>0</v>
      </c>
    </row>
    <row r="473" spans="1:12" x14ac:dyDescent="0.25">
      <c r="A473" t="s">
        <v>189</v>
      </c>
      <c r="B473" t="s">
        <v>49</v>
      </c>
      <c r="C473" t="s">
        <v>56</v>
      </c>
      <c r="D473" t="s">
        <v>190</v>
      </c>
      <c r="E473" t="s">
        <v>10</v>
      </c>
      <c r="F473">
        <v>3</v>
      </c>
      <c r="G473">
        <v>1</v>
      </c>
      <c r="H473">
        <v>70</v>
      </c>
      <c r="I473" t="s">
        <v>171</v>
      </c>
      <c r="J473" t="b">
        <f t="shared" si="30"/>
        <v>1</v>
      </c>
      <c r="K473" t="b">
        <f t="shared" si="31"/>
        <v>0</v>
      </c>
      <c r="L473" t="b">
        <f t="shared" si="32"/>
        <v>0</v>
      </c>
    </row>
    <row r="474" spans="1:12" x14ac:dyDescent="0.25">
      <c r="A474" t="s">
        <v>189</v>
      </c>
      <c r="B474" t="s">
        <v>49</v>
      </c>
      <c r="C474" t="s">
        <v>56</v>
      </c>
      <c r="D474" t="s">
        <v>190</v>
      </c>
      <c r="E474" t="s">
        <v>11</v>
      </c>
      <c r="F474">
        <v>4</v>
      </c>
      <c r="G474">
        <v>0.96</v>
      </c>
      <c r="H474">
        <v>77</v>
      </c>
      <c r="I474" t="s">
        <v>171</v>
      </c>
      <c r="J474" t="b">
        <f t="shared" si="30"/>
        <v>1</v>
      </c>
      <c r="K474" t="b">
        <f t="shared" si="31"/>
        <v>0</v>
      </c>
      <c r="L474" t="b">
        <f t="shared" si="32"/>
        <v>0</v>
      </c>
    </row>
    <row r="475" spans="1:12" x14ac:dyDescent="0.25">
      <c r="A475" t="s">
        <v>189</v>
      </c>
      <c r="B475" t="s">
        <v>49</v>
      </c>
      <c r="C475" t="s">
        <v>56</v>
      </c>
      <c r="D475" t="s">
        <v>190</v>
      </c>
      <c r="E475" t="s">
        <v>12</v>
      </c>
      <c r="F475">
        <v>5</v>
      </c>
      <c r="G475">
        <v>0.83</v>
      </c>
      <c r="H475">
        <v>113</v>
      </c>
      <c r="I475" t="s">
        <v>171</v>
      </c>
      <c r="J475" t="b">
        <f t="shared" si="30"/>
        <v>1</v>
      </c>
      <c r="K475" t="b">
        <f t="shared" si="31"/>
        <v>0</v>
      </c>
      <c r="L475" t="b">
        <f t="shared" si="32"/>
        <v>0</v>
      </c>
    </row>
    <row r="476" spans="1:12" x14ac:dyDescent="0.25">
      <c r="A476" t="s">
        <v>189</v>
      </c>
      <c r="B476" t="s">
        <v>49</v>
      </c>
      <c r="C476" t="s">
        <v>56</v>
      </c>
      <c r="D476" t="s">
        <v>190</v>
      </c>
      <c r="E476" t="s">
        <v>6</v>
      </c>
      <c r="F476">
        <v>4</v>
      </c>
      <c r="G476">
        <v>0.99</v>
      </c>
      <c r="H476">
        <v>472</v>
      </c>
      <c r="I476" t="s">
        <v>171</v>
      </c>
      <c r="J476" t="b">
        <f t="shared" si="30"/>
        <v>0</v>
      </c>
      <c r="K476" t="b">
        <f t="shared" si="31"/>
        <v>0</v>
      </c>
      <c r="L476" t="b">
        <f t="shared" si="32"/>
        <v>1</v>
      </c>
    </row>
    <row r="477" spans="1:12" x14ac:dyDescent="0.25">
      <c r="A477" t="s">
        <v>189</v>
      </c>
      <c r="B477" t="s">
        <v>49</v>
      </c>
      <c r="C477" t="s">
        <v>56</v>
      </c>
      <c r="D477" t="s">
        <v>190</v>
      </c>
      <c r="E477" t="s">
        <v>4</v>
      </c>
      <c r="F477">
        <v>4</v>
      </c>
      <c r="G477">
        <v>0.69</v>
      </c>
      <c r="H477">
        <v>212</v>
      </c>
      <c r="I477" t="s">
        <v>171</v>
      </c>
      <c r="J477" t="b">
        <f t="shared" si="30"/>
        <v>0</v>
      </c>
      <c r="K477" t="b">
        <f t="shared" si="31"/>
        <v>1</v>
      </c>
      <c r="L477" t="b">
        <f t="shared" si="32"/>
        <v>0</v>
      </c>
    </row>
    <row r="478" spans="1:12" x14ac:dyDescent="0.25">
      <c r="A478" t="s">
        <v>189</v>
      </c>
      <c r="B478" t="s">
        <v>49</v>
      </c>
      <c r="C478" t="s">
        <v>56</v>
      </c>
      <c r="D478" t="s">
        <v>190</v>
      </c>
      <c r="E478" t="s">
        <v>5</v>
      </c>
      <c r="F478">
        <v>4</v>
      </c>
      <c r="G478">
        <v>0.79</v>
      </c>
      <c r="H478">
        <v>260</v>
      </c>
      <c r="I478" t="s">
        <v>171</v>
      </c>
      <c r="J478" t="b">
        <f t="shared" si="30"/>
        <v>0</v>
      </c>
      <c r="K478" t="b">
        <f t="shared" si="31"/>
        <v>1</v>
      </c>
      <c r="L478" t="b">
        <f t="shared" si="32"/>
        <v>0</v>
      </c>
    </row>
    <row r="479" spans="1:12" x14ac:dyDescent="0.25">
      <c r="A479" t="s">
        <v>192</v>
      </c>
      <c r="B479" t="s">
        <v>49</v>
      </c>
      <c r="C479" t="s">
        <v>191</v>
      </c>
      <c r="D479" t="s">
        <v>193</v>
      </c>
      <c r="E479" t="s">
        <v>7</v>
      </c>
      <c r="F479">
        <v>5</v>
      </c>
      <c r="G479">
        <v>0.7</v>
      </c>
      <c r="H479">
        <v>77</v>
      </c>
      <c r="I479" t="s">
        <v>170</v>
      </c>
      <c r="J479" t="b">
        <f t="shared" si="30"/>
        <v>1</v>
      </c>
      <c r="K479" t="b">
        <f t="shared" si="31"/>
        <v>0</v>
      </c>
      <c r="L479" t="b">
        <f t="shared" si="32"/>
        <v>0</v>
      </c>
    </row>
    <row r="480" spans="1:12" x14ac:dyDescent="0.25">
      <c r="A480" t="s">
        <v>192</v>
      </c>
      <c r="B480" t="s">
        <v>49</v>
      </c>
      <c r="C480" t="s">
        <v>191</v>
      </c>
      <c r="D480" t="s">
        <v>193</v>
      </c>
      <c r="E480" t="s">
        <v>8</v>
      </c>
      <c r="F480">
        <v>6</v>
      </c>
      <c r="G480">
        <v>0.52</v>
      </c>
      <c r="H480">
        <v>38</v>
      </c>
      <c r="I480" t="s">
        <v>170</v>
      </c>
      <c r="J480" t="b">
        <f t="shared" si="30"/>
        <v>1</v>
      </c>
      <c r="K480" t="b">
        <f t="shared" si="31"/>
        <v>0</v>
      </c>
      <c r="L480" t="b">
        <f t="shared" si="32"/>
        <v>0</v>
      </c>
    </row>
    <row r="481" spans="1:12" x14ac:dyDescent="0.25">
      <c r="A481" t="s">
        <v>192</v>
      </c>
      <c r="B481" t="s">
        <v>49</v>
      </c>
      <c r="C481" t="s">
        <v>191</v>
      </c>
      <c r="D481" t="s">
        <v>193</v>
      </c>
      <c r="E481" t="s">
        <v>9</v>
      </c>
      <c r="F481">
        <v>4</v>
      </c>
      <c r="G481">
        <v>0.79</v>
      </c>
      <c r="H481">
        <v>117</v>
      </c>
      <c r="I481" t="s">
        <v>170</v>
      </c>
      <c r="J481" t="b">
        <f t="shared" si="30"/>
        <v>1</v>
      </c>
      <c r="K481" t="b">
        <f t="shared" si="31"/>
        <v>0</v>
      </c>
      <c r="L481" t="b">
        <f t="shared" si="32"/>
        <v>0</v>
      </c>
    </row>
    <row r="482" spans="1:12" x14ac:dyDescent="0.25">
      <c r="A482" t="s">
        <v>192</v>
      </c>
      <c r="B482" t="s">
        <v>49</v>
      </c>
      <c r="C482" t="s">
        <v>191</v>
      </c>
      <c r="D482" t="s">
        <v>193</v>
      </c>
      <c r="E482" t="s">
        <v>10</v>
      </c>
      <c r="F482">
        <v>5</v>
      </c>
      <c r="G482">
        <v>0.7</v>
      </c>
      <c r="H482">
        <v>196</v>
      </c>
      <c r="I482" t="s">
        <v>170</v>
      </c>
      <c r="J482" t="b">
        <f t="shared" si="30"/>
        <v>1</v>
      </c>
      <c r="K482" t="b">
        <f t="shared" si="31"/>
        <v>0</v>
      </c>
      <c r="L482" t="b">
        <f t="shared" si="32"/>
        <v>0</v>
      </c>
    </row>
    <row r="483" spans="1:12" x14ac:dyDescent="0.25">
      <c r="A483" t="s">
        <v>192</v>
      </c>
      <c r="B483" t="s">
        <v>49</v>
      </c>
      <c r="C483" t="s">
        <v>191</v>
      </c>
      <c r="D483" t="s">
        <v>193</v>
      </c>
      <c r="E483" t="s">
        <v>11</v>
      </c>
      <c r="F483">
        <v>4</v>
      </c>
      <c r="G483">
        <v>0.77</v>
      </c>
      <c r="H483">
        <v>114</v>
      </c>
      <c r="I483" t="s">
        <v>170</v>
      </c>
      <c r="J483" t="b">
        <f t="shared" si="30"/>
        <v>1</v>
      </c>
      <c r="K483" t="b">
        <f t="shared" si="31"/>
        <v>0</v>
      </c>
      <c r="L483" t="b">
        <f t="shared" si="32"/>
        <v>0</v>
      </c>
    </row>
    <row r="484" spans="1:12" x14ac:dyDescent="0.25">
      <c r="A484" t="s">
        <v>192</v>
      </c>
      <c r="B484" t="s">
        <v>49</v>
      </c>
      <c r="C484" t="s">
        <v>191</v>
      </c>
      <c r="D484" t="s">
        <v>193</v>
      </c>
      <c r="E484" t="s">
        <v>12</v>
      </c>
      <c r="F484">
        <v>5</v>
      </c>
      <c r="G484">
        <v>0.56000000000000005</v>
      </c>
      <c r="H484">
        <v>108</v>
      </c>
      <c r="I484" t="s">
        <v>170</v>
      </c>
      <c r="J484" t="b">
        <f t="shared" si="30"/>
        <v>1</v>
      </c>
      <c r="K484" t="b">
        <f t="shared" si="31"/>
        <v>0</v>
      </c>
      <c r="L484" t="b">
        <f t="shared" si="32"/>
        <v>0</v>
      </c>
    </row>
    <row r="485" spans="1:12" x14ac:dyDescent="0.25">
      <c r="A485" t="s">
        <v>192</v>
      </c>
      <c r="B485" t="s">
        <v>49</v>
      </c>
      <c r="C485" t="s">
        <v>191</v>
      </c>
      <c r="D485" t="s">
        <v>193</v>
      </c>
      <c r="E485" t="s">
        <v>6</v>
      </c>
      <c r="F485">
        <v>3</v>
      </c>
      <c r="G485">
        <v>0.91</v>
      </c>
      <c r="H485">
        <v>650</v>
      </c>
      <c r="I485" t="s">
        <v>170</v>
      </c>
      <c r="J485" t="b">
        <f t="shared" si="30"/>
        <v>0</v>
      </c>
      <c r="K485" t="b">
        <f t="shared" si="31"/>
        <v>0</v>
      </c>
      <c r="L485" t="b">
        <f t="shared" si="32"/>
        <v>1</v>
      </c>
    </row>
    <row r="486" spans="1:12" x14ac:dyDescent="0.25">
      <c r="A486" t="s">
        <v>192</v>
      </c>
      <c r="B486" t="s">
        <v>49</v>
      </c>
      <c r="C486" t="s">
        <v>191</v>
      </c>
      <c r="D486" t="s">
        <v>193</v>
      </c>
      <c r="E486" t="s">
        <v>4</v>
      </c>
      <c r="F486">
        <v>4</v>
      </c>
      <c r="G486">
        <v>0.87</v>
      </c>
      <c r="H486">
        <v>232</v>
      </c>
      <c r="I486" t="s">
        <v>170</v>
      </c>
      <c r="J486" t="b">
        <f t="shared" si="30"/>
        <v>0</v>
      </c>
      <c r="K486" t="b">
        <f t="shared" si="31"/>
        <v>1</v>
      </c>
      <c r="L486" t="b">
        <f t="shared" si="32"/>
        <v>0</v>
      </c>
    </row>
    <row r="487" spans="1:12" x14ac:dyDescent="0.25">
      <c r="A487" t="s">
        <v>192</v>
      </c>
      <c r="B487" t="s">
        <v>49</v>
      </c>
      <c r="C487" t="s">
        <v>191</v>
      </c>
      <c r="D487" t="s">
        <v>193</v>
      </c>
      <c r="E487" t="s">
        <v>5</v>
      </c>
      <c r="F487">
        <v>4</v>
      </c>
      <c r="G487">
        <v>0.69</v>
      </c>
      <c r="H487">
        <v>418</v>
      </c>
      <c r="I487" t="s">
        <v>170</v>
      </c>
      <c r="J487" t="b">
        <f t="shared" si="30"/>
        <v>0</v>
      </c>
      <c r="K487" t="b">
        <f t="shared" si="31"/>
        <v>1</v>
      </c>
      <c r="L487" t="b">
        <f t="shared" si="32"/>
        <v>0</v>
      </c>
    </row>
    <row r="488" spans="1:12" x14ac:dyDescent="0.25">
      <c r="A488" t="s">
        <v>194</v>
      </c>
      <c r="B488" t="s">
        <v>49</v>
      </c>
      <c r="C488" t="s">
        <v>196</v>
      </c>
      <c r="D488" t="s">
        <v>195</v>
      </c>
      <c r="E488" t="s">
        <v>7</v>
      </c>
      <c r="F488">
        <v>4</v>
      </c>
      <c r="G488">
        <v>0.56999999999999995</v>
      </c>
      <c r="H488">
        <v>123</v>
      </c>
      <c r="I488" t="s">
        <v>170</v>
      </c>
      <c r="J488" t="b">
        <f t="shared" si="30"/>
        <v>1</v>
      </c>
      <c r="K488" t="b">
        <f t="shared" si="31"/>
        <v>0</v>
      </c>
      <c r="L488" t="b">
        <f t="shared" si="32"/>
        <v>0</v>
      </c>
    </row>
    <row r="489" spans="1:12" x14ac:dyDescent="0.25">
      <c r="A489" t="s">
        <v>194</v>
      </c>
      <c r="B489" t="s">
        <v>49</v>
      </c>
      <c r="C489" t="s">
        <v>196</v>
      </c>
      <c r="D489" t="s">
        <v>195</v>
      </c>
      <c r="E489" t="s">
        <v>8</v>
      </c>
      <c r="F489">
        <v>4</v>
      </c>
      <c r="G489">
        <v>0.7</v>
      </c>
      <c r="H489">
        <v>69</v>
      </c>
      <c r="I489" t="s">
        <v>170</v>
      </c>
      <c r="J489" t="b">
        <f t="shared" si="30"/>
        <v>1</v>
      </c>
      <c r="K489" t="b">
        <f t="shared" si="31"/>
        <v>0</v>
      </c>
      <c r="L489" t="b">
        <f t="shared" si="32"/>
        <v>0</v>
      </c>
    </row>
    <row r="490" spans="1:12" x14ac:dyDescent="0.25">
      <c r="A490" t="s">
        <v>194</v>
      </c>
      <c r="B490" t="s">
        <v>49</v>
      </c>
      <c r="C490" t="s">
        <v>196</v>
      </c>
      <c r="D490" t="s">
        <v>195</v>
      </c>
      <c r="E490" t="s">
        <v>9</v>
      </c>
      <c r="F490">
        <v>4</v>
      </c>
      <c r="G490">
        <v>0.92</v>
      </c>
      <c r="H490">
        <v>215</v>
      </c>
      <c r="I490" t="s">
        <v>170</v>
      </c>
      <c r="J490" t="b">
        <f t="shared" si="30"/>
        <v>1</v>
      </c>
      <c r="K490" t="b">
        <f t="shared" si="31"/>
        <v>0</v>
      </c>
      <c r="L490" t="b">
        <f t="shared" si="32"/>
        <v>0</v>
      </c>
    </row>
    <row r="491" spans="1:12" x14ac:dyDescent="0.25">
      <c r="A491" t="s">
        <v>194</v>
      </c>
      <c r="B491" t="s">
        <v>49</v>
      </c>
      <c r="C491" t="s">
        <v>196</v>
      </c>
      <c r="D491" t="s">
        <v>195</v>
      </c>
      <c r="E491" t="s">
        <v>10</v>
      </c>
      <c r="F491">
        <v>4</v>
      </c>
      <c r="G491">
        <v>0.94</v>
      </c>
      <c r="H491">
        <v>192</v>
      </c>
      <c r="I491" t="s">
        <v>170</v>
      </c>
      <c r="J491" t="b">
        <f t="shared" si="30"/>
        <v>1</v>
      </c>
      <c r="K491" t="b">
        <f t="shared" si="31"/>
        <v>0</v>
      </c>
      <c r="L491" t="b">
        <f t="shared" si="32"/>
        <v>0</v>
      </c>
    </row>
    <row r="492" spans="1:12" x14ac:dyDescent="0.25">
      <c r="A492" t="s">
        <v>194</v>
      </c>
      <c r="B492" t="s">
        <v>49</v>
      </c>
      <c r="C492" t="s">
        <v>196</v>
      </c>
      <c r="D492" t="s">
        <v>195</v>
      </c>
      <c r="E492" t="s">
        <v>11</v>
      </c>
      <c r="F492">
        <v>5</v>
      </c>
      <c r="G492">
        <v>0.99</v>
      </c>
      <c r="H492">
        <v>105</v>
      </c>
      <c r="I492" t="s">
        <v>170</v>
      </c>
      <c r="J492" t="b">
        <f t="shared" si="30"/>
        <v>1</v>
      </c>
      <c r="K492" t="b">
        <f t="shared" si="31"/>
        <v>0</v>
      </c>
      <c r="L492" t="b">
        <f t="shared" si="32"/>
        <v>0</v>
      </c>
    </row>
    <row r="493" spans="1:12" x14ac:dyDescent="0.25">
      <c r="A493" t="s">
        <v>194</v>
      </c>
      <c r="B493" t="s">
        <v>49</v>
      </c>
      <c r="C493" t="s">
        <v>196</v>
      </c>
      <c r="D493" t="s">
        <v>195</v>
      </c>
      <c r="E493" t="s">
        <v>12</v>
      </c>
      <c r="F493">
        <v>5</v>
      </c>
      <c r="G493">
        <v>0.55000000000000004</v>
      </c>
      <c r="H493">
        <v>132</v>
      </c>
      <c r="I493" t="s">
        <v>170</v>
      </c>
      <c r="J493" t="b">
        <f t="shared" si="30"/>
        <v>1</v>
      </c>
      <c r="K493" t="b">
        <f t="shared" si="31"/>
        <v>0</v>
      </c>
      <c r="L493" t="b">
        <f t="shared" si="32"/>
        <v>0</v>
      </c>
    </row>
    <row r="494" spans="1:12" x14ac:dyDescent="0.25">
      <c r="A494" t="s">
        <v>194</v>
      </c>
      <c r="B494" t="s">
        <v>49</v>
      </c>
      <c r="C494" t="s">
        <v>196</v>
      </c>
      <c r="D494" t="s">
        <v>195</v>
      </c>
      <c r="E494" t="s">
        <v>6</v>
      </c>
      <c r="F494">
        <v>5</v>
      </c>
      <c r="G494">
        <v>0.61</v>
      </c>
      <c r="H494">
        <v>836</v>
      </c>
      <c r="I494" t="s">
        <v>170</v>
      </c>
      <c r="J494" t="b">
        <f t="shared" si="30"/>
        <v>0</v>
      </c>
      <c r="K494" t="b">
        <f t="shared" si="31"/>
        <v>0</v>
      </c>
      <c r="L494" t="b">
        <f t="shared" si="32"/>
        <v>1</v>
      </c>
    </row>
    <row r="495" spans="1:12" x14ac:dyDescent="0.25">
      <c r="A495" t="s">
        <v>194</v>
      </c>
      <c r="B495" t="s">
        <v>49</v>
      </c>
      <c r="C495" t="s">
        <v>196</v>
      </c>
      <c r="D495" t="s">
        <v>195</v>
      </c>
      <c r="E495" t="s">
        <v>4</v>
      </c>
      <c r="F495">
        <v>4</v>
      </c>
      <c r="G495">
        <v>0.66</v>
      </c>
      <c r="H495">
        <v>407</v>
      </c>
      <c r="I495" t="s">
        <v>170</v>
      </c>
      <c r="J495" t="b">
        <f t="shared" si="30"/>
        <v>0</v>
      </c>
      <c r="K495" t="b">
        <f t="shared" si="31"/>
        <v>1</v>
      </c>
      <c r="L495" t="b">
        <f t="shared" si="32"/>
        <v>0</v>
      </c>
    </row>
    <row r="496" spans="1:12" x14ac:dyDescent="0.25">
      <c r="A496" t="s">
        <v>194</v>
      </c>
      <c r="B496" t="s">
        <v>49</v>
      </c>
      <c r="C496" t="s">
        <v>196</v>
      </c>
      <c r="D496" t="s">
        <v>195</v>
      </c>
      <c r="E496" t="s">
        <v>5</v>
      </c>
      <c r="F496">
        <v>4</v>
      </c>
      <c r="G496">
        <v>0.99</v>
      </c>
      <c r="H496">
        <v>429</v>
      </c>
      <c r="I496" t="s">
        <v>170</v>
      </c>
      <c r="J496" t="b">
        <f t="shared" si="30"/>
        <v>0</v>
      </c>
      <c r="K496" t="b">
        <f t="shared" si="31"/>
        <v>1</v>
      </c>
      <c r="L496" t="b">
        <f t="shared" si="32"/>
        <v>0</v>
      </c>
    </row>
    <row r="497" spans="1:12" x14ac:dyDescent="0.25">
      <c r="A497" t="s">
        <v>197</v>
      </c>
      <c r="B497" t="s">
        <v>49</v>
      </c>
      <c r="C497" t="s">
        <v>199</v>
      </c>
      <c r="D497" t="s">
        <v>198</v>
      </c>
      <c r="E497" t="s">
        <v>7</v>
      </c>
      <c r="F497">
        <v>5</v>
      </c>
      <c r="G497">
        <v>0.93</v>
      </c>
      <c r="H497">
        <v>35</v>
      </c>
      <c r="I497" t="s">
        <v>171</v>
      </c>
      <c r="J497" t="b">
        <f t="shared" si="30"/>
        <v>1</v>
      </c>
      <c r="K497" t="b">
        <f t="shared" si="31"/>
        <v>0</v>
      </c>
      <c r="L497" t="b">
        <f t="shared" si="32"/>
        <v>0</v>
      </c>
    </row>
    <row r="498" spans="1:12" x14ac:dyDescent="0.25">
      <c r="A498" t="s">
        <v>197</v>
      </c>
      <c r="B498" t="s">
        <v>49</v>
      </c>
      <c r="C498" t="s">
        <v>199</v>
      </c>
      <c r="D498" t="s">
        <v>198</v>
      </c>
      <c r="E498" t="s">
        <v>8</v>
      </c>
      <c r="F498">
        <v>4</v>
      </c>
      <c r="G498">
        <v>0.91</v>
      </c>
      <c r="H498">
        <v>19</v>
      </c>
      <c r="I498" t="s">
        <v>171</v>
      </c>
      <c r="J498" t="b">
        <f t="shared" si="30"/>
        <v>1</v>
      </c>
      <c r="K498" t="b">
        <f t="shared" si="31"/>
        <v>0</v>
      </c>
      <c r="L498" t="b">
        <f t="shared" si="32"/>
        <v>0</v>
      </c>
    </row>
    <row r="499" spans="1:12" x14ac:dyDescent="0.25">
      <c r="A499" t="s">
        <v>197</v>
      </c>
      <c r="B499" t="s">
        <v>49</v>
      </c>
      <c r="C499" t="s">
        <v>199</v>
      </c>
      <c r="D499" t="s">
        <v>198</v>
      </c>
      <c r="E499" t="s">
        <v>9</v>
      </c>
      <c r="F499">
        <v>4</v>
      </c>
      <c r="G499">
        <v>1</v>
      </c>
      <c r="H499">
        <v>33</v>
      </c>
      <c r="I499" t="s">
        <v>171</v>
      </c>
      <c r="J499" t="b">
        <f t="shared" si="30"/>
        <v>1</v>
      </c>
      <c r="K499" t="b">
        <f t="shared" si="31"/>
        <v>0</v>
      </c>
      <c r="L499" t="b">
        <f t="shared" si="32"/>
        <v>0</v>
      </c>
    </row>
    <row r="500" spans="1:12" x14ac:dyDescent="0.25">
      <c r="A500" t="s">
        <v>197</v>
      </c>
      <c r="B500" t="s">
        <v>49</v>
      </c>
      <c r="C500" t="s">
        <v>199</v>
      </c>
      <c r="D500" t="s">
        <v>198</v>
      </c>
      <c r="E500" t="s">
        <v>10</v>
      </c>
      <c r="F500">
        <v>4</v>
      </c>
      <c r="G500">
        <v>0.6</v>
      </c>
      <c r="H500">
        <v>15</v>
      </c>
      <c r="I500" t="s">
        <v>171</v>
      </c>
      <c r="J500" t="b">
        <f t="shared" si="30"/>
        <v>1</v>
      </c>
      <c r="K500" t="b">
        <f t="shared" si="31"/>
        <v>0</v>
      </c>
      <c r="L500" t="b">
        <f t="shared" si="32"/>
        <v>0</v>
      </c>
    </row>
    <row r="501" spans="1:12" x14ac:dyDescent="0.25">
      <c r="A501" t="s">
        <v>197</v>
      </c>
      <c r="B501" t="s">
        <v>49</v>
      </c>
      <c r="C501" t="s">
        <v>199</v>
      </c>
      <c r="D501" t="s">
        <v>198</v>
      </c>
      <c r="E501" t="s">
        <v>11</v>
      </c>
      <c r="F501">
        <v>6</v>
      </c>
      <c r="G501">
        <v>0.83</v>
      </c>
      <c r="H501">
        <v>13</v>
      </c>
      <c r="I501" t="s">
        <v>171</v>
      </c>
      <c r="J501" t="b">
        <f t="shared" si="30"/>
        <v>1</v>
      </c>
      <c r="K501" t="b">
        <f t="shared" si="31"/>
        <v>0</v>
      </c>
      <c r="L501" t="b">
        <f t="shared" si="32"/>
        <v>0</v>
      </c>
    </row>
    <row r="502" spans="1:12" x14ac:dyDescent="0.25">
      <c r="A502" t="s">
        <v>197</v>
      </c>
      <c r="B502" t="s">
        <v>49</v>
      </c>
      <c r="C502" t="s">
        <v>199</v>
      </c>
      <c r="D502" t="s">
        <v>198</v>
      </c>
      <c r="E502" t="s">
        <v>12</v>
      </c>
      <c r="F502">
        <v>5</v>
      </c>
      <c r="G502">
        <v>0.91</v>
      </c>
      <c r="H502">
        <v>11</v>
      </c>
      <c r="I502" t="s">
        <v>171</v>
      </c>
      <c r="J502" t="b">
        <f t="shared" si="30"/>
        <v>1</v>
      </c>
      <c r="K502" t="b">
        <f t="shared" si="31"/>
        <v>0</v>
      </c>
      <c r="L502" t="b">
        <f t="shared" si="32"/>
        <v>0</v>
      </c>
    </row>
    <row r="503" spans="1:12" x14ac:dyDescent="0.25">
      <c r="A503" t="s">
        <v>197</v>
      </c>
      <c r="B503" t="s">
        <v>49</v>
      </c>
      <c r="C503" t="s">
        <v>199</v>
      </c>
      <c r="D503" t="s">
        <v>198</v>
      </c>
      <c r="E503" t="s">
        <v>6</v>
      </c>
      <c r="F503">
        <v>4</v>
      </c>
      <c r="G503">
        <v>0.47</v>
      </c>
      <c r="H503">
        <v>126</v>
      </c>
      <c r="I503" t="s">
        <v>171</v>
      </c>
      <c r="J503" t="b">
        <f t="shared" si="30"/>
        <v>0</v>
      </c>
      <c r="K503" t="b">
        <f t="shared" si="31"/>
        <v>0</v>
      </c>
      <c r="L503" t="b">
        <f t="shared" si="32"/>
        <v>1</v>
      </c>
    </row>
    <row r="504" spans="1:12" x14ac:dyDescent="0.25">
      <c r="A504" t="s">
        <v>197</v>
      </c>
      <c r="B504" t="s">
        <v>49</v>
      </c>
      <c r="C504" t="s">
        <v>199</v>
      </c>
      <c r="D504" t="s">
        <v>198</v>
      </c>
      <c r="E504" t="s">
        <v>4</v>
      </c>
      <c r="F504">
        <v>4</v>
      </c>
      <c r="G504">
        <v>0.99</v>
      </c>
      <c r="H504">
        <v>87</v>
      </c>
      <c r="I504" t="s">
        <v>171</v>
      </c>
      <c r="J504" t="b">
        <f t="shared" si="30"/>
        <v>0</v>
      </c>
      <c r="K504" t="b">
        <f t="shared" si="31"/>
        <v>1</v>
      </c>
      <c r="L504" t="b">
        <f t="shared" si="32"/>
        <v>0</v>
      </c>
    </row>
    <row r="505" spans="1:12" x14ac:dyDescent="0.25">
      <c r="A505" t="s">
        <v>197</v>
      </c>
      <c r="B505" t="s">
        <v>49</v>
      </c>
      <c r="C505" t="s">
        <v>199</v>
      </c>
      <c r="D505" t="s">
        <v>198</v>
      </c>
      <c r="E505" t="s">
        <v>5</v>
      </c>
      <c r="F505">
        <v>4</v>
      </c>
      <c r="G505">
        <v>0.51</v>
      </c>
      <c r="H505">
        <v>39</v>
      </c>
      <c r="I505" t="s">
        <v>171</v>
      </c>
      <c r="J505" t="b">
        <f t="shared" si="30"/>
        <v>0</v>
      </c>
      <c r="K505" t="b">
        <f t="shared" si="31"/>
        <v>1</v>
      </c>
      <c r="L505" t="b">
        <f t="shared" si="32"/>
        <v>0</v>
      </c>
    </row>
    <row r="506" spans="1:12" x14ac:dyDescent="0.25">
      <c r="A506" t="s">
        <v>200</v>
      </c>
      <c r="B506" t="s">
        <v>49</v>
      </c>
      <c r="C506" t="s">
        <v>202</v>
      </c>
      <c r="D506" t="s">
        <v>201</v>
      </c>
      <c r="E506" t="s">
        <v>7</v>
      </c>
      <c r="F506">
        <v>5</v>
      </c>
      <c r="G506">
        <v>0.71</v>
      </c>
      <c r="H506">
        <v>71</v>
      </c>
      <c r="I506" t="s">
        <v>170</v>
      </c>
      <c r="J506" t="b">
        <f t="shared" si="30"/>
        <v>1</v>
      </c>
      <c r="K506" t="b">
        <f t="shared" si="31"/>
        <v>0</v>
      </c>
      <c r="L506" t="b">
        <f t="shared" si="32"/>
        <v>0</v>
      </c>
    </row>
    <row r="507" spans="1:12" x14ac:dyDescent="0.25">
      <c r="A507" t="s">
        <v>200</v>
      </c>
      <c r="B507" t="s">
        <v>49</v>
      </c>
      <c r="C507" t="s">
        <v>202</v>
      </c>
      <c r="D507" t="s">
        <v>201</v>
      </c>
      <c r="E507" t="s">
        <v>8</v>
      </c>
      <c r="F507">
        <v>5</v>
      </c>
      <c r="G507">
        <v>0.46</v>
      </c>
      <c r="H507">
        <v>58</v>
      </c>
      <c r="I507" t="s">
        <v>170</v>
      </c>
      <c r="J507" t="b">
        <f t="shared" si="30"/>
        <v>1</v>
      </c>
      <c r="K507" t="b">
        <f t="shared" si="31"/>
        <v>0</v>
      </c>
      <c r="L507" t="b">
        <f t="shared" si="32"/>
        <v>0</v>
      </c>
    </row>
    <row r="508" spans="1:12" x14ac:dyDescent="0.25">
      <c r="A508" t="s">
        <v>200</v>
      </c>
      <c r="B508" t="s">
        <v>49</v>
      </c>
      <c r="C508" t="s">
        <v>202</v>
      </c>
      <c r="D508" t="s">
        <v>201</v>
      </c>
      <c r="E508" t="s">
        <v>9</v>
      </c>
      <c r="F508">
        <v>4</v>
      </c>
      <c r="G508">
        <v>0.38</v>
      </c>
      <c r="H508">
        <v>158</v>
      </c>
      <c r="I508" t="s">
        <v>170</v>
      </c>
      <c r="J508" t="b">
        <f t="shared" si="30"/>
        <v>1</v>
      </c>
      <c r="K508" t="b">
        <f t="shared" si="31"/>
        <v>0</v>
      </c>
      <c r="L508" t="b">
        <f t="shared" si="32"/>
        <v>0</v>
      </c>
    </row>
    <row r="509" spans="1:12" x14ac:dyDescent="0.25">
      <c r="A509" t="s">
        <v>200</v>
      </c>
      <c r="B509" t="s">
        <v>49</v>
      </c>
      <c r="C509" t="s">
        <v>202</v>
      </c>
      <c r="D509" t="s">
        <v>201</v>
      </c>
      <c r="E509" t="s">
        <v>10</v>
      </c>
      <c r="F509">
        <v>5</v>
      </c>
      <c r="G509">
        <v>0.95</v>
      </c>
      <c r="H509">
        <v>147</v>
      </c>
      <c r="I509" t="s">
        <v>170</v>
      </c>
      <c r="J509" t="b">
        <f t="shared" si="30"/>
        <v>1</v>
      </c>
      <c r="K509" t="b">
        <f t="shared" si="31"/>
        <v>0</v>
      </c>
      <c r="L509" t="b">
        <f t="shared" si="32"/>
        <v>0</v>
      </c>
    </row>
    <row r="510" spans="1:12" x14ac:dyDescent="0.25">
      <c r="A510" t="s">
        <v>200</v>
      </c>
      <c r="B510" t="s">
        <v>49</v>
      </c>
      <c r="C510" t="s">
        <v>202</v>
      </c>
      <c r="D510" t="s">
        <v>201</v>
      </c>
      <c r="E510" t="s">
        <v>11</v>
      </c>
      <c r="F510">
        <v>4</v>
      </c>
      <c r="G510">
        <v>0.41</v>
      </c>
      <c r="H510">
        <v>112</v>
      </c>
      <c r="I510" t="s">
        <v>170</v>
      </c>
      <c r="J510" t="b">
        <f t="shared" si="30"/>
        <v>1</v>
      </c>
      <c r="K510" t="b">
        <f t="shared" si="31"/>
        <v>0</v>
      </c>
      <c r="L510" t="b">
        <f t="shared" si="32"/>
        <v>0</v>
      </c>
    </row>
    <row r="511" spans="1:12" x14ac:dyDescent="0.25">
      <c r="A511" t="s">
        <v>200</v>
      </c>
      <c r="B511" t="s">
        <v>49</v>
      </c>
      <c r="C511" t="s">
        <v>202</v>
      </c>
      <c r="D511" t="s">
        <v>201</v>
      </c>
      <c r="E511" t="s">
        <v>12</v>
      </c>
      <c r="F511">
        <v>5</v>
      </c>
      <c r="G511">
        <v>0.73</v>
      </c>
      <c r="H511">
        <v>76</v>
      </c>
      <c r="I511" t="s">
        <v>170</v>
      </c>
      <c r="J511" t="b">
        <f t="shared" si="30"/>
        <v>1</v>
      </c>
      <c r="K511" t="b">
        <f t="shared" si="31"/>
        <v>0</v>
      </c>
      <c r="L511" t="b">
        <f t="shared" si="32"/>
        <v>0</v>
      </c>
    </row>
    <row r="512" spans="1:12" x14ac:dyDescent="0.25">
      <c r="A512" t="s">
        <v>200</v>
      </c>
      <c r="B512" t="s">
        <v>49</v>
      </c>
      <c r="C512" t="s">
        <v>202</v>
      </c>
      <c r="D512" t="s">
        <v>201</v>
      </c>
      <c r="E512" t="s">
        <v>6</v>
      </c>
      <c r="F512">
        <v>3</v>
      </c>
      <c r="G512">
        <v>0.77</v>
      </c>
      <c r="H512">
        <v>622</v>
      </c>
      <c r="I512" t="s">
        <v>170</v>
      </c>
      <c r="J512" t="b">
        <f t="shared" si="30"/>
        <v>0</v>
      </c>
      <c r="K512" t="b">
        <f t="shared" si="31"/>
        <v>0</v>
      </c>
      <c r="L512" t="b">
        <f t="shared" si="32"/>
        <v>1</v>
      </c>
    </row>
    <row r="513" spans="1:12" x14ac:dyDescent="0.25">
      <c r="A513" t="s">
        <v>200</v>
      </c>
      <c r="B513" t="s">
        <v>49</v>
      </c>
      <c r="C513" t="s">
        <v>202</v>
      </c>
      <c r="D513" t="s">
        <v>201</v>
      </c>
      <c r="E513" t="s">
        <v>4</v>
      </c>
      <c r="F513">
        <v>4</v>
      </c>
      <c r="G513">
        <v>0.61</v>
      </c>
      <c r="H513">
        <v>287</v>
      </c>
      <c r="I513" t="s">
        <v>170</v>
      </c>
      <c r="J513" t="b">
        <f t="shared" si="30"/>
        <v>0</v>
      </c>
      <c r="K513" t="b">
        <f t="shared" si="31"/>
        <v>1</v>
      </c>
      <c r="L513" t="b">
        <f t="shared" si="32"/>
        <v>0</v>
      </c>
    </row>
    <row r="514" spans="1:12" x14ac:dyDescent="0.25">
      <c r="A514" t="s">
        <v>200</v>
      </c>
      <c r="B514" t="s">
        <v>49</v>
      </c>
      <c r="C514" t="s">
        <v>202</v>
      </c>
      <c r="D514" t="s">
        <v>201</v>
      </c>
      <c r="E514" t="s">
        <v>5</v>
      </c>
      <c r="F514">
        <v>4</v>
      </c>
      <c r="G514">
        <v>0.34</v>
      </c>
      <c r="H514">
        <v>335</v>
      </c>
      <c r="I514" t="s">
        <v>170</v>
      </c>
      <c r="J514" t="b">
        <f t="shared" si="30"/>
        <v>0</v>
      </c>
      <c r="K514" t="b">
        <f t="shared" si="31"/>
        <v>1</v>
      </c>
      <c r="L514" t="b">
        <f t="shared" si="32"/>
        <v>0</v>
      </c>
    </row>
    <row r="515" spans="1:12" x14ac:dyDescent="0.25">
      <c r="A515" t="s">
        <v>204</v>
      </c>
      <c r="B515" t="s">
        <v>49</v>
      </c>
      <c r="C515" t="s">
        <v>205</v>
      </c>
      <c r="D515" t="s">
        <v>203</v>
      </c>
      <c r="E515" t="s">
        <v>7</v>
      </c>
      <c r="F515">
        <v>7</v>
      </c>
      <c r="G515">
        <v>0.7</v>
      </c>
      <c r="H515">
        <v>19</v>
      </c>
      <c r="I515" t="s">
        <v>171</v>
      </c>
      <c r="J515" t="b">
        <f t="shared" ref="J515:J532" si="33">COUNTIF($M$2:$M$7,$E515)&gt;0</f>
        <v>1</v>
      </c>
      <c r="K515" t="b">
        <f t="shared" ref="K515:K532" si="34">COUNTIF($M$8:$M$9,$E515)&gt;0</f>
        <v>0</v>
      </c>
      <c r="L515" t="b">
        <f t="shared" ref="L515:L532" si="35">COUNTIF($M$10,$E515)&gt;0</f>
        <v>0</v>
      </c>
    </row>
    <row r="516" spans="1:12" x14ac:dyDescent="0.25">
      <c r="A516" t="s">
        <v>204</v>
      </c>
      <c r="B516" t="s">
        <v>49</v>
      </c>
      <c r="C516" t="s">
        <v>205</v>
      </c>
      <c r="D516" t="s">
        <v>203</v>
      </c>
      <c r="E516" t="s">
        <v>8</v>
      </c>
      <c r="F516">
        <v>7</v>
      </c>
      <c r="G516">
        <v>0.7</v>
      </c>
      <c r="H516">
        <v>20</v>
      </c>
      <c r="I516" t="s">
        <v>171</v>
      </c>
      <c r="J516" t="b">
        <f t="shared" si="33"/>
        <v>1</v>
      </c>
      <c r="K516" t="b">
        <f t="shared" si="34"/>
        <v>0</v>
      </c>
      <c r="L516" t="b">
        <f t="shared" si="35"/>
        <v>0</v>
      </c>
    </row>
    <row r="517" spans="1:12" x14ac:dyDescent="0.25">
      <c r="A517" t="s">
        <v>204</v>
      </c>
      <c r="B517" t="s">
        <v>49</v>
      </c>
      <c r="C517" t="s">
        <v>205</v>
      </c>
      <c r="D517" t="s">
        <v>203</v>
      </c>
      <c r="E517" t="s">
        <v>9</v>
      </c>
      <c r="F517">
        <v>4</v>
      </c>
      <c r="G517">
        <v>0.46</v>
      </c>
      <c r="H517">
        <v>74</v>
      </c>
      <c r="I517" t="s">
        <v>171</v>
      </c>
      <c r="J517" t="b">
        <f t="shared" si="33"/>
        <v>1</v>
      </c>
      <c r="K517" t="b">
        <f t="shared" si="34"/>
        <v>0</v>
      </c>
      <c r="L517" t="b">
        <f t="shared" si="35"/>
        <v>0</v>
      </c>
    </row>
    <row r="518" spans="1:12" x14ac:dyDescent="0.25">
      <c r="A518" t="s">
        <v>204</v>
      </c>
      <c r="B518" t="s">
        <v>49</v>
      </c>
      <c r="C518" t="s">
        <v>205</v>
      </c>
      <c r="D518" t="s">
        <v>203</v>
      </c>
      <c r="E518" t="s">
        <v>10</v>
      </c>
      <c r="F518">
        <v>4</v>
      </c>
      <c r="G518">
        <v>0.97</v>
      </c>
      <c r="H518">
        <v>61</v>
      </c>
      <c r="I518" t="s">
        <v>171</v>
      </c>
      <c r="J518" t="b">
        <f t="shared" si="33"/>
        <v>1</v>
      </c>
      <c r="K518" t="b">
        <f t="shared" si="34"/>
        <v>0</v>
      </c>
      <c r="L518" t="b">
        <f t="shared" si="35"/>
        <v>0</v>
      </c>
    </row>
    <row r="519" spans="1:12" x14ac:dyDescent="0.25">
      <c r="A519" t="s">
        <v>204</v>
      </c>
      <c r="B519" t="s">
        <v>49</v>
      </c>
      <c r="C519" t="s">
        <v>205</v>
      </c>
      <c r="D519" t="s">
        <v>203</v>
      </c>
      <c r="E519" t="s">
        <v>11</v>
      </c>
      <c r="F519">
        <v>4</v>
      </c>
      <c r="G519">
        <v>0.67</v>
      </c>
      <c r="H519">
        <v>39</v>
      </c>
      <c r="I519" t="s">
        <v>171</v>
      </c>
      <c r="J519" t="b">
        <f t="shared" si="33"/>
        <v>1</v>
      </c>
      <c r="K519" t="b">
        <f t="shared" si="34"/>
        <v>0</v>
      </c>
      <c r="L519" t="b">
        <f t="shared" si="35"/>
        <v>0</v>
      </c>
    </row>
    <row r="520" spans="1:12" x14ac:dyDescent="0.25">
      <c r="A520" t="s">
        <v>204</v>
      </c>
      <c r="B520" t="s">
        <v>49</v>
      </c>
      <c r="C520" t="s">
        <v>205</v>
      </c>
      <c r="D520" t="s">
        <v>203</v>
      </c>
      <c r="E520" t="s">
        <v>12</v>
      </c>
      <c r="F520">
        <v>7</v>
      </c>
      <c r="G520">
        <v>0.92</v>
      </c>
      <c r="H520">
        <v>18</v>
      </c>
      <c r="I520" t="s">
        <v>171</v>
      </c>
      <c r="J520" t="b">
        <f t="shared" si="33"/>
        <v>1</v>
      </c>
      <c r="K520" t="b">
        <f t="shared" si="34"/>
        <v>0</v>
      </c>
      <c r="L520" t="b">
        <f t="shared" si="35"/>
        <v>0</v>
      </c>
    </row>
    <row r="521" spans="1:12" x14ac:dyDescent="0.25">
      <c r="A521" t="s">
        <v>204</v>
      </c>
      <c r="B521" t="s">
        <v>49</v>
      </c>
      <c r="C521" t="s">
        <v>205</v>
      </c>
      <c r="D521" t="s">
        <v>203</v>
      </c>
      <c r="E521" t="s">
        <v>6</v>
      </c>
      <c r="F521">
        <v>4</v>
      </c>
      <c r="G521">
        <v>0.5</v>
      </c>
      <c r="H521">
        <v>231</v>
      </c>
      <c r="I521" t="s">
        <v>171</v>
      </c>
      <c r="J521" t="b">
        <f t="shared" si="33"/>
        <v>0</v>
      </c>
      <c r="K521" t="b">
        <f t="shared" si="34"/>
        <v>0</v>
      </c>
      <c r="L521" t="b">
        <f t="shared" si="35"/>
        <v>1</v>
      </c>
    </row>
    <row r="522" spans="1:12" x14ac:dyDescent="0.25">
      <c r="A522" t="s">
        <v>204</v>
      </c>
      <c r="B522" t="s">
        <v>49</v>
      </c>
      <c r="C522" t="s">
        <v>205</v>
      </c>
      <c r="D522" t="s">
        <v>203</v>
      </c>
      <c r="E522" t="s">
        <v>4</v>
      </c>
      <c r="F522">
        <v>4</v>
      </c>
      <c r="G522">
        <v>0.41</v>
      </c>
      <c r="H522">
        <v>113</v>
      </c>
      <c r="I522" t="s">
        <v>171</v>
      </c>
      <c r="J522" t="b">
        <f t="shared" si="33"/>
        <v>0</v>
      </c>
      <c r="K522" t="b">
        <f t="shared" si="34"/>
        <v>1</v>
      </c>
      <c r="L522" t="b">
        <f t="shared" si="35"/>
        <v>0</v>
      </c>
    </row>
    <row r="523" spans="1:12" x14ac:dyDescent="0.25">
      <c r="A523" t="s">
        <v>204</v>
      </c>
      <c r="B523" t="s">
        <v>49</v>
      </c>
      <c r="C523" t="s">
        <v>205</v>
      </c>
      <c r="D523" t="s">
        <v>203</v>
      </c>
      <c r="E523" t="s">
        <v>5</v>
      </c>
      <c r="F523">
        <v>4</v>
      </c>
      <c r="G523">
        <v>0.52</v>
      </c>
      <c r="H523">
        <v>118</v>
      </c>
      <c r="I523" t="s">
        <v>171</v>
      </c>
      <c r="J523" t="b">
        <f t="shared" si="33"/>
        <v>0</v>
      </c>
      <c r="K523" t="b">
        <f t="shared" si="34"/>
        <v>1</v>
      </c>
      <c r="L523" t="b">
        <f t="shared" si="35"/>
        <v>0</v>
      </c>
    </row>
    <row r="524" spans="1:12" x14ac:dyDescent="0.25">
      <c r="A524" t="s">
        <v>208</v>
      </c>
      <c r="B524" t="s">
        <v>47</v>
      </c>
      <c r="C524" t="s">
        <v>207</v>
      </c>
      <c r="D524" t="s">
        <v>206</v>
      </c>
      <c r="E524" t="s">
        <v>7</v>
      </c>
      <c r="F524">
        <v>6</v>
      </c>
      <c r="G524">
        <v>0.99</v>
      </c>
      <c r="H524">
        <v>196</v>
      </c>
      <c r="I524" t="s">
        <v>170</v>
      </c>
      <c r="J524" t="b">
        <f t="shared" si="33"/>
        <v>1</v>
      </c>
      <c r="K524" t="b">
        <f t="shared" si="34"/>
        <v>0</v>
      </c>
      <c r="L524" t="b">
        <f t="shared" si="35"/>
        <v>0</v>
      </c>
    </row>
    <row r="525" spans="1:12" x14ac:dyDescent="0.25">
      <c r="A525" t="s">
        <v>208</v>
      </c>
      <c r="B525" t="s">
        <v>47</v>
      </c>
      <c r="C525" t="s">
        <v>207</v>
      </c>
      <c r="D525" t="s">
        <v>206</v>
      </c>
      <c r="E525" t="s">
        <v>8</v>
      </c>
      <c r="F525">
        <v>4</v>
      </c>
      <c r="G525">
        <v>0.38</v>
      </c>
      <c r="H525">
        <v>286</v>
      </c>
      <c r="I525" t="s">
        <v>170</v>
      </c>
      <c r="J525" t="b">
        <f t="shared" si="33"/>
        <v>1</v>
      </c>
      <c r="K525" t="b">
        <f t="shared" si="34"/>
        <v>0</v>
      </c>
      <c r="L525" t="b">
        <f t="shared" si="35"/>
        <v>0</v>
      </c>
    </row>
    <row r="526" spans="1:12" x14ac:dyDescent="0.25">
      <c r="A526" t="s">
        <v>208</v>
      </c>
      <c r="B526" t="s">
        <v>47</v>
      </c>
      <c r="C526" t="s">
        <v>207</v>
      </c>
      <c r="D526" t="s">
        <v>206</v>
      </c>
      <c r="E526" t="s">
        <v>9</v>
      </c>
      <c r="F526">
        <v>4</v>
      </c>
      <c r="G526">
        <v>0.84</v>
      </c>
      <c r="H526">
        <v>341</v>
      </c>
      <c r="I526" t="s">
        <v>170</v>
      </c>
      <c r="J526" t="b">
        <f t="shared" si="33"/>
        <v>1</v>
      </c>
      <c r="K526" t="b">
        <f t="shared" si="34"/>
        <v>0</v>
      </c>
      <c r="L526" t="b">
        <f t="shared" si="35"/>
        <v>0</v>
      </c>
    </row>
    <row r="527" spans="1:12" x14ac:dyDescent="0.25">
      <c r="A527" t="s">
        <v>208</v>
      </c>
      <c r="B527" t="s">
        <v>47</v>
      </c>
      <c r="C527" t="s">
        <v>207</v>
      </c>
      <c r="D527" t="s">
        <v>206</v>
      </c>
      <c r="E527" t="s">
        <v>10</v>
      </c>
      <c r="F527">
        <v>5</v>
      </c>
      <c r="G527">
        <v>0.98</v>
      </c>
      <c r="H527">
        <v>316</v>
      </c>
      <c r="I527" t="s">
        <v>170</v>
      </c>
      <c r="J527" t="b">
        <f t="shared" si="33"/>
        <v>1</v>
      </c>
      <c r="K527" t="b">
        <f t="shared" si="34"/>
        <v>0</v>
      </c>
      <c r="L527" t="b">
        <f t="shared" si="35"/>
        <v>0</v>
      </c>
    </row>
    <row r="528" spans="1:12" x14ac:dyDescent="0.25">
      <c r="A528" t="s">
        <v>208</v>
      </c>
      <c r="B528" t="s">
        <v>47</v>
      </c>
      <c r="C528" t="s">
        <v>207</v>
      </c>
      <c r="D528" t="s">
        <v>206</v>
      </c>
      <c r="E528" t="s">
        <v>11</v>
      </c>
      <c r="F528">
        <v>4</v>
      </c>
      <c r="G528">
        <v>1</v>
      </c>
      <c r="H528">
        <v>256</v>
      </c>
      <c r="I528" t="s">
        <v>170</v>
      </c>
      <c r="J528" t="b">
        <f t="shared" si="33"/>
        <v>1</v>
      </c>
      <c r="K528" t="b">
        <f t="shared" si="34"/>
        <v>0</v>
      </c>
      <c r="L528" t="b">
        <f t="shared" si="35"/>
        <v>0</v>
      </c>
    </row>
    <row r="529" spans="1:12" x14ac:dyDescent="0.25">
      <c r="A529" t="s">
        <v>208</v>
      </c>
      <c r="B529" t="s">
        <v>47</v>
      </c>
      <c r="C529" t="s">
        <v>207</v>
      </c>
      <c r="D529" t="s">
        <v>206</v>
      </c>
      <c r="E529" t="s">
        <v>12</v>
      </c>
      <c r="F529">
        <v>3</v>
      </c>
      <c r="G529">
        <v>0.99</v>
      </c>
      <c r="H529">
        <v>229</v>
      </c>
      <c r="I529" t="s">
        <v>170</v>
      </c>
      <c r="J529" t="b">
        <f t="shared" si="33"/>
        <v>1</v>
      </c>
      <c r="K529" t="b">
        <f t="shared" si="34"/>
        <v>0</v>
      </c>
      <c r="L529" t="b">
        <f t="shared" si="35"/>
        <v>0</v>
      </c>
    </row>
    <row r="530" spans="1:12" x14ac:dyDescent="0.25">
      <c r="A530" t="s">
        <v>208</v>
      </c>
      <c r="B530" t="s">
        <v>47</v>
      </c>
      <c r="C530" t="s">
        <v>207</v>
      </c>
      <c r="D530" t="s">
        <v>206</v>
      </c>
      <c r="E530" t="s">
        <v>6</v>
      </c>
      <c r="F530">
        <v>5</v>
      </c>
      <c r="G530">
        <v>0.91</v>
      </c>
      <c r="H530">
        <v>1624</v>
      </c>
      <c r="I530" t="s">
        <v>170</v>
      </c>
      <c r="J530" t="b">
        <f t="shared" si="33"/>
        <v>0</v>
      </c>
      <c r="K530" t="b">
        <f t="shared" si="34"/>
        <v>0</v>
      </c>
      <c r="L530" t="b">
        <f t="shared" si="35"/>
        <v>1</v>
      </c>
    </row>
    <row r="531" spans="1:12" x14ac:dyDescent="0.25">
      <c r="A531" t="s">
        <v>208</v>
      </c>
      <c r="B531" t="s">
        <v>47</v>
      </c>
      <c r="C531" t="s">
        <v>207</v>
      </c>
      <c r="D531" t="s">
        <v>206</v>
      </c>
      <c r="E531" t="s">
        <v>4</v>
      </c>
      <c r="F531">
        <v>4</v>
      </c>
      <c r="G531">
        <v>1</v>
      </c>
      <c r="H531">
        <v>823</v>
      </c>
      <c r="I531" t="s">
        <v>170</v>
      </c>
      <c r="J531" t="b">
        <f t="shared" si="33"/>
        <v>0</v>
      </c>
      <c r="K531" t="b">
        <f t="shared" si="34"/>
        <v>1</v>
      </c>
      <c r="L531" t="b">
        <f t="shared" si="35"/>
        <v>0</v>
      </c>
    </row>
    <row r="532" spans="1:12" x14ac:dyDescent="0.25">
      <c r="A532" t="s">
        <v>208</v>
      </c>
      <c r="B532" t="s">
        <v>47</v>
      </c>
      <c r="C532" t="s">
        <v>207</v>
      </c>
      <c r="D532" t="s">
        <v>206</v>
      </c>
      <c r="E532" t="s">
        <v>5</v>
      </c>
      <c r="F532">
        <v>5</v>
      </c>
      <c r="G532">
        <v>0.96</v>
      </c>
      <c r="H532">
        <v>801</v>
      </c>
      <c r="I532" t="s">
        <v>170</v>
      </c>
      <c r="J532" t="b">
        <f t="shared" si="33"/>
        <v>0</v>
      </c>
      <c r="K532" t="b">
        <f t="shared" si="34"/>
        <v>1</v>
      </c>
      <c r="L532" t="b">
        <f t="shared" si="35"/>
        <v>0</v>
      </c>
    </row>
  </sheetData>
  <phoneticPr fontId="18" type="noConversion"/>
  <conditionalFormatting sqref="H16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0:H371 H391 H410 H428:H429 H481:H487 H497 H502:H509 H513:H1048576 H479 H470:H472 H434 H425 H416 H407 H398 H389 H380 H362 H353 H344 H335 H326 H1:H322 H489:H494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0:F371 F391 F410 F428:F429 F481:F487 F497 F502:F509 F513:F1048576 F479 F470:F472 F434 F425 F416 F407 F398 F389 F380 F362 F353 F344 F335 F326 F1:F322 F489:F494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9:H320 H370:H371 H391 H410 H428:H429 H481:H487 H497 H502:H509 H513:H1048576 H479 H470:H472 H434 H425 H416 H407 H398 H389 H380 H362 H353 H344 H335 H326 H317 H308 H299 H295 H290 H272 H263 H1:H256 H489:H494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9:F320 F370:F371 F391 F410 F428:F429 F481:F487 F497 F502:F509 F513:F1048576 F479 F470:F472 F434 F425 F416 F407 F398 F389 F380 F362 F353 F344 F335 F326 F317 F308 F299 F295 F290 F272 F263 F1:F256 F489:F494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27 F245 F295 F319:F320 F370:F371 F391 F410 F428:F429 F481:F487 F497 F502:F509 F513:F1048576 F479 F470:F472 F434 F425 F416 F407 F398 F389 F380 F362 F353 F344 F335 F326 F317 F308 F299 F290 F272 F263 F254 F236 F489:F494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60 H162:H227 H245 H295 H319:H320 H370:H371 H391 H410 H428:H429 H481:H487 H497 H502:H509 H513:H1048576 H479 H470:H472 H434 H425 H416 H407 H398 H389 H380 H362 H353 H344 H335 H326 H317 H308 H299 H290 H272 H263 H254 H236 H489:H494 I1:J1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27 H245 H295 H319:H320 H370:H371 H391 H410 H428:H429 H481:H487 H497 H502:H509 H513:H1048576 H479 H470:H472 H434 H425 H416 H407 H398 H389 H380 H362 H353 H344 H335 H326 H317 H308 H299 H290 H272 H263 H254 H236 H489:H494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8:H429 H481:H487 H497 H502:H509 H513:H1048576 H479 H470:H472 H434 H425 H416 H1:H410 H489:H494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8:F429 F481:F487 F497 F502:F509 F513:F1048576 F479 F470:F472 F434 F425 F416 F1:F410 F489:F494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80" r:id="rId1" tooltip="Doug Burgum" display="https://en.wikipedia.org/wiki/Doug_Burgum" xr:uid="{90BA70A0-E962-46A1-A537-9CE28DC10A2E}"/>
    <hyperlink ref="A381" r:id="rId2" tooltip="Doug Burgum" display="https://en.wikipedia.org/wiki/Doug_Burgum" xr:uid="{4D2B1920-D266-4CCE-83F3-A23846247B9F}"/>
    <hyperlink ref="A382" r:id="rId3" tooltip="Doug Burgum" display="https://en.wikipedia.org/wiki/Doug_Burgum" xr:uid="{166B241C-CC3B-41B3-A0C2-2BF275525168}"/>
    <hyperlink ref="A383" r:id="rId4" tooltip="Doug Burgum" display="https://en.wikipedia.org/wiki/Doug_Burgum" xr:uid="{E150AD8E-9D6F-4918-8557-0851A763F820}"/>
    <hyperlink ref="A384" r:id="rId5" tooltip="Doug Burgum" display="https://en.wikipedia.org/wiki/Doug_Burgum" xr:uid="{09ED398F-B851-424D-9918-501B262D6051}"/>
    <hyperlink ref="A385" r:id="rId6" tooltip="Doug Burgum" display="https://en.wikipedia.org/wiki/Doug_Burgum" xr:uid="{D7E8C253-029B-427B-873F-B1EC8D4F5967}"/>
    <hyperlink ref="A386" r:id="rId7" tooltip="Doug Burgum" display="https://en.wikipedia.org/wiki/Doug_Burgum" xr:uid="{7DB12F35-1B64-4B06-93F2-EFB5A02A9429}"/>
    <hyperlink ref="A387" r:id="rId8" tooltip="Doug Burgum" display="https://en.wikipedia.org/wiki/Doug_Burgum" xr:uid="{EBE723E7-49D3-4BF6-9CC8-358428CD9545}"/>
    <hyperlink ref="A388" r:id="rId9" tooltip="Doug Burgum" display="https://en.wikipedia.org/wiki/Doug_Burgum" xr:uid="{40F8FBE4-FFF6-43D1-8AA8-42CC640B0618}"/>
  </hyperlinks>
  <pageMargins left="0.7" right="0.7" top="0.75" bottom="0.75" header="0.3" footer="0.3"/>
  <pageSetup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170E-7C2F-41F2-B981-D320C781B43A}">
  <sheetPr>
    <tabColor theme="9" tint="0.59999389629810485"/>
  </sheetPr>
  <dimension ref="A1:L532"/>
  <sheetViews>
    <sheetView tabSelected="1" workbookViewId="0">
      <selection activeCell="H532" sqref="H532"/>
    </sheetView>
  </sheetViews>
  <sheetFormatPr defaultRowHeight="15" x14ac:dyDescent="0.25"/>
  <cols>
    <col min="1" max="1" width="8.140625" bestFit="1" customWidth="1"/>
    <col min="2" max="2" width="15.42578125" customWidth="1"/>
    <col min="3" max="3" width="14" bestFit="1" customWidth="1"/>
    <col min="4" max="4" width="11.28515625" customWidth="1"/>
    <col min="5" max="5" width="12.28515625" bestFit="1" customWidth="1"/>
  </cols>
  <sheetData>
    <row r="1" spans="1:12" x14ac:dyDescent="0.25">
      <c r="A1" t="s">
        <v>22</v>
      </c>
      <c r="B1" t="s">
        <v>37</v>
      </c>
      <c r="C1" t="s">
        <v>53</v>
      </c>
      <c r="D1" t="s">
        <v>219</v>
      </c>
      <c r="E1" t="s">
        <v>0</v>
      </c>
      <c r="F1" t="s">
        <v>1</v>
      </c>
      <c r="G1" t="s">
        <v>2</v>
      </c>
      <c r="H1" t="s">
        <v>15</v>
      </c>
      <c r="I1" t="s">
        <v>210</v>
      </c>
      <c r="J1" t="s">
        <v>230</v>
      </c>
      <c r="K1" t="s">
        <v>236</v>
      </c>
      <c r="L1" t="s">
        <v>237</v>
      </c>
    </row>
    <row r="2" spans="1:12" x14ac:dyDescent="0.25">
      <c r="A2" t="s">
        <v>24</v>
      </c>
      <c r="B2" t="s">
        <v>27</v>
      </c>
      <c r="C2" t="s">
        <v>28</v>
      </c>
      <c r="D2" t="s">
        <v>3</v>
      </c>
      <c r="E2" t="s">
        <v>7</v>
      </c>
      <c r="F2">
        <v>4</v>
      </c>
      <c r="G2">
        <v>0.75</v>
      </c>
      <c r="H2">
        <v>565</v>
      </c>
      <c r="I2" t="s">
        <v>171</v>
      </c>
      <c r="J2" t="b">
        <v>1</v>
      </c>
      <c r="K2" t="b">
        <v>0</v>
      </c>
      <c r="L2" t="b">
        <v>0</v>
      </c>
    </row>
    <row r="3" spans="1:12" x14ac:dyDescent="0.25">
      <c r="A3" t="s">
        <v>24</v>
      </c>
      <c r="B3" t="s">
        <v>27</v>
      </c>
      <c r="C3" t="s">
        <v>28</v>
      </c>
      <c r="D3" t="s">
        <v>3</v>
      </c>
      <c r="E3" t="s">
        <v>8</v>
      </c>
      <c r="F3">
        <v>3</v>
      </c>
      <c r="G3">
        <v>1</v>
      </c>
      <c r="H3">
        <v>379</v>
      </c>
      <c r="I3" t="s">
        <v>171</v>
      </c>
      <c r="J3" t="b">
        <v>1</v>
      </c>
      <c r="K3" t="b">
        <v>0</v>
      </c>
      <c r="L3" t="b">
        <v>0</v>
      </c>
    </row>
    <row r="4" spans="1:12" x14ac:dyDescent="0.25">
      <c r="A4" t="s">
        <v>24</v>
      </c>
      <c r="B4" t="s">
        <v>27</v>
      </c>
      <c r="C4" t="s">
        <v>28</v>
      </c>
      <c r="D4" t="s">
        <v>3</v>
      </c>
      <c r="E4" t="s">
        <v>9</v>
      </c>
      <c r="F4">
        <v>4</v>
      </c>
      <c r="G4">
        <v>0.35</v>
      </c>
      <c r="H4">
        <v>448</v>
      </c>
      <c r="I4" t="s">
        <v>171</v>
      </c>
      <c r="J4" t="b">
        <v>1</v>
      </c>
      <c r="K4" t="b">
        <v>0</v>
      </c>
      <c r="L4" t="b">
        <v>0</v>
      </c>
    </row>
    <row r="5" spans="1:12" x14ac:dyDescent="0.25">
      <c r="A5" t="s">
        <v>24</v>
      </c>
      <c r="B5" t="s">
        <v>27</v>
      </c>
      <c r="C5" t="s">
        <v>28</v>
      </c>
      <c r="D5" t="s">
        <v>3</v>
      </c>
      <c r="E5" t="s">
        <v>10</v>
      </c>
      <c r="F5">
        <v>4</v>
      </c>
      <c r="G5">
        <v>0.53</v>
      </c>
      <c r="H5">
        <v>396</v>
      </c>
      <c r="I5" t="s">
        <v>171</v>
      </c>
      <c r="J5" t="b">
        <v>1</v>
      </c>
      <c r="K5" t="b">
        <v>0</v>
      </c>
      <c r="L5" t="b">
        <v>0</v>
      </c>
    </row>
    <row r="6" spans="1:12" x14ac:dyDescent="0.25">
      <c r="A6" t="s">
        <v>24</v>
      </c>
      <c r="B6" t="s">
        <v>27</v>
      </c>
      <c r="C6" t="s">
        <v>28</v>
      </c>
      <c r="D6" t="s">
        <v>3</v>
      </c>
      <c r="E6" t="s">
        <v>11</v>
      </c>
      <c r="F6">
        <v>4</v>
      </c>
      <c r="G6">
        <v>0.96</v>
      </c>
      <c r="H6">
        <v>391</v>
      </c>
      <c r="I6" t="s">
        <v>171</v>
      </c>
      <c r="J6" t="b">
        <v>1</v>
      </c>
      <c r="K6" t="b">
        <v>0</v>
      </c>
      <c r="L6" t="b">
        <v>0</v>
      </c>
    </row>
    <row r="7" spans="1:12" x14ac:dyDescent="0.25">
      <c r="A7" t="s">
        <v>24</v>
      </c>
      <c r="B7" t="s">
        <v>27</v>
      </c>
      <c r="C7" t="s">
        <v>28</v>
      </c>
      <c r="D7" t="s">
        <v>3</v>
      </c>
      <c r="E7" t="s">
        <v>12</v>
      </c>
      <c r="F7">
        <v>5</v>
      </c>
      <c r="G7">
        <v>0.45</v>
      </c>
      <c r="H7">
        <v>541</v>
      </c>
      <c r="I7" t="s">
        <v>171</v>
      </c>
      <c r="J7" t="b">
        <v>1</v>
      </c>
      <c r="K7" t="b">
        <v>0</v>
      </c>
      <c r="L7" t="b">
        <v>0</v>
      </c>
    </row>
    <row r="8" spans="1:12" x14ac:dyDescent="0.25">
      <c r="A8" t="s">
        <v>24</v>
      </c>
      <c r="B8" t="s">
        <v>27</v>
      </c>
      <c r="C8" t="s">
        <v>28</v>
      </c>
      <c r="D8" t="s">
        <v>3</v>
      </c>
      <c r="E8" t="s">
        <v>6</v>
      </c>
      <c r="F8">
        <v>4</v>
      </c>
      <c r="G8">
        <v>0.89</v>
      </c>
      <c r="H8">
        <v>2720</v>
      </c>
      <c r="I8" t="s">
        <v>171</v>
      </c>
      <c r="J8" t="b">
        <v>0</v>
      </c>
      <c r="K8" t="b">
        <v>0</v>
      </c>
      <c r="L8" t="b">
        <v>1</v>
      </c>
    </row>
    <row r="9" spans="1:12" x14ac:dyDescent="0.25">
      <c r="A9" t="s">
        <v>24</v>
      </c>
      <c r="B9" t="s">
        <v>27</v>
      </c>
      <c r="C9" t="s">
        <v>28</v>
      </c>
      <c r="D9" t="s">
        <v>3</v>
      </c>
      <c r="E9" t="s">
        <v>4</v>
      </c>
      <c r="F9">
        <v>3</v>
      </c>
      <c r="G9">
        <v>1</v>
      </c>
      <c r="H9">
        <v>1235</v>
      </c>
      <c r="I9" t="s">
        <v>171</v>
      </c>
      <c r="J9" t="b">
        <v>0</v>
      </c>
      <c r="K9" t="b">
        <v>1</v>
      </c>
      <c r="L9" t="b">
        <v>0</v>
      </c>
    </row>
    <row r="10" spans="1:12" x14ac:dyDescent="0.25">
      <c r="A10" t="s">
        <v>24</v>
      </c>
      <c r="B10" t="s">
        <v>27</v>
      </c>
      <c r="C10" t="s">
        <v>28</v>
      </c>
      <c r="D10" t="s">
        <v>3</v>
      </c>
      <c r="E10" t="s">
        <v>5</v>
      </c>
      <c r="F10">
        <v>3</v>
      </c>
      <c r="G10">
        <v>1</v>
      </c>
      <c r="H10">
        <v>1485</v>
      </c>
      <c r="I10" t="s">
        <v>171</v>
      </c>
      <c r="J10" t="b">
        <v>0</v>
      </c>
      <c r="K10" t="b">
        <v>1</v>
      </c>
      <c r="L10" t="b">
        <v>0</v>
      </c>
    </row>
    <row r="11" spans="1:12" x14ac:dyDescent="0.25">
      <c r="A11" t="s">
        <v>25</v>
      </c>
      <c r="B11" t="s">
        <v>29</v>
      </c>
      <c r="C11" t="s">
        <v>30</v>
      </c>
      <c r="D11" t="s">
        <v>13</v>
      </c>
      <c r="E11" t="s">
        <v>7</v>
      </c>
      <c r="F11">
        <v>5</v>
      </c>
      <c r="G11">
        <v>0.84</v>
      </c>
      <c r="H11">
        <v>183</v>
      </c>
      <c r="I11" t="s">
        <v>211</v>
      </c>
      <c r="J11" t="b">
        <v>1</v>
      </c>
      <c r="K11" t="b">
        <v>0</v>
      </c>
      <c r="L11" t="b">
        <v>0</v>
      </c>
    </row>
    <row r="12" spans="1:12" x14ac:dyDescent="0.25">
      <c r="A12" t="s">
        <v>25</v>
      </c>
      <c r="B12" t="s">
        <v>29</v>
      </c>
      <c r="C12" t="s">
        <v>30</v>
      </c>
      <c r="D12" t="s">
        <v>13</v>
      </c>
      <c r="E12" t="s">
        <v>8</v>
      </c>
      <c r="F12">
        <v>4</v>
      </c>
      <c r="G12">
        <v>0.57999999999999996</v>
      </c>
      <c r="H12">
        <v>191</v>
      </c>
      <c r="I12" t="s">
        <v>211</v>
      </c>
      <c r="J12" t="b">
        <v>1</v>
      </c>
      <c r="K12" t="b">
        <v>0</v>
      </c>
      <c r="L12" t="b">
        <v>0</v>
      </c>
    </row>
    <row r="13" spans="1:12" x14ac:dyDescent="0.25">
      <c r="A13" t="s">
        <v>25</v>
      </c>
      <c r="B13" t="s">
        <v>29</v>
      </c>
      <c r="C13" t="s">
        <v>30</v>
      </c>
      <c r="D13" t="s">
        <v>13</v>
      </c>
      <c r="E13" t="s">
        <v>9</v>
      </c>
      <c r="F13">
        <v>4</v>
      </c>
      <c r="G13">
        <v>0.96</v>
      </c>
      <c r="H13">
        <v>224</v>
      </c>
      <c r="I13" t="s">
        <v>211</v>
      </c>
      <c r="J13" t="b">
        <v>1</v>
      </c>
      <c r="K13" t="b">
        <v>0</v>
      </c>
      <c r="L13" t="b">
        <v>0</v>
      </c>
    </row>
    <row r="14" spans="1:12" x14ac:dyDescent="0.25">
      <c r="A14" t="s">
        <v>25</v>
      </c>
      <c r="B14" t="s">
        <v>29</v>
      </c>
      <c r="C14" t="s">
        <v>30</v>
      </c>
      <c r="D14" t="s">
        <v>13</v>
      </c>
      <c r="E14" t="s">
        <v>10</v>
      </c>
      <c r="F14">
        <v>4</v>
      </c>
      <c r="G14">
        <v>0.64</v>
      </c>
      <c r="H14">
        <v>117</v>
      </c>
      <c r="I14" t="s">
        <v>211</v>
      </c>
      <c r="J14" t="b">
        <v>1</v>
      </c>
      <c r="K14" t="b">
        <v>0</v>
      </c>
      <c r="L14" t="b">
        <v>0</v>
      </c>
    </row>
    <row r="15" spans="1:12" x14ac:dyDescent="0.25">
      <c r="A15" t="s">
        <v>25</v>
      </c>
      <c r="B15" t="s">
        <v>29</v>
      </c>
      <c r="C15" t="s">
        <v>30</v>
      </c>
      <c r="D15" t="s">
        <v>13</v>
      </c>
      <c r="E15" t="s">
        <v>11</v>
      </c>
      <c r="F15">
        <v>4</v>
      </c>
      <c r="G15">
        <v>0.71</v>
      </c>
      <c r="H15">
        <v>111</v>
      </c>
      <c r="I15" t="s">
        <v>211</v>
      </c>
      <c r="J15" t="b">
        <v>1</v>
      </c>
      <c r="K15" t="b">
        <v>0</v>
      </c>
      <c r="L15" t="b">
        <v>0</v>
      </c>
    </row>
    <row r="16" spans="1:12" x14ac:dyDescent="0.25">
      <c r="A16" t="s">
        <v>25</v>
      </c>
      <c r="B16" t="s">
        <v>29</v>
      </c>
      <c r="C16" t="s">
        <v>30</v>
      </c>
      <c r="D16" t="s">
        <v>13</v>
      </c>
      <c r="E16" t="s">
        <v>12</v>
      </c>
      <c r="F16">
        <v>4</v>
      </c>
      <c r="G16">
        <v>0.55000000000000004</v>
      </c>
      <c r="H16">
        <v>154</v>
      </c>
      <c r="I16" t="s">
        <v>211</v>
      </c>
      <c r="J16" t="b">
        <v>1</v>
      </c>
      <c r="K16" t="b">
        <v>0</v>
      </c>
      <c r="L16" t="b">
        <v>0</v>
      </c>
    </row>
    <row r="17" spans="1:12" x14ac:dyDescent="0.25">
      <c r="A17" t="s">
        <v>25</v>
      </c>
      <c r="B17" t="s">
        <v>29</v>
      </c>
      <c r="C17" t="s">
        <v>30</v>
      </c>
      <c r="D17" t="s">
        <v>13</v>
      </c>
      <c r="E17" t="s">
        <v>6</v>
      </c>
      <c r="F17">
        <v>4</v>
      </c>
      <c r="G17">
        <v>0.92</v>
      </c>
      <c r="H17">
        <v>980</v>
      </c>
      <c r="I17" t="s">
        <v>211</v>
      </c>
      <c r="J17" t="b">
        <v>0</v>
      </c>
      <c r="K17" t="b">
        <v>0</v>
      </c>
      <c r="L17" t="b">
        <v>1</v>
      </c>
    </row>
    <row r="18" spans="1:12" x14ac:dyDescent="0.25">
      <c r="A18" t="s">
        <v>25</v>
      </c>
      <c r="B18" t="s">
        <v>29</v>
      </c>
      <c r="C18" t="s">
        <v>30</v>
      </c>
      <c r="D18" t="s">
        <v>13</v>
      </c>
      <c r="E18" t="s">
        <v>4</v>
      </c>
      <c r="F18">
        <v>4</v>
      </c>
      <c r="G18">
        <v>0.57999999999999996</v>
      </c>
      <c r="H18">
        <v>452</v>
      </c>
      <c r="I18" t="s">
        <v>211</v>
      </c>
      <c r="J18" t="b">
        <v>0</v>
      </c>
      <c r="K18" t="b">
        <v>1</v>
      </c>
      <c r="L18" t="b">
        <v>0</v>
      </c>
    </row>
    <row r="19" spans="1:12" x14ac:dyDescent="0.25">
      <c r="A19" t="s">
        <v>25</v>
      </c>
      <c r="B19" t="s">
        <v>29</v>
      </c>
      <c r="C19" t="s">
        <v>30</v>
      </c>
      <c r="D19" t="s">
        <v>13</v>
      </c>
      <c r="E19" t="s">
        <v>5</v>
      </c>
      <c r="F19">
        <v>4</v>
      </c>
      <c r="G19">
        <v>0.39</v>
      </c>
      <c r="H19">
        <v>528</v>
      </c>
      <c r="I19" t="s">
        <v>211</v>
      </c>
      <c r="J19" t="b">
        <v>0</v>
      </c>
      <c r="K19" t="b">
        <v>1</v>
      </c>
      <c r="L19" t="b">
        <v>0</v>
      </c>
    </row>
    <row r="20" spans="1:12" x14ac:dyDescent="0.25">
      <c r="A20" t="s">
        <v>26</v>
      </c>
      <c r="B20" t="s">
        <v>214</v>
      </c>
      <c r="C20" t="s">
        <v>31</v>
      </c>
      <c r="D20" t="s">
        <v>14</v>
      </c>
      <c r="E20" t="s">
        <v>7</v>
      </c>
      <c r="F20">
        <v>6</v>
      </c>
      <c r="G20">
        <v>0.72</v>
      </c>
      <c r="H20">
        <v>131</v>
      </c>
      <c r="J20" t="b">
        <v>1</v>
      </c>
      <c r="K20" t="b">
        <v>0</v>
      </c>
      <c r="L20" t="b">
        <v>0</v>
      </c>
    </row>
    <row r="21" spans="1:12" x14ac:dyDescent="0.25">
      <c r="A21" t="s">
        <v>26</v>
      </c>
      <c r="B21" t="s">
        <v>214</v>
      </c>
      <c r="C21" t="s">
        <v>31</v>
      </c>
      <c r="D21" t="s">
        <v>14</v>
      </c>
      <c r="E21" t="s">
        <v>8</v>
      </c>
      <c r="F21">
        <v>4</v>
      </c>
      <c r="G21">
        <v>0.82</v>
      </c>
      <c r="H21">
        <v>175</v>
      </c>
      <c r="J21" t="b">
        <v>1</v>
      </c>
      <c r="K21" t="b">
        <v>0</v>
      </c>
      <c r="L21" t="b">
        <v>0</v>
      </c>
    </row>
    <row r="22" spans="1:12" x14ac:dyDescent="0.25">
      <c r="A22" t="s">
        <v>26</v>
      </c>
      <c r="B22" t="s">
        <v>214</v>
      </c>
      <c r="C22" t="s">
        <v>31</v>
      </c>
      <c r="D22" t="s">
        <v>14</v>
      </c>
      <c r="E22" t="s">
        <v>9</v>
      </c>
      <c r="F22">
        <v>3</v>
      </c>
      <c r="G22">
        <v>0.91</v>
      </c>
      <c r="H22">
        <v>414</v>
      </c>
      <c r="J22" t="b">
        <v>1</v>
      </c>
      <c r="K22" t="b">
        <v>0</v>
      </c>
      <c r="L22" t="b">
        <v>0</v>
      </c>
    </row>
    <row r="23" spans="1:12" x14ac:dyDescent="0.25">
      <c r="A23" t="s">
        <v>26</v>
      </c>
      <c r="B23" t="s">
        <v>214</v>
      </c>
      <c r="C23" t="s">
        <v>31</v>
      </c>
      <c r="D23" t="s">
        <v>14</v>
      </c>
      <c r="E23" t="s">
        <v>10</v>
      </c>
      <c r="F23">
        <v>3</v>
      </c>
      <c r="G23">
        <v>1</v>
      </c>
      <c r="H23">
        <v>269</v>
      </c>
      <c r="J23" t="b">
        <v>1</v>
      </c>
      <c r="K23" t="b">
        <v>0</v>
      </c>
      <c r="L23" t="b">
        <v>0</v>
      </c>
    </row>
    <row r="24" spans="1:12" x14ac:dyDescent="0.25">
      <c r="A24" t="s">
        <v>26</v>
      </c>
      <c r="B24" t="s">
        <v>214</v>
      </c>
      <c r="C24" t="s">
        <v>31</v>
      </c>
      <c r="D24" t="s">
        <v>14</v>
      </c>
      <c r="E24" t="s">
        <v>11</v>
      </c>
      <c r="F24">
        <v>3</v>
      </c>
      <c r="G24">
        <v>0.9</v>
      </c>
      <c r="H24">
        <v>337</v>
      </c>
      <c r="J24" t="b">
        <v>1</v>
      </c>
      <c r="K24" t="b">
        <v>0</v>
      </c>
      <c r="L24" t="b">
        <v>0</v>
      </c>
    </row>
    <row r="25" spans="1:12" x14ac:dyDescent="0.25">
      <c r="A25" t="s">
        <v>26</v>
      </c>
      <c r="B25" t="s">
        <v>214</v>
      </c>
      <c r="C25" t="s">
        <v>31</v>
      </c>
      <c r="D25" t="s">
        <v>14</v>
      </c>
      <c r="E25" t="s">
        <v>12</v>
      </c>
      <c r="F25">
        <v>2</v>
      </c>
      <c r="G25">
        <v>0.7</v>
      </c>
      <c r="H25">
        <v>324</v>
      </c>
      <c r="J25" t="b">
        <v>1</v>
      </c>
      <c r="K25" t="b">
        <v>0</v>
      </c>
      <c r="L25" t="b">
        <v>0</v>
      </c>
    </row>
    <row r="26" spans="1:12" x14ac:dyDescent="0.25">
      <c r="A26" t="s">
        <v>26</v>
      </c>
      <c r="B26" t="s">
        <v>214</v>
      </c>
      <c r="C26" t="s">
        <v>31</v>
      </c>
      <c r="D26" t="s">
        <v>14</v>
      </c>
      <c r="E26" t="s">
        <v>6</v>
      </c>
      <c r="F26">
        <v>2</v>
      </c>
      <c r="G26">
        <v>1</v>
      </c>
      <c r="H26">
        <v>1650</v>
      </c>
      <c r="J26" t="b">
        <v>0</v>
      </c>
      <c r="K26" t="b">
        <v>0</v>
      </c>
      <c r="L26" t="b">
        <v>1</v>
      </c>
    </row>
    <row r="27" spans="1:12" x14ac:dyDescent="0.25">
      <c r="A27" t="s">
        <v>26</v>
      </c>
      <c r="B27" t="s">
        <v>214</v>
      </c>
      <c r="C27" t="s">
        <v>31</v>
      </c>
      <c r="D27" t="s">
        <v>14</v>
      </c>
      <c r="E27" t="s">
        <v>4</v>
      </c>
      <c r="F27">
        <v>3</v>
      </c>
      <c r="G27">
        <v>0.96</v>
      </c>
      <c r="H27">
        <v>720</v>
      </c>
      <c r="J27" t="b">
        <v>0</v>
      </c>
      <c r="K27" t="b">
        <v>1</v>
      </c>
      <c r="L27" t="b">
        <v>0</v>
      </c>
    </row>
    <row r="28" spans="1:12" x14ac:dyDescent="0.25">
      <c r="A28" t="s">
        <v>26</v>
      </c>
      <c r="B28" t="s">
        <v>214</v>
      </c>
      <c r="C28" t="s">
        <v>31</v>
      </c>
      <c r="D28" t="s">
        <v>14</v>
      </c>
      <c r="E28" t="s">
        <v>5</v>
      </c>
      <c r="F28">
        <v>3</v>
      </c>
      <c r="G28">
        <v>0.95</v>
      </c>
      <c r="H28">
        <v>930</v>
      </c>
      <c r="J28" t="b">
        <v>0</v>
      </c>
      <c r="K28" t="b">
        <v>1</v>
      </c>
      <c r="L28" t="b">
        <v>0</v>
      </c>
    </row>
    <row r="29" spans="1:12" x14ac:dyDescent="0.25">
      <c r="A29" t="s">
        <v>32</v>
      </c>
      <c r="B29" t="s">
        <v>33</v>
      </c>
      <c r="C29" t="s">
        <v>34</v>
      </c>
      <c r="D29" t="s">
        <v>16</v>
      </c>
      <c r="E29" t="s">
        <v>7</v>
      </c>
      <c r="F29">
        <v>4</v>
      </c>
      <c r="G29">
        <v>0.39</v>
      </c>
      <c r="H29">
        <v>71</v>
      </c>
      <c r="I29" t="s">
        <v>212</v>
      </c>
      <c r="J29" t="b">
        <v>1</v>
      </c>
      <c r="K29" t="b">
        <v>0</v>
      </c>
      <c r="L29" t="b">
        <v>0</v>
      </c>
    </row>
    <row r="30" spans="1:12" x14ac:dyDescent="0.25">
      <c r="A30" t="s">
        <v>32</v>
      </c>
      <c r="B30" t="s">
        <v>33</v>
      </c>
      <c r="C30" t="s">
        <v>34</v>
      </c>
      <c r="D30" t="s">
        <v>16</v>
      </c>
      <c r="E30" t="s">
        <v>8</v>
      </c>
      <c r="F30">
        <v>4</v>
      </c>
      <c r="G30">
        <v>0.6</v>
      </c>
      <c r="H30">
        <v>90</v>
      </c>
      <c r="I30" t="s">
        <v>212</v>
      </c>
      <c r="J30" t="b">
        <v>1</v>
      </c>
      <c r="K30" t="b">
        <v>0</v>
      </c>
      <c r="L30" t="b">
        <v>0</v>
      </c>
    </row>
    <row r="31" spans="1:12" x14ac:dyDescent="0.25">
      <c r="A31" t="s">
        <v>32</v>
      </c>
      <c r="B31" t="s">
        <v>33</v>
      </c>
      <c r="C31" t="s">
        <v>34</v>
      </c>
      <c r="D31" t="s">
        <v>16</v>
      </c>
      <c r="E31" t="s">
        <v>9</v>
      </c>
      <c r="F31">
        <v>4</v>
      </c>
      <c r="G31">
        <v>0.86</v>
      </c>
      <c r="H31">
        <v>184</v>
      </c>
      <c r="I31" t="s">
        <v>212</v>
      </c>
      <c r="J31" t="b">
        <v>1</v>
      </c>
      <c r="K31" t="b">
        <v>0</v>
      </c>
      <c r="L31" t="b">
        <v>0</v>
      </c>
    </row>
    <row r="32" spans="1:12" x14ac:dyDescent="0.25">
      <c r="A32" t="s">
        <v>32</v>
      </c>
      <c r="B32" t="s">
        <v>33</v>
      </c>
      <c r="C32" t="s">
        <v>34</v>
      </c>
      <c r="D32" t="s">
        <v>16</v>
      </c>
      <c r="E32" t="s">
        <v>10</v>
      </c>
      <c r="F32">
        <v>4</v>
      </c>
      <c r="G32">
        <v>0.93</v>
      </c>
      <c r="H32">
        <v>243</v>
      </c>
      <c r="I32" t="s">
        <v>212</v>
      </c>
      <c r="J32" t="b">
        <v>1</v>
      </c>
      <c r="K32" t="b">
        <v>0</v>
      </c>
      <c r="L32" t="b">
        <v>0</v>
      </c>
    </row>
    <row r="33" spans="1:12" x14ac:dyDescent="0.25">
      <c r="A33" t="s">
        <v>32</v>
      </c>
      <c r="B33" t="s">
        <v>33</v>
      </c>
      <c r="C33" t="s">
        <v>34</v>
      </c>
      <c r="D33" t="s">
        <v>16</v>
      </c>
      <c r="E33" t="s">
        <v>11</v>
      </c>
      <c r="F33">
        <v>3</v>
      </c>
      <c r="G33">
        <v>1</v>
      </c>
      <c r="H33">
        <v>179</v>
      </c>
      <c r="I33" t="s">
        <v>212</v>
      </c>
      <c r="J33" t="b">
        <v>1</v>
      </c>
      <c r="K33" t="b">
        <v>0</v>
      </c>
      <c r="L33" t="b">
        <v>0</v>
      </c>
    </row>
    <row r="34" spans="1:12" x14ac:dyDescent="0.25">
      <c r="A34" t="s">
        <v>32</v>
      </c>
      <c r="B34" t="s">
        <v>33</v>
      </c>
      <c r="C34" t="s">
        <v>34</v>
      </c>
      <c r="D34" t="s">
        <v>16</v>
      </c>
      <c r="E34" t="s">
        <v>12</v>
      </c>
      <c r="F34">
        <v>4</v>
      </c>
      <c r="G34">
        <v>0.96</v>
      </c>
      <c r="H34">
        <v>168</v>
      </c>
      <c r="I34" t="s">
        <v>212</v>
      </c>
      <c r="J34" t="b">
        <v>1</v>
      </c>
      <c r="K34" t="b">
        <v>0</v>
      </c>
      <c r="L34" t="b">
        <v>0</v>
      </c>
    </row>
    <row r="35" spans="1:12" x14ac:dyDescent="0.25">
      <c r="A35" t="s">
        <v>32</v>
      </c>
      <c r="B35" t="s">
        <v>33</v>
      </c>
      <c r="C35" t="s">
        <v>34</v>
      </c>
      <c r="D35" t="s">
        <v>16</v>
      </c>
      <c r="E35" t="s">
        <v>6</v>
      </c>
      <c r="F35">
        <v>2</v>
      </c>
      <c r="G35">
        <v>1</v>
      </c>
      <c r="H35">
        <v>935</v>
      </c>
      <c r="I35" t="s">
        <v>212</v>
      </c>
      <c r="J35" t="b">
        <v>0</v>
      </c>
      <c r="K35" t="b">
        <v>0</v>
      </c>
      <c r="L35" t="b">
        <v>1</v>
      </c>
    </row>
    <row r="36" spans="1:12" x14ac:dyDescent="0.25">
      <c r="A36" t="s">
        <v>32</v>
      </c>
      <c r="B36" t="s">
        <v>33</v>
      </c>
      <c r="C36" t="s">
        <v>34</v>
      </c>
      <c r="D36" t="s">
        <v>16</v>
      </c>
      <c r="E36" t="s">
        <v>4</v>
      </c>
      <c r="F36">
        <v>4</v>
      </c>
      <c r="G36">
        <v>0.98</v>
      </c>
      <c r="H36">
        <v>345</v>
      </c>
      <c r="I36" t="s">
        <v>212</v>
      </c>
      <c r="J36" t="b">
        <v>0</v>
      </c>
      <c r="K36" t="b">
        <v>1</v>
      </c>
      <c r="L36" t="b">
        <v>0</v>
      </c>
    </row>
    <row r="37" spans="1:12" x14ac:dyDescent="0.25">
      <c r="A37" t="s">
        <v>32</v>
      </c>
      <c r="B37" t="s">
        <v>33</v>
      </c>
      <c r="C37" t="s">
        <v>34</v>
      </c>
      <c r="D37" t="s">
        <v>16</v>
      </c>
      <c r="E37" t="s">
        <v>5</v>
      </c>
      <c r="F37">
        <v>2</v>
      </c>
      <c r="G37">
        <v>1</v>
      </c>
      <c r="H37">
        <v>590</v>
      </c>
      <c r="I37" t="s">
        <v>212</v>
      </c>
      <c r="J37" t="b">
        <v>0</v>
      </c>
      <c r="K37" t="b">
        <v>1</v>
      </c>
      <c r="L37" t="b">
        <v>0</v>
      </c>
    </row>
    <row r="38" spans="1:12" x14ac:dyDescent="0.25">
      <c r="A38" t="s">
        <v>35</v>
      </c>
      <c r="B38" t="s">
        <v>229</v>
      </c>
      <c r="C38" t="s">
        <v>30</v>
      </c>
      <c r="D38" t="s">
        <v>17</v>
      </c>
      <c r="E38" t="s">
        <v>7</v>
      </c>
      <c r="F38">
        <v>5</v>
      </c>
      <c r="G38">
        <v>0.54</v>
      </c>
      <c r="H38">
        <v>43</v>
      </c>
      <c r="I38" t="s">
        <v>213</v>
      </c>
      <c r="J38" t="b">
        <v>1</v>
      </c>
      <c r="K38" t="b">
        <v>0</v>
      </c>
      <c r="L38" t="b">
        <v>0</v>
      </c>
    </row>
    <row r="39" spans="1:12" x14ac:dyDescent="0.25">
      <c r="A39" t="s">
        <v>35</v>
      </c>
      <c r="B39" t="s">
        <v>229</v>
      </c>
      <c r="C39" t="s">
        <v>30</v>
      </c>
      <c r="D39" t="s">
        <v>17</v>
      </c>
      <c r="E39" t="s">
        <v>8</v>
      </c>
      <c r="F39">
        <v>4</v>
      </c>
      <c r="G39">
        <v>0.41</v>
      </c>
      <c r="H39">
        <v>47</v>
      </c>
      <c r="I39" t="s">
        <v>213</v>
      </c>
      <c r="J39" t="b">
        <v>1</v>
      </c>
      <c r="K39" t="b">
        <v>0</v>
      </c>
      <c r="L39" t="b">
        <v>0</v>
      </c>
    </row>
    <row r="40" spans="1:12" x14ac:dyDescent="0.25">
      <c r="A40" t="s">
        <v>35</v>
      </c>
      <c r="B40" t="s">
        <v>229</v>
      </c>
      <c r="C40" t="s">
        <v>30</v>
      </c>
      <c r="D40" t="s">
        <v>17</v>
      </c>
      <c r="E40" t="s">
        <v>9</v>
      </c>
      <c r="F40">
        <v>4</v>
      </c>
      <c r="G40">
        <v>0.63</v>
      </c>
      <c r="H40">
        <v>66</v>
      </c>
      <c r="I40" t="s">
        <v>213</v>
      </c>
      <c r="J40" t="b">
        <v>1</v>
      </c>
      <c r="K40" t="b">
        <v>0</v>
      </c>
      <c r="L40" t="b">
        <v>0</v>
      </c>
    </row>
    <row r="41" spans="1:12" x14ac:dyDescent="0.25">
      <c r="A41" t="s">
        <v>35</v>
      </c>
      <c r="B41" t="s">
        <v>229</v>
      </c>
      <c r="C41" t="s">
        <v>30</v>
      </c>
      <c r="D41" t="s">
        <v>17</v>
      </c>
      <c r="E41" t="s">
        <v>10</v>
      </c>
      <c r="F41">
        <v>4</v>
      </c>
      <c r="G41">
        <v>0.65</v>
      </c>
      <c r="H41">
        <v>68</v>
      </c>
      <c r="I41" t="s">
        <v>213</v>
      </c>
      <c r="J41" t="b">
        <v>1</v>
      </c>
      <c r="K41" t="b">
        <v>0</v>
      </c>
      <c r="L41" t="b">
        <v>0</v>
      </c>
    </row>
    <row r="42" spans="1:12" x14ac:dyDescent="0.25">
      <c r="A42" t="s">
        <v>35</v>
      </c>
      <c r="B42" t="s">
        <v>229</v>
      </c>
      <c r="C42" t="s">
        <v>30</v>
      </c>
      <c r="D42" t="s">
        <v>17</v>
      </c>
      <c r="E42" t="s">
        <v>11</v>
      </c>
      <c r="F42">
        <v>5</v>
      </c>
      <c r="G42">
        <v>0.68</v>
      </c>
      <c r="H42">
        <v>68</v>
      </c>
      <c r="I42" t="s">
        <v>213</v>
      </c>
      <c r="J42" t="b">
        <v>1</v>
      </c>
      <c r="K42" t="b">
        <v>0</v>
      </c>
      <c r="L42" t="b">
        <v>0</v>
      </c>
    </row>
    <row r="43" spans="1:12" x14ac:dyDescent="0.25">
      <c r="A43" t="s">
        <v>35</v>
      </c>
      <c r="B43" t="s">
        <v>229</v>
      </c>
      <c r="C43" t="s">
        <v>30</v>
      </c>
      <c r="D43" t="s">
        <v>17</v>
      </c>
      <c r="E43" t="s">
        <v>12</v>
      </c>
      <c r="F43">
        <v>5</v>
      </c>
      <c r="G43">
        <v>0.8</v>
      </c>
      <c r="H43">
        <v>59</v>
      </c>
      <c r="I43" t="s">
        <v>213</v>
      </c>
      <c r="J43" t="b">
        <v>1</v>
      </c>
      <c r="K43" t="b">
        <v>0</v>
      </c>
      <c r="L43" t="b">
        <v>0</v>
      </c>
    </row>
    <row r="44" spans="1:12" x14ac:dyDescent="0.25">
      <c r="A44" t="s">
        <v>35</v>
      </c>
      <c r="B44" t="s">
        <v>229</v>
      </c>
      <c r="C44" t="s">
        <v>30</v>
      </c>
      <c r="D44" t="s">
        <v>17</v>
      </c>
      <c r="E44" t="s">
        <v>6</v>
      </c>
      <c r="F44">
        <v>4</v>
      </c>
      <c r="G44">
        <v>0.6</v>
      </c>
      <c r="H44">
        <v>351</v>
      </c>
      <c r="I44" t="s">
        <v>213</v>
      </c>
      <c r="J44" t="b">
        <v>0</v>
      </c>
      <c r="K44" t="b">
        <v>0</v>
      </c>
      <c r="L44" t="b">
        <v>1</v>
      </c>
    </row>
    <row r="45" spans="1:12" x14ac:dyDescent="0.25">
      <c r="A45" t="s">
        <v>35</v>
      </c>
      <c r="B45" t="s">
        <v>229</v>
      </c>
      <c r="C45" t="s">
        <v>30</v>
      </c>
      <c r="D45" t="s">
        <v>17</v>
      </c>
      <c r="E45" t="s">
        <v>4</v>
      </c>
      <c r="F45">
        <v>4</v>
      </c>
      <c r="G45">
        <v>0.7</v>
      </c>
      <c r="H45">
        <v>156</v>
      </c>
      <c r="I45" t="s">
        <v>213</v>
      </c>
      <c r="J45" t="b">
        <v>0</v>
      </c>
      <c r="K45" t="b">
        <v>1</v>
      </c>
      <c r="L45" t="b">
        <v>0</v>
      </c>
    </row>
    <row r="46" spans="1:12" x14ac:dyDescent="0.25">
      <c r="A46" t="s">
        <v>35</v>
      </c>
      <c r="B46" t="s">
        <v>229</v>
      </c>
      <c r="C46" t="s">
        <v>30</v>
      </c>
      <c r="D46" t="s">
        <v>17</v>
      </c>
      <c r="E46" t="s">
        <v>5</v>
      </c>
      <c r="F46">
        <v>5</v>
      </c>
      <c r="G46">
        <v>0.92</v>
      </c>
      <c r="H46">
        <v>195</v>
      </c>
      <c r="I46" t="s">
        <v>213</v>
      </c>
      <c r="J46" t="b">
        <v>0</v>
      </c>
      <c r="K46" t="b">
        <v>1</v>
      </c>
      <c r="L46" t="b">
        <v>0</v>
      </c>
    </row>
    <row r="47" spans="1:12" x14ac:dyDescent="0.25">
      <c r="A47" t="s">
        <v>36</v>
      </c>
      <c r="B47" t="s">
        <v>229</v>
      </c>
      <c r="C47" t="s">
        <v>30</v>
      </c>
      <c r="D47" t="s">
        <v>18</v>
      </c>
      <c r="E47" t="s">
        <v>7</v>
      </c>
      <c r="F47">
        <v>5</v>
      </c>
      <c r="G47">
        <v>0.34</v>
      </c>
      <c r="H47">
        <v>81</v>
      </c>
      <c r="I47" t="s">
        <v>212</v>
      </c>
      <c r="J47" t="b">
        <v>1</v>
      </c>
      <c r="K47" t="b">
        <v>0</v>
      </c>
      <c r="L47" t="b">
        <v>0</v>
      </c>
    </row>
    <row r="48" spans="1:12" x14ac:dyDescent="0.25">
      <c r="A48" t="s">
        <v>36</v>
      </c>
      <c r="B48" t="s">
        <v>229</v>
      </c>
      <c r="C48" t="s">
        <v>30</v>
      </c>
      <c r="D48" t="s">
        <v>18</v>
      </c>
      <c r="E48" t="s">
        <v>8</v>
      </c>
      <c r="F48">
        <v>4</v>
      </c>
      <c r="G48">
        <v>0.65</v>
      </c>
      <c r="H48">
        <v>92</v>
      </c>
      <c r="I48" t="s">
        <v>212</v>
      </c>
      <c r="J48" t="b">
        <v>1</v>
      </c>
      <c r="K48" t="b">
        <v>0</v>
      </c>
      <c r="L48" t="b">
        <v>0</v>
      </c>
    </row>
    <row r="49" spans="1:12" x14ac:dyDescent="0.25">
      <c r="A49" t="s">
        <v>36</v>
      </c>
      <c r="B49" t="s">
        <v>229</v>
      </c>
      <c r="C49" t="s">
        <v>30</v>
      </c>
      <c r="D49" t="s">
        <v>18</v>
      </c>
      <c r="E49" t="s">
        <v>9</v>
      </c>
      <c r="F49">
        <v>4</v>
      </c>
      <c r="G49">
        <v>0.85</v>
      </c>
      <c r="H49">
        <v>104</v>
      </c>
      <c r="I49" t="s">
        <v>212</v>
      </c>
      <c r="J49" t="b">
        <v>1</v>
      </c>
      <c r="K49" t="b">
        <v>0</v>
      </c>
      <c r="L49" t="b">
        <v>0</v>
      </c>
    </row>
    <row r="50" spans="1:12" x14ac:dyDescent="0.25">
      <c r="A50" t="s">
        <v>36</v>
      </c>
      <c r="B50" t="s">
        <v>229</v>
      </c>
      <c r="C50" t="s">
        <v>30</v>
      </c>
      <c r="D50" t="s">
        <v>18</v>
      </c>
      <c r="E50" t="s">
        <v>10</v>
      </c>
      <c r="F50">
        <v>4</v>
      </c>
      <c r="G50">
        <v>0.79</v>
      </c>
      <c r="H50">
        <v>120</v>
      </c>
      <c r="I50" t="s">
        <v>212</v>
      </c>
      <c r="J50" t="b">
        <v>1</v>
      </c>
      <c r="K50" t="b">
        <v>0</v>
      </c>
      <c r="L50" t="b">
        <v>0</v>
      </c>
    </row>
    <row r="51" spans="1:12" x14ac:dyDescent="0.25">
      <c r="A51" t="s">
        <v>36</v>
      </c>
      <c r="B51" t="s">
        <v>229</v>
      </c>
      <c r="C51" t="s">
        <v>30</v>
      </c>
      <c r="D51" t="s">
        <v>18</v>
      </c>
      <c r="E51" t="s">
        <v>11</v>
      </c>
      <c r="F51">
        <v>4</v>
      </c>
      <c r="G51">
        <v>0.49</v>
      </c>
      <c r="H51">
        <v>98</v>
      </c>
      <c r="I51" t="s">
        <v>212</v>
      </c>
      <c r="J51" t="b">
        <v>1</v>
      </c>
      <c r="K51" t="b">
        <v>0</v>
      </c>
      <c r="L51" t="b">
        <v>0</v>
      </c>
    </row>
    <row r="52" spans="1:12" x14ac:dyDescent="0.25">
      <c r="A52" t="s">
        <v>36</v>
      </c>
      <c r="B52" t="s">
        <v>229</v>
      </c>
      <c r="C52" t="s">
        <v>30</v>
      </c>
      <c r="D52" t="s">
        <v>18</v>
      </c>
      <c r="E52" t="s">
        <v>12</v>
      </c>
      <c r="F52">
        <v>4</v>
      </c>
      <c r="G52">
        <v>0.95</v>
      </c>
      <c r="H52">
        <v>80</v>
      </c>
      <c r="I52" t="s">
        <v>212</v>
      </c>
      <c r="J52" t="b">
        <v>1</v>
      </c>
      <c r="K52" t="b">
        <v>0</v>
      </c>
      <c r="L52" t="b">
        <v>0</v>
      </c>
    </row>
    <row r="53" spans="1:12" x14ac:dyDescent="0.25">
      <c r="A53" t="s">
        <v>36</v>
      </c>
      <c r="B53" t="s">
        <v>229</v>
      </c>
      <c r="C53" t="s">
        <v>30</v>
      </c>
      <c r="D53" t="s">
        <v>18</v>
      </c>
      <c r="E53" t="s">
        <v>6</v>
      </c>
      <c r="F53">
        <v>3</v>
      </c>
      <c r="G53">
        <v>0.97</v>
      </c>
      <c r="H53">
        <v>575</v>
      </c>
      <c r="I53" t="s">
        <v>212</v>
      </c>
      <c r="J53" t="b">
        <v>0</v>
      </c>
      <c r="K53" t="b">
        <v>0</v>
      </c>
      <c r="L53" t="b">
        <v>1</v>
      </c>
    </row>
    <row r="54" spans="1:12" x14ac:dyDescent="0.25">
      <c r="A54" t="s">
        <v>36</v>
      </c>
      <c r="B54" t="s">
        <v>229</v>
      </c>
      <c r="C54" t="s">
        <v>30</v>
      </c>
      <c r="D54" t="s">
        <v>18</v>
      </c>
      <c r="E54" t="s">
        <v>4</v>
      </c>
      <c r="F54">
        <v>4</v>
      </c>
      <c r="G54">
        <v>0.38</v>
      </c>
      <c r="H54">
        <v>277</v>
      </c>
      <c r="I54" t="s">
        <v>212</v>
      </c>
      <c r="J54" t="b">
        <v>0</v>
      </c>
      <c r="K54" t="b">
        <v>1</v>
      </c>
      <c r="L54" t="b">
        <v>0</v>
      </c>
    </row>
    <row r="55" spans="1:12" x14ac:dyDescent="0.25">
      <c r="A55" t="s">
        <v>36</v>
      </c>
      <c r="B55" t="s">
        <v>229</v>
      </c>
      <c r="C55" t="s">
        <v>30</v>
      </c>
      <c r="D55" t="s">
        <v>18</v>
      </c>
      <c r="E55" t="s">
        <v>5</v>
      </c>
      <c r="F55">
        <v>3</v>
      </c>
      <c r="G55">
        <v>0.83</v>
      </c>
      <c r="H55">
        <v>298</v>
      </c>
      <c r="I55" t="s">
        <v>212</v>
      </c>
      <c r="J55" t="b">
        <v>0</v>
      </c>
      <c r="K55" t="b">
        <v>1</v>
      </c>
      <c r="L55" t="b">
        <v>0</v>
      </c>
    </row>
    <row r="56" spans="1:12" x14ac:dyDescent="0.25">
      <c r="A56" t="s">
        <v>38</v>
      </c>
      <c r="B56" t="s">
        <v>214</v>
      </c>
      <c r="C56" t="s">
        <v>31</v>
      </c>
      <c r="D56" t="s">
        <v>19</v>
      </c>
      <c r="E56" t="s">
        <v>7</v>
      </c>
      <c r="F56">
        <v>4</v>
      </c>
      <c r="G56">
        <v>0.37</v>
      </c>
      <c r="H56">
        <v>171</v>
      </c>
      <c r="J56" t="b">
        <v>1</v>
      </c>
      <c r="K56" t="b">
        <v>0</v>
      </c>
      <c r="L56" t="b">
        <v>0</v>
      </c>
    </row>
    <row r="57" spans="1:12" x14ac:dyDescent="0.25">
      <c r="A57" t="s">
        <v>38</v>
      </c>
      <c r="B57" t="s">
        <v>214</v>
      </c>
      <c r="C57" t="s">
        <v>31</v>
      </c>
      <c r="D57" t="s">
        <v>19</v>
      </c>
      <c r="E57" t="s">
        <v>8</v>
      </c>
      <c r="F57">
        <v>4</v>
      </c>
      <c r="G57">
        <v>0.96</v>
      </c>
      <c r="H57">
        <v>114</v>
      </c>
      <c r="J57" t="b">
        <v>1</v>
      </c>
      <c r="K57" t="b">
        <v>0</v>
      </c>
      <c r="L57" t="b">
        <v>0</v>
      </c>
    </row>
    <row r="58" spans="1:12" x14ac:dyDescent="0.25">
      <c r="A58" t="s">
        <v>38</v>
      </c>
      <c r="B58" t="s">
        <v>214</v>
      </c>
      <c r="C58" t="s">
        <v>31</v>
      </c>
      <c r="D58" t="s">
        <v>19</v>
      </c>
      <c r="E58" t="s">
        <v>9</v>
      </c>
      <c r="F58">
        <v>4</v>
      </c>
      <c r="G58">
        <v>0.42</v>
      </c>
      <c r="H58">
        <v>317</v>
      </c>
      <c r="J58" t="b">
        <v>1</v>
      </c>
      <c r="K58" t="b">
        <v>0</v>
      </c>
      <c r="L58" t="b">
        <v>0</v>
      </c>
    </row>
    <row r="59" spans="1:12" x14ac:dyDescent="0.25">
      <c r="A59" t="s">
        <v>38</v>
      </c>
      <c r="B59" t="s">
        <v>214</v>
      </c>
      <c r="C59" t="s">
        <v>31</v>
      </c>
      <c r="D59" t="s">
        <v>19</v>
      </c>
      <c r="E59" t="s">
        <v>10</v>
      </c>
      <c r="F59">
        <v>4</v>
      </c>
      <c r="G59">
        <v>0.89</v>
      </c>
      <c r="H59">
        <v>357</v>
      </c>
      <c r="J59" t="b">
        <v>1</v>
      </c>
      <c r="K59" t="b">
        <v>0</v>
      </c>
      <c r="L59" t="b">
        <v>0</v>
      </c>
    </row>
    <row r="60" spans="1:12" x14ac:dyDescent="0.25">
      <c r="A60" t="s">
        <v>38</v>
      </c>
      <c r="B60" t="s">
        <v>214</v>
      </c>
      <c r="C60" t="s">
        <v>31</v>
      </c>
      <c r="D60" t="s">
        <v>19</v>
      </c>
      <c r="E60" t="s">
        <v>11</v>
      </c>
      <c r="F60">
        <v>3</v>
      </c>
      <c r="G60">
        <v>0.89</v>
      </c>
      <c r="H60">
        <v>310</v>
      </c>
      <c r="J60" t="b">
        <v>1</v>
      </c>
      <c r="K60" t="b">
        <v>0</v>
      </c>
      <c r="L60" t="b">
        <v>0</v>
      </c>
    </row>
    <row r="61" spans="1:12" x14ac:dyDescent="0.25">
      <c r="A61" t="s">
        <v>38</v>
      </c>
      <c r="B61" t="s">
        <v>214</v>
      </c>
      <c r="C61" t="s">
        <v>31</v>
      </c>
      <c r="D61" t="s">
        <v>19</v>
      </c>
      <c r="E61" t="s">
        <v>12</v>
      </c>
      <c r="F61">
        <v>4</v>
      </c>
      <c r="G61">
        <v>0.77</v>
      </c>
      <c r="H61">
        <v>268</v>
      </c>
      <c r="J61" t="b">
        <v>1</v>
      </c>
      <c r="K61" t="b">
        <v>0</v>
      </c>
      <c r="L61" t="b">
        <v>0</v>
      </c>
    </row>
    <row r="62" spans="1:12" x14ac:dyDescent="0.25">
      <c r="A62" t="s">
        <v>38</v>
      </c>
      <c r="B62" t="s">
        <v>214</v>
      </c>
      <c r="C62" t="s">
        <v>31</v>
      </c>
      <c r="D62" t="s">
        <v>19</v>
      </c>
      <c r="E62" t="s">
        <v>6</v>
      </c>
      <c r="F62">
        <v>4</v>
      </c>
      <c r="G62">
        <v>0.75</v>
      </c>
      <c r="H62">
        <v>1537</v>
      </c>
      <c r="J62" t="b">
        <v>0</v>
      </c>
      <c r="K62" t="b">
        <v>0</v>
      </c>
      <c r="L62" t="b">
        <v>1</v>
      </c>
    </row>
    <row r="63" spans="1:12" x14ac:dyDescent="0.25">
      <c r="A63" t="s">
        <v>38</v>
      </c>
      <c r="B63" t="s">
        <v>214</v>
      </c>
      <c r="C63" t="s">
        <v>31</v>
      </c>
      <c r="D63" t="s">
        <v>19</v>
      </c>
      <c r="E63" t="s">
        <v>4</v>
      </c>
      <c r="F63">
        <v>4</v>
      </c>
      <c r="G63">
        <v>0.53</v>
      </c>
      <c r="H63">
        <v>602</v>
      </c>
      <c r="J63" t="b">
        <v>0</v>
      </c>
      <c r="K63" t="b">
        <v>1</v>
      </c>
      <c r="L63" t="b">
        <v>0</v>
      </c>
    </row>
    <row r="64" spans="1:12" x14ac:dyDescent="0.25">
      <c r="A64" t="s">
        <v>38</v>
      </c>
      <c r="B64" t="s">
        <v>214</v>
      </c>
      <c r="C64" t="s">
        <v>31</v>
      </c>
      <c r="D64" t="s">
        <v>19</v>
      </c>
      <c r="E64" t="s">
        <v>5</v>
      </c>
      <c r="F64">
        <v>4</v>
      </c>
      <c r="G64">
        <v>0.84</v>
      </c>
      <c r="H64">
        <v>935</v>
      </c>
      <c r="J64" t="b">
        <v>0</v>
      </c>
      <c r="K64" t="b">
        <v>1</v>
      </c>
      <c r="L64" t="b">
        <v>0</v>
      </c>
    </row>
    <row r="65" spans="1:12" x14ac:dyDescent="0.25">
      <c r="A65" t="s">
        <v>39</v>
      </c>
      <c r="B65" t="s">
        <v>214</v>
      </c>
      <c r="C65" t="s">
        <v>31</v>
      </c>
      <c r="D65" t="s">
        <v>20</v>
      </c>
      <c r="E65" t="s">
        <v>7</v>
      </c>
      <c r="F65">
        <v>6</v>
      </c>
      <c r="G65">
        <v>0.85</v>
      </c>
      <c r="H65">
        <v>126</v>
      </c>
      <c r="J65" t="b">
        <v>1</v>
      </c>
      <c r="K65" t="b">
        <v>0</v>
      </c>
      <c r="L65" t="b">
        <v>0</v>
      </c>
    </row>
    <row r="66" spans="1:12" x14ac:dyDescent="0.25">
      <c r="A66" t="s">
        <v>39</v>
      </c>
      <c r="B66" t="s">
        <v>214</v>
      </c>
      <c r="C66" t="s">
        <v>31</v>
      </c>
      <c r="D66" t="s">
        <v>20</v>
      </c>
      <c r="E66" t="s">
        <v>8</v>
      </c>
      <c r="F66">
        <v>4</v>
      </c>
      <c r="G66">
        <v>0.47</v>
      </c>
      <c r="H66">
        <v>114</v>
      </c>
      <c r="J66" t="b">
        <v>1</v>
      </c>
      <c r="K66" t="b">
        <v>0</v>
      </c>
      <c r="L66" t="b">
        <v>0</v>
      </c>
    </row>
    <row r="67" spans="1:12" x14ac:dyDescent="0.25">
      <c r="A67" t="s">
        <v>39</v>
      </c>
      <c r="B67" t="s">
        <v>214</v>
      </c>
      <c r="C67" t="s">
        <v>31</v>
      </c>
      <c r="D67" t="s">
        <v>20</v>
      </c>
      <c r="E67" t="s">
        <v>9</v>
      </c>
      <c r="F67">
        <v>5</v>
      </c>
      <c r="G67">
        <v>0.68</v>
      </c>
      <c r="H67">
        <v>184</v>
      </c>
      <c r="J67" t="b">
        <v>1</v>
      </c>
      <c r="K67" t="b">
        <v>0</v>
      </c>
      <c r="L67" t="b">
        <v>0</v>
      </c>
    </row>
    <row r="68" spans="1:12" x14ac:dyDescent="0.25">
      <c r="A68" t="s">
        <v>39</v>
      </c>
      <c r="B68" t="s">
        <v>214</v>
      </c>
      <c r="C68" t="s">
        <v>31</v>
      </c>
      <c r="D68" t="s">
        <v>20</v>
      </c>
      <c r="E68" t="s">
        <v>10</v>
      </c>
      <c r="F68">
        <v>5</v>
      </c>
      <c r="G68">
        <v>0.38</v>
      </c>
      <c r="H68">
        <v>135</v>
      </c>
      <c r="J68" t="b">
        <v>1</v>
      </c>
      <c r="K68" t="b">
        <v>0</v>
      </c>
      <c r="L68" t="b">
        <v>0</v>
      </c>
    </row>
    <row r="69" spans="1:12" x14ac:dyDescent="0.25">
      <c r="A69" t="s">
        <v>39</v>
      </c>
      <c r="B69" t="s">
        <v>214</v>
      </c>
      <c r="C69" t="s">
        <v>31</v>
      </c>
      <c r="D69" t="s">
        <v>20</v>
      </c>
      <c r="E69" t="s">
        <v>11</v>
      </c>
      <c r="F69">
        <v>4</v>
      </c>
      <c r="G69">
        <v>1</v>
      </c>
      <c r="H69">
        <v>205</v>
      </c>
      <c r="J69" t="b">
        <v>1</v>
      </c>
      <c r="K69" t="b">
        <v>0</v>
      </c>
      <c r="L69" t="b">
        <v>0</v>
      </c>
    </row>
    <row r="70" spans="1:12" x14ac:dyDescent="0.25">
      <c r="A70" t="s">
        <v>39</v>
      </c>
      <c r="B70" t="s">
        <v>214</v>
      </c>
      <c r="C70" t="s">
        <v>31</v>
      </c>
      <c r="D70" t="s">
        <v>20</v>
      </c>
      <c r="E70" t="s">
        <v>12</v>
      </c>
      <c r="F70">
        <v>4</v>
      </c>
      <c r="G70">
        <v>0.84</v>
      </c>
      <c r="H70">
        <v>150</v>
      </c>
      <c r="J70" t="b">
        <v>1</v>
      </c>
      <c r="K70" t="b">
        <v>0</v>
      </c>
      <c r="L70" t="b">
        <v>0</v>
      </c>
    </row>
    <row r="71" spans="1:12" x14ac:dyDescent="0.25">
      <c r="A71" t="s">
        <v>39</v>
      </c>
      <c r="B71" t="s">
        <v>214</v>
      </c>
      <c r="C71" t="s">
        <v>31</v>
      </c>
      <c r="D71" t="s">
        <v>20</v>
      </c>
      <c r="E71" t="s">
        <v>6</v>
      </c>
      <c r="F71">
        <v>4</v>
      </c>
      <c r="G71">
        <v>0.83</v>
      </c>
      <c r="H71">
        <v>914</v>
      </c>
      <c r="J71" t="b">
        <v>0</v>
      </c>
      <c r="K71" t="b">
        <v>0</v>
      </c>
      <c r="L71" t="b">
        <v>1</v>
      </c>
    </row>
    <row r="72" spans="1:12" x14ac:dyDescent="0.25">
      <c r="A72" t="s">
        <v>39</v>
      </c>
      <c r="B72" t="s">
        <v>214</v>
      </c>
      <c r="C72" t="s">
        <v>31</v>
      </c>
      <c r="D72" t="s">
        <v>20</v>
      </c>
      <c r="E72" t="s">
        <v>4</v>
      </c>
      <c r="F72">
        <v>4</v>
      </c>
      <c r="G72">
        <v>0.51</v>
      </c>
      <c r="H72">
        <v>424</v>
      </c>
      <c r="J72" t="b">
        <v>0</v>
      </c>
      <c r="K72" t="b">
        <v>1</v>
      </c>
      <c r="L72" t="b">
        <v>0</v>
      </c>
    </row>
    <row r="73" spans="1:12" x14ac:dyDescent="0.25">
      <c r="A73" t="s">
        <v>39</v>
      </c>
      <c r="B73" t="s">
        <v>214</v>
      </c>
      <c r="C73" t="s">
        <v>31</v>
      </c>
      <c r="D73" t="s">
        <v>20</v>
      </c>
      <c r="E73" t="s">
        <v>5</v>
      </c>
      <c r="F73">
        <v>4</v>
      </c>
      <c r="G73">
        <v>0.87</v>
      </c>
      <c r="H73">
        <v>490</v>
      </c>
      <c r="J73" t="b">
        <v>0</v>
      </c>
      <c r="K73" t="b">
        <v>1</v>
      </c>
      <c r="L73" t="b">
        <v>0</v>
      </c>
    </row>
    <row r="74" spans="1:12" x14ac:dyDescent="0.25">
      <c r="A74" t="s">
        <v>41</v>
      </c>
      <c r="B74" t="s">
        <v>40</v>
      </c>
      <c r="C74" t="s">
        <v>28</v>
      </c>
      <c r="D74" t="s">
        <v>21</v>
      </c>
      <c r="E74" t="s">
        <v>7</v>
      </c>
      <c r="F74">
        <v>4</v>
      </c>
      <c r="G74">
        <v>0.99</v>
      </c>
      <c r="H74">
        <v>47</v>
      </c>
      <c r="I74" t="s">
        <v>171</v>
      </c>
      <c r="J74" t="b">
        <v>1</v>
      </c>
      <c r="K74" t="b">
        <v>0</v>
      </c>
      <c r="L74" t="b">
        <v>0</v>
      </c>
    </row>
    <row r="75" spans="1:12" x14ac:dyDescent="0.25">
      <c r="A75" t="s">
        <v>41</v>
      </c>
      <c r="B75" t="s">
        <v>40</v>
      </c>
      <c r="C75" t="s">
        <v>28</v>
      </c>
      <c r="D75" t="s">
        <v>21</v>
      </c>
      <c r="E75" t="s">
        <v>8</v>
      </c>
      <c r="F75">
        <v>5</v>
      </c>
      <c r="G75">
        <v>0.43</v>
      </c>
      <c r="H75">
        <v>35</v>
      </c>
      <c r="I75" t="s">
        <v>171</v>
      </c>
      <c r="J75" t="b">
        <v>1</v>
      </c>
      <c r="K75" t="b">
        <v>0</v>
      </c>
      <c r="L75" t="b">
        <v>0</v>
      </c>
    </row>
    <row r="76" spans="1:12" x14ac:dyDescent="0.25">
      <c r="A76" t="s">
        <v>41</v>
      </c>
      <c r="B76" t="s">
        <v>40</v>
      </c>
      <c r="C76" t="s">
        <v>28</v>
      </c>
      <c r="D76" t="s">
        <v>21</v>
      </c>
      <c r="E76" t="s">
        <v>9</v>
      </c>
      <c r="F76">
        <v>4</v>
      </c>
      <c r="G76">
        <v>0.62</v>
      </c>
      <c r="H76">
        <v>93</v>
      </c>
      <c r="I76" t="s">
        <v>171</v>
      </c>
      <c r="J76" t="b">
        <v>1</v>
      </c>
      <c r="K76" t="b">
        <v>0</v>
      </c>
      <c r="L76" t="b">
        <v>0</v>
      </c>
    </row>
    <row r="77" spans="1:12" x14ac:dyDescent="0.25">
      <c r="A77" t="s">
        <v>41</v>
      </c>
      <c r="B77" t="s">
        <v>40</v>
      </c>
      <c r="C77" t="s">
        <v>28</v>
      </c>
      <c r="D77" t="s">
        <v>21</v>
      </c>
      <c r="E77" t="s">
        <v>10</v>
      </c>
      <c r="F77">
        <v>3</v>
      </c>
      <c r="G77">
        <v>1</v>
      </c>
      <c r="H77">
        <v>64</v>
      </c>
      <c r="I77" t="s">
        <v>171</v>
      </c>
      <c r="J77" t="b">
        <v>1</v>
      </c>
      <c r="K77" t="b">
        <v>0</v>
      </c>
      <c r="L77" t="b">
        <v>0</v>
      </c>
    </row>
    <row r="78" spans="1:12" x14ac:dyDescent="0.25">
      <c r="A78" t="s">
        <v>41</v>
      </c>
      <c r="B78" t="s">
        <v>40</v>
      </c>
      <c r="C78" t="s">
        <v>28</v>
      </c>
      <c r="D78" t="s">
        <v>21</v>
      </c>
      <c r="E78" t="s">
        <v>11</v>
      </c>
      <c r="F78">
        <v>4</v>
      </c>
      <c r="G78">
        <v>0.34</v>
      </c>
      <c r="H78">
        <v>55</v>
      </c>
      <c r="I78" t="s">
        <v>171</v>
      </c>
      <c r="J78" t="b">
        <v>1</v>
      </c>
      <c r="K78" t="b">
        <v>0</v>
      </c>
      <c r="L78" t="b">
        <v>0</v>
      </c>
    </row>
    <row r="79" spans="1:12" x14ac:dyDescent="0.25">
      <c r="A79" t="s">
        <v>41</v>
      </c>
      <c r="B79" t="s">
        <v>40</v>
      </c>
      <c r="C79" t="s">
        <v>28</v>
      </c>
      <c r="D79" t="s">
        <v>21</v>
      </c>
      <c r="E79" t="s">
        <v>12</v>
      </c>
      <c r="F79">
        <v>5</v>
      </c>
      <c r="G79">
        <v>0.9</v>
      </c>
      <c r="H79">
        <v>45</v>
      </c>
      <c r="I79" t="s">
        <v>171</v>
      </c>
      <c r="J79" t="b">
        <v>1</v>
      </c>
      <c r="K79" t="b">
        <v>0</v>
      </c>
      <c r="L79" t="b">
        <v>0</v>
      </c>
    </row>
    <row r="80" spans="1:12" x14ac:dyDescent="0.25">
      <c r="A80" t="s">
        <v>41</v>
      </c>
      <c r="B80" t="s">
        <v>40</v>
      </c>
      <c r="C80" t="s">
        <v>28</v>
      </c>
      <c r="D80" t="s">
        <v>21</v>
      </c>
      <c r="E80" t="s">
        <v>6</v>
      </c>
      <c r="F80">
        <v>4</v>
      </c>
      <c r="G80">
        <v>1</v>
      </c>
      <c r="H80">
        <v>339</v>
      </c>
      <c r="I80" t="s">
        <v>171</v>
      </c>
      <c r="J80" t="b">
        <v>0</v>
      </c>
      <c r="K80" t="b">
        <v>0</v>
      </c>
      <c r="L80" t="b">
        <v>1</v>
      </c>
    </row>
    <row r="81" spans="1:12" x14ac:dyDescent="0.25">
      <c r="A81" t="s">
        <v>41</v>
      </c>
      <c r="B81" t="s">
        <v>40</v>
      </c>
      <c r="C81" t="s">
        <v>28</v>
      </c>
      <c r="D81" t="s">
        <v>21</v>
      </c>
      <c r="E81" t="s">
        <v>4</v>
      </c>
      <c r="F81">
        <v>4</v>
      </c>
      <c r="G81">
        <v>0.89</v>
      </c>
      <c r="H81">
        <v>175</v>
      </c>
      <c r="I81" t="s">
        <v>171</v>
      </c>
      <c r="J81" t="b">
        <v>0</v>
      </c>
      <c r="K81" t="b">
        <v>1</v>
      </c>
      <c r="L81" t="b">
        <v>0</v>
      </c>
    </row>
    <row r="82" spans="1:12" x14ac:dyDescent="0.25">
      <c r="A82" t="s">
        <v>41</v>
      </c>
      <c r="B82" t="s">
        <v>40</v>
      </c>
      <c r="C82" t="s">
        <v>28</v>
      </c>
      <c r="D82" t="s">
        <v>21</v>
      </c>
      <c r="E82" t="s">
        <v>5</v>
      </c>
      <c r="F82">
        <v>4</v>
      </c>
      <c r="G82">
        <v>0.59</v>
      </c>
      <c r="H82">
        <v>164</v>
      </c>
      <c r="I82" t="s">
        <v>171</v>
      </c>
      <c r="J82" t="b">
        <v>0</v>
      </c>
      <c r="K82" t="b">
        <v>1</v>
      </c>
      <c r="L82" t="b">
        <v>0</v>
      </c>
    </row>
    <row r="83" spans="1:12" x14ac:dyDescent="0.25">
      <c r="A83" t="s">
        <v>44</v>
      </c>
      <c r="B83" t="s">
        <v>49</v>
      </c>
      <c r="C83" t="s">
        <v>43</v>
      </c>
      <c r="D83" t="s">
        <v>42</v>
      </c>
      <c r="E83" t="s">
        <v>7</v>
      </c>
      <c r="F83">
        <v>4</v>
      </c>
      <c r="G83">
        <v>0.98</v>
      </c>
      <c r="H83">
        <v>84</v>
      </c>
      <c r="I83" t="s">
        <v>170</v>
      </c>
      <c r="J83" t="b">
        <v>1</v>
      </c>
      <c r="K83" t="b">
        <v>0</v>
      </c>
      <c r="L83" t="b">
        <v>0</v>
      </c>
    </row>
    <row r="84" spans="1:12" x14ac:dyDescent="0.25">
      <c r="A84" t="s">
        <v>44</v>
      </c>
      <c r="B84" t="s">
        <v>49</v>
      </c>
      <c r="C84" t="s">
        <v>43</v>
      </c>
      <c r="D84" t="s">
        <v>42</v>
      </c>
      <c r="E84" t="s">
        <v>8</v>
      </c>
      <c r="F84">
        <v>4</v>
      </c>
      <c r="G84">
        <v>1</v>
      </c>
      <c r="H84">
        <v>75</v>
      </c>
      <c r="I84" t="s">
        <v>170</v>
      </c>
      <c r="J84" t="b">
        <v>1</v>
      </c>
      <c r="K84" t="b">
        <v>0</v>
      </c>
      <c r="L84" t="b">
        <v>0</v>
      </c>
    </row>
    <row r="85" spans="1:12" x14ac:dyDescent="0.25">
      <c r="A85" t="s">
        <v>44</v>
      </c>
      <c r="B85" t="s">
        <v>49</v>
      </c>
      <c r="C85" t="s">
        <v>43</v>
      </c>
      <c r="D85" t="s">
        <v>42</v>
      </c>
      <c r="E85" t="s">
        <v>9</v>
      </c>
      <c r="F85">
        <v>5</v>
      </c>
      <c r="G85">
        <v>0.92</v>
      </c>
      <c r="H85">
        <v>344</v>
      </c>
      <c r="I85" t="s">
        <v>170</v>
      </c>
      <c r="J85" t="b">
        <v>1</v>
      </c>
      <c r="K85" t="b">
        <v>0</v>
      </c>
      <c r="L85" t="b">
        <v>0</v>
      </c>
    </row>
    <row r="86" spans="1:12" x14ac:dyDescent="0.25">
      <c r="A86" t="s">
        <v>44</v>
      </c>
      <c r="B86" t="s">
        <v>49</v>
      </c>
      <c r="C86" t="s">
        <v>43</v>
      </c>
      <c r="D86" t="s">
        <v>42</v>
      </c>
      <c r="E86" t="s">
        <v>10</v>
      </c>
      <c r="F86">
        <v>4</v>
      </c>
      <c r="G86">
        <v>0.97</v>
      </c>
      <c r="H86">
        <v>331</v>
      </c>
      <c r="I86" t="s">
        <v>170</v>
      </c>
      <c r="J86" t="b">
        <v>1</v>
      </c>
      <c r="K86" t="b">
        <v>0</v>
      </c>
      <c r="L86" t="b">
        <v>0</v>
      </c>
    </row>
    <row r="87" spans="1:12" x14ac:dyDescent="0.25">
      <c r="A87" t="s">
        <v>44</v>
      </c>
      <c r="B87" t="s">
        <v>49</v>
      </c>
      <c r="C87" t="s">
        <v>43</v>
      </c>
      <c r="D87" t="s">
        <v>42</v>
      </c>
      <c r="E87" t="s">
        <v>11</v>
      </c>
      <c r="F87">
        <v>4</v>
      </c>
      <c r="G87">
        <v>1</v>
      </c>
      <c r="H87">
        <v>328</v>
      </c>
      <c r="I87" t="s">
        <v>170</v>
      </c>
      <c r="J87" t="b">
        <v>1</v>
      </c>
      <c r="K87" t="b">
        <v>0</v>
      </c>
      <c r="L87" t="b">
        <v>0</v>
      </c>
    </row>
    <row r="88" spans="1:12" x14ac:dyDescent="0.25">
      <c r="A88" t="s">
        <v>44</v>
      </c>
      <c r="B88" t="s">
        <v>49</v>
      </c>
      <c r="C88" t="s">
        <v>43</v>
      </c>
      <c r="D88" t="s">
        <v>42</v>
      </c>
      <c r="E88" t="s">
        <v>12</v>
      </c>
      <c r="F88">
        <v>4</v>
      </c>
      <c r="G88">
        <v>1</v>
      </c>
      <c r="H88">
        <v>247</v>
      </c>
      <c r="I88" t="s">
        <v>170</v>
      </c>
      <c r="J88" t="b">
        <v>1</v>
      </c>
      <c r="K88" t="b">
        <v>0</v>
      </c>
      <c r="L88" t="b">
        <v>0</v>
      </c>
    </row>
    <row r="89" spans="1:12" x14ac:dyDescent="0.25">
      <c r="A89" t="s">
        <v>44</v>
      </c>
      <c r="B89" t="s">
        <v>49</v>
      </c>
      <c r="C89" t="s">
        <v>43</v>
      </c>
      <c r="D89" t="s">
        <v>42</v>
      </c>
      <c r="E89" t="s">
        <v>6</v>
      </c>
      <c r="F89">
        <v>4</v>
      </c>
      <c r="G89">
        <v>0.8</v>
      </c>
      <c r="H89">
        <v>1409</v>
      </c>
      <c r="I89" t="s">
        <v>170</v>
      </c>
      <c r="J89" t="b">
        <v>0</v>
      </c>
      <c r="K89" t="b">
        <v>0</v>
      </c>
      <c r="L89" t="b">
        <v>1</v>
      </c>
    </row>
    <row r="90" spans="1:12" x14ac:dyDescent="0.25">
      <c r="A90" t="s">
        <v>44</v>
      </c>
      <c r="B90" t="s">
        <v>49</v>
      </c>
      <c r="C90" t="s">
        <v>43</v>
      </c>
      <c r="D90" t="s">
        <v>42</v>
      </c>
      <c r="E90" t="s">
        <v>4</v>
      </c>
      <c r="F90">
        <v>5</v>
      </c>
      <c r="G90">
        <v>0.96</v>
      </c>
      <c r="H90">
        <v>503</v>
      </c>
      <c r="I90" t="s">
        <v>170</v>
      </c>
      <c r="J90" t="b">
        <v>0</v>
      </c>
      <c r="K90" t="b">
        <v>1</v>
      </c>
      <c r="L90" t="b">
        <v>0</v>
      </c>
    </row>
    <row r="91" spans="1:12" x14ac:dyDescent="0.25">
      <c r="A91" t="s">
        <v>44</v>
      </c>
      <c r="B91" t="s">
        <v>49</v>
      </c>
      <c r="C91" t="s">
        <v>43</v>
      </c>
      <c r="D91" t="s">
        <v>42</v>
      </c>
      <c r="E91" t="s">
        <v>5</v>
      </c>
      <c r="F91">
        <v>4</v>
      </c>
      <c r="G91">
        <v>0.97</v>
      </c>
      <c r="H91">
        <v>906</v>
      </c>
      <c r="I91" t="s">
        <v>170</v>
      </c>
      <c r="J91" t="b">
        <v>0</v>
      </c>
      <c r="K91" t="b">
        <v>1</v>
      </c>
      <c r="L91" t="b">
        <v>0</v>
      </c>
    </row>
    <row r="92" spans="1:12" x14ac:dyDescent="0.25">
      <c r="A92" t="s">
        <v>46</v>
      </c>
      <c r="B92" t="s">
        <v>47</v>
      </c>
      <c r="C92" t="s">
        <v>48</v>
      </c>
      <c r="D92" t="s">
        <v>45</v>
      </c>
      <c r="E92" t="s">
        <v>7</v>
      </c>
      <c r="F92">
        <v>5</v>
      </c>
      <c r="G92">
        <v>0.7</v>
      </c>
      <c r="H92">
        <v>202</v>
      </c>
      <c r="I92" t="s">
        <v>170</v>
      </c>
      <c r="J92" t="b">
        <v>1</v>
      </c>
      <c r="K92" t="b">
        <v>0</v>
      </c>
      <c r="L92" t="b">
        <v>0</v>
      </c>
    </row>
    <row r="93" spans="1:12" x14ac:dyDescent="0.25">
      <c r="A93" t="s">
        <v>46</v>
      </c>
      <c r="B93" t="s">
        <v>47</v>
      </c>
      <c r="C93" t="s">
        <v>48</v>
      </c>
      <c r="D93" t="s">
        <v>45</v>
      </c>
      <c r="E93" t="s">
        <v>8</v>
      </c>
      <c r="F93">
        <v>5</v>
      </c>
      <c r="G93">
        <v>0.35</v>
      </c>
      <c r="H93">
        <v>176</v>
      </c>
      <c r="I93" t="s">
        <v>170</v>
      </c>
      <c r="J93" t="b">
        <v>1</v>
      </c>
      <c r="K93" t="b">
        <v>0</v>
      </c>
      <c r="L93" t="b">
        <v>0</v>
      </c>
    </row>
    <row r="94" spans="1:12" x14ac:dyDescent="0.25">
      <c r="A94" t="s">
        <v>46</v>
      </c>
      <c r="B94" t="s">
        <v>47</v>
      </c>
      <c r="C94" t="s">
        <v>48</v>
      </c>
      <c r="D94" t="s">
        <v>45</v>
      </c>
      <c r="E94" t="s">
        <v>9</v>
      </c>
      <c r="F94">
        <v>4</v>
      </c>
      <c r="G94">
        <v>0.37</v>
      </c>
      <c r="H94">
        <v>452</v>
      </c>
      <c r="I94" t="s">
        <v>170</v>
      </c>
      <c r="J94" t="b">
        <v>1</v>
      </c>
      <c r="K94" t="b">
        <v>0</v>
      </c>
      <c r="L94" t="b">
        <v>0</v>
      </c>
    </row>
    <row r="95" spans="1:12" x14ac:dyDescent="0.25">
      <c r="A95" t="s">
        <v>46</v>
      </c>
      <c r="B95" t="s">
        <v>47</v>
      </c>
      <c r="C95" t="s">
        <v>48</v>
      </c>
      <c r="D95" t="s">
        <v>45</v>
      </c>
      <c r="E95" t="s">
        <v>10</v>
      </c>
      <c r="F95">
        <v>4</v>
      </c>
      <c r="G95">
        <v>0.67</v>
      </c>
      <c r="H95">
        <v>452</v>
      </c>
      <c r="I95" t="s">
        <v>170</v>
      </c>
      <c r="J95" t="b">
        <v>1</v>
      </c>
      <c r="K95" t="b">
        <v>0</v>
      </c>
      <c r="L95" t="b">
        <v>0</v>
      </c>
    </row>
    <row r="96" spans="1:12" x14ac:dyDescent="0.25">
      <c r="A96" t="s">
        <v>46</v>
      </c>
      <c r="B96" t="s">
        <v>47</v>
      </c>
      <c r="C96" t="s">
        <v>48</v>
      </c>
      <c r="D96" t="s">
        <v>45</v>
      </c>
      <c r="E96" t="s">
        <v>11</v>
      </c>
      <c r="F96">
        <v>4</v>
      </c>
      <c r="G96">
        <v>0.72</v>
      </c>
      <c r="H96">
        <v>355</v>
      </c>
      <c r="I96" t="s">
        <v>170</v>
      </c>
      <c r="J96" t="b">
        <v>1</v>
      </c>
      <c r="K96" t="b">
        <v>0</v>
      </c>
      <c r="L96" t="b">
        <v>0</v>
      </c>
    </row>
    <row r="97" spans="1:12" x14ac:dyDescent="0.25">
      <c r="A97" t="s">
        <v>46</v>
      </c>
      <c r="B97" t="s">
        <v>47</v>
      </c>
      <c r="C97" t="s">
        <v>48</v>
      </c>
      <c r="D97" t="s">
        <v>45</v>
      </c>
      <c r="E97" t="s">
        <v>12</v>
      </c>
      <c r="F97">
        <v>6</v>
      </c>
      <c r="G97">
        <v>0.74</v>
      </c>
      <c r="H97">
        <v>185</v>
      </c>
      <c r="I97" t="s">
        <v>170</v>
      </c>
      <c r="J97" t="b">
        <v>1</v>
      </c>
      <c r="K97" t="b">
        <v>0</v>
      </c>
      <c r="L97" t="b">
        <v>0</v>
      </c>
    </row>
    <row r="98" spans="1:12" x14ac:dyDescent="0.25">
      <c r="A98" t="s">
        <v>46</v>
      </c>
      <c r="B98" t="s">
        <v>47</v>
      </c>
      <c r="C98" t="s">
        <v>48</v>
      </c>
      <c r="D98" t="s">
        <v>45</v>
      </c>
      <c r="E98" t="s">
        <v>6</v>
      </c>
      <c r="F98">
        <v>4</v>
      </c>
      <c r="G98">
        <v>0.64</v>
      </c>
      <c r="H98">
        <v>1822</v>
      </c>
      <c r="I98" t="s">
        <v>170</v>
      </c>
      <c r="J98" t="b">
        <v>0</v>
      </c>
      <c r="K98" t="b">
        <v>0</v>
      </c>
      <c r="L98" t="b">
        <v>1</v>
      </c>
    </row>
    <row r="99" spans="1:12" x14ac:dyDescent="0.25">
      <c r="A99" t="s">
        <v>46</v>
      </c>
      <c r="B99" t="s">
        <v>47</v>
      </c>
      <c r="C99" t="s">
        <v>48</v>
      </c>
      <c r="D99" t="s">
        <v>45</v>
      </c>
      <c r="E99" t="s">
        <v>4</v>
      </c>
      <c r="F99">
        <v>4</v>
      </c>
      <c r="G99">
        <v>0.65</v>
      </c>
      <c r="H99">
        <v>830</v>
      </c>
      <c r="I99" t="s">
        <v>170</v>
      </c>
      <c r="J99" t="b">
        <v>0</v>
      </c>
      <c r="K99" t="b">
        <v>1</v>
      </c>
      <c r="L99" t="b">
        <v>0</v>
      </c>
    </row>
    <row r="100" spans="1:12" x14ac:dyDescent="0.25">
      <c r="A100" t="s">
        <v>46</v>
      </c>
      <c r="B100" t="s">
        <v>47</v>
      </c>
      <c r="C100" t="s">
        <v>48</v>
      </c>
      <c r="D100" t="s">
        <v>45</v>
      </c>
      <c r="E100" t="s">
        <v>5</v>
      </c>
      <c r="F100">
        <v>4</v>
      </c>
      <c r="G100">
        <v>0.92</v>
      </c>
      <c r="H100">
        <v>992</v>
      </c>
      <c r="I100" t="s">
        <v>170</v>
      </c>
      <c r="J100" t="b">
        <v>0</v>
      </c>
      <c r="K100" t="b">
        <v>1</v>
      </c>
      <c r="L100" t="b">
        <v>0</v>
      </c>
    </row>
    <row r="101" spans="1:12" x14ac:dyDescent="0.25">
      <c r="A101" t="s">
        <v>51</v>
      </c>
      <c r="B101" t="s">
        <v>49</v>
      </c>
      <c r="C101" t="s">
        <v>52</v>
      </c>
      <c r="D101" t="s">
        <v>50</v>
      </c>
      <c r="E101" t="s">
        <v>7</v>
      </c>
      <c r="F101">
        <v>5</v>
      </c>
      <c r="G101">
        <v>0.73</v>
      </c>
      <c r="H101">
        <v>75</v>
      </c>
      <c r="I101" t="s">
        <v>171</v>
      </c>
      <c r="J101" t="b">
        <v>1</v>
      </c>
      <c r="K101" t="b">
        <v>0</v>
      </c>
      <c r="L101" t="b">
        <v>0</v>
      </c>
    </row>
    <row r="102" spans="1:12" x14ac:dyDescent="0.25">
      <c r="A102" t="s">
        <v>51</v>
      </c>
      <c r="B102" t="s">
        <v>49</v>
      </c>
      <c r="C102" t="s">
        <v>52</v>
      </c>
      <c r="D102" t="s">
        <v>50</v>
      </c>
      <c r="E102" t="s">
        <v>8</v>
      </c>
      <c r="F102">
        <v>6</v>
      </c>
      <c r="G102">
        <v>0.35</v>
      </c>
      <c r="H102">
        <v>17</v>
      </c>
      <c r="I102" t="s">
        <v>171</v>
      </c>
      <c r="J102" t="b">
        <v>1</v>
      </c>
      <c r="K102" t="b">
        <v>0</v>
      </c>
      <c r="L102" t="b">
        <v>0</v>
      </c>
    </row>
    <row r="103" spans="1:12" x14ac:dyDescent="0.25">
      <c r="A103" t="s">
        <v>51</v>
      </c>
      <c r="B103" t="s">
        <v>49</v>
      </c>
      <c r="C103" t="s">
        <v>52</v>
      </c>
      <c r="D103" t="s">
        <v>50</v>
      </c>
      <c r="E103" t="s">
        <v>9</v>
      </c>
      <c r="F103">
        <v>5</v>
      </c>
      <c r="G103">
        <v>0.88</v>
      </c>
      <c r="H103">
        <v>24</v>
      </c>
      <c r="I103" t="s">
        <v>171</v>
      </c>
      <c r="J103" t="b">
        <v>1</v>
      </c>
      <c r="K103" t="b">
        <v>0</v>
      </c>
      <c r="L103" t="b">
        <v>0</v>
      </c>
    </row>
    <row r="104" spans="1:12" x14ac:dyDescent="0.25">
      <c r="A104" t="s">
        <v>51</v>
      </c>
      <c r="B104" t="s">
        <v>49</v>
      </c>
      <c r="C104" t="s">
        <v>52</v>
      </c>
      <c r="D104" t="s">
        <v>50</v>
      </c>
      <c r="E104" t="s">
        <v>10</v>
      </c>
      <c r="F104">
        <v>7</v>
      </c>
      <c r="G104">
        <v>0.69</v>
      </c>
      <c r="H104">
        <v>64</v>
      </c>
      <c r="I104" t="s">
        <v>171</v>
      </c>
      <c r="J104" t="b">
        <v>1</v>
      </c>
      <c r="K104" t="b">
        <v>0</v>
      </c>
      <c r="L104" t="b">
        <v>0</v>
      </c>
    </row>
    <row r="105" spans="1:12" x14ac:dyDescent="0.25">
      <c r="A105" t="s">
        <v>51</v>
      </c>
      <c r="B105" t="s">
        <v>49</v>
      </c>
      <c r="C105" t="s">
        <v>52</v>
      </c>
      <c r="D105" t="s">
        <v>50</v>
      </c>
      <c r="E105" t="s">
        <v>11</v>
      </c>
      <c r="F105">
        <v>4</v>
      </c>
      <c r="G105">
        <v>0.95</v>
      </c>
      <c r="H105">
        <v>140</v>
      </c>
      <c r="I105" t="s">
        <v>171</v>
      </c>
      <c r="J105" t="b">
        <v>1</v>
      </c>
      <c r="K105" t="b">
        <v>0</v>
      </c>
      <c r="L105" t="b">
        <v>0</v>
      </c>
    </row>
    <row r="106" spans="1:12" x14ac:dyDescent="0.25">
      <c r="A106" t="s">
        <v>51</v>
      </c>
      <c r="B106" t="s">
        <v>49</v>
      </c>
      <c r="C106" t="s">
        <v>52</v>
      </c>
      <c r="D106" t="s">
        <v>50</v>
      </c>
      <c r="E106" t="s">
        <v>12</v>
      </c>
      <c r="F106">
        <v>4</v>
      </c>
      <c r="G106">
        <v>0.6</v>
      </c>
      <c r="H106">
        <v>87</v>
      </c>
      <c r="I106" t="s">
        <v>171</v>
      </c>
      <c r="J106" t="b">
        <v>1</v>
      </c>
      <c r="K106" t="b">
        <v>0</v>
      </c>
      <c r="L106" t="b">
        <v>0</v>
      </c>
    </row>
    <row r="107" spans="1:12" x14ac:dyDescent="0.25">
      <c r="A107" t="s">
        <v>51</v>
      </c>
      <c r="B107" t="s">
        <v>49</v>
      </c>
      <c r="C107" t="s">
        <v>52</v>
      </c>
      <c r="D107" t="s">
        <v>50</v>
      </c>
      <c r="E107" t="s">
        <v>6</v>
      </c>
      <c r="F107">
        <v>4</v>
      </c>
      <c r="G107">
        <v>0.96</v>
      </c>
      <c r="H107">
        <v>407</v>
      </c>
      <c r="I107" t="s">
        <v>171</v>
      </c>
      <c r="J107" t="b">
        <v>0</v>
      </c>
      <c r="K107" t="b">
        <v>0</v>
      </c>
      <c r="L107" t="b">
        <v>1</v>
      </c>
    </row>
    <row r="108" spans="1:12" x14ac:dyDescent="0.25">
      <c r="A108" t="s">
        <v>51</v>
      </c>
      <c r="B108" t="s">
        <v>49</v>
      </c>
      <c r="C108" t="s">
        <v>52</v>
      </c>
      <c r="D108" t="s">
        <v>50</v>
      </c>
      <c r="E108" t="s">
        <v>4</v>
      </c>
      <c r="F108">
        <v>5</v>
      </c>
      <c r="G108">
        <v>0.81</v>
      </c>
      <c r="H108">
        <v>116</v>
      </c>
      <c r="I108" t="s">
        <v>171</v>
      </c>
      <c r="J108" t="b">
        <v>0</v>
      </c>
      <c r="K108" t="b">
        <v>1</v>
      </c>
      <c r="L108" t="b">
        <v>0</v>
      </c>
    </row>
    <row r="109" spans="1:12" x14ac:dyDescent="0.25">
      <c r="A109" t="s">
        <v>51</v>
      </c>
      <c r="B109" t="s">
        <v>49</v>
      </c>
      <c r="C109" t="s">
        <v>52</v>
      </c>
      <c r="D109" t="s">
        <v>50</v>
      </c>
      <c r="E109" t="s">
        <v>5</v>
      </c>
      <c r="F109">
        <v>4</v>
      </c>
      <c r="G109">
        <v>0.39</v>
      </c>
      <c r="H109">
        <v>291</v>
      </c>
      <c r="I109" t="s">
        <v>171</v>
      </c>
      <c r="J109" t="b">
        <v>0</v>
      </c>
      <c r="K109" t="b">
        <v>1</v>
      </c>
      <c r="L109" t="b">
        <v>0</v>
      </c>
    </row>
    <row r="110" spans="1:12" x14ac:dyDescent="0.25">
      <c r="A110" t="s">
        <v>55</v>
      </c>
      <c r="B110" t="s">
        <v>59</v>
      </c>
      <c r="C110" t="s">
        <v>56</v>
      </c>
      <c r="D110" t="s">
        <v>54</v>
      </c>
      <c r="E110" t="s">
        <v>7</v>
      </c>
      <c r="F110">
        <v>4</v>
      </c>
      <c r="G110">
        <v>0.34</v>
      </c>
      <c r="H110">
        <v>132</v>
      </c>
      <c r="I110" t="s">
        <v>170</v>
      </c>
      <c r="J110" t="b">
        <v>1</v>
      </c>
      <c r="K110" t="b">
        <v>0</v>
      </c>
      <c r="L110" t="b">
        <v>0</v>
      </c>
    </row>
    <row r="111" spans="1:12" x14ac:dyDescent="0.25">
      <c r="A111" t="s">
        <v>55</v>
      </c>
      <c r="B111" t="s">
        <v>59</v>
      </c>
      <c r="C111" t="s">
        <v>56</v>
      </c>
      <c r="D111" t="s">
        <v>54</v>
      </c>
      <c r="E111" t="s">
        <v>8</v>
      </c>
      <c r="F111">
        <v>5</v>
      </c>
      <c r="G111">
        <v>0.75</v>
      </c>
      <c r="H111">
        <v>130</v>
      </c>
      <c r="I111" t="s">
        <v>170</v>
      </c>
      <c r="J111" t="b">
        <v>1</v>
      </c>
      <c r="K111" t="b">
        <v>0</v>
      </c>
      <c r="L111" t="b">
        <v>0</v>
      </c>
    </row>
    <row r="112" spans="1:12" x14ac:dyDescent="0.25">
      <c r="A112" t="s">
        <v>55</v>
      </c>
      <c r="B112" t="s">
        <v>59</v>
      </c>
      <c r="C112" t="s">
        <v>56</v>
      </c>
      <c r="D112" t="s">
        <v>54</v>
      </c>
      <c r="E112" t="s">
        <v>9</v>
      </c>
      <c r="F112">
        <v>4</v>
      </c>
      <c r="G112">
        <v>0.79</v>
      </c>
      <c r="H112">
        <v>129</v>
      </c>
      <c r="I112" t="s">
        <v>170</v>
      </c>
      <c r="J112" t="b">
        <v>1</v>
      </c>
      <c r="K112" t="b">
        <v>0</v>
      </c>
      <c r="L112" t="b">
        <v>0</v>
      </c>
    </row>
    <row r="113" spans="1:12" x14ac:dyDescent="0.25">
      <c r="A113" t="s">
        <v>55</v>
      </c>
      <c r="B113" t="s">
        <v>59</v>
      </c>
      <c r="C113" t="s">
        <v>56</v>
      </c>
      <c r="D113" t="s">
        <v>54</v>
      </c>
      <c r="E113" t="s">
        <v>10</v>
      </c>
      <c r="F113">
        <v>5</v>
      </c>
      <c r="G113">
        <v>0.38</v>
      </c>
      <c r="H113">
        <v>108</v>
      </c>
      <c r="I113" t="s">
        <v>170</v>
      </c>
      <c r="J113" t="b">
        <v>1</v>
      </c>
      <c r="K113" t="b">
        <v>0</v>
      </c>
      <c r="L113" t="b">
        <v>0</v>
      </c>
    </row>
    <row r="114" spans="1:12" x14ac:dyDescent="0.25">
      <c r="A114" t="s">
        <v>55</v>
      </c>
      <c r="B114" t="s">
        <v>59</v>
      </c>
      <c r="C114" t="s">
        <v>56</v>
      </c>
      <c r="D114" t="s">
        <v>54</v>
      </c>
      <c r="E114" t="s">
        <v>11</v>
      </c>
      <c r="F114">
        <v>5</v>
      </c>
      <c r="G114">
        <v>0.87</v>
      </c>
      <c r="H114">
        <v>108</v>
      </c>
      <c r="I114" t="s">
        <v>170</v>
      </c>
      <c r="J114" t="b">
        <v>1</v>
      </c>
      <c r="K114" t="b">
        <v>0</v>
      </c>
      <c r="L114" t="b">
        <v>0</v>
      </c>
    </row>
    <row r="115" spans="1:12" x14ac:dyDescent="0.25">
      <c r="A115" t="s">
        <v>55</v>
      </c>
      <c r="B115" t="s">
        <v>59</v>
      </c>
      <c r="C115" t="s">
        <v>56</v>
      </c>
      <c r="D115" t="s">
        <v>54</v>
      </c>
      <c r="E115" t="s">
        <v>12</v>
      </c>
      <c r="F115">
        <v>5</v>
      </c>
      <c r="G115">
        <v>0.63</v>
      </c>
      <c r="H115">
        <v>94</v>
      </c>
      <c r="I115" t="s">
        <v>170</v>
      </c>
      <c r="J115" t="b">
        <v>1</v>
      </c>
      <c r="K115" t="b">
        <v>0</v>
      </c>
      <c r="L115" t="b">
        <v>0</v>
      </c>
    </row>
    <row r="116" spans="1:12" x14ac:dyDescent="0.25">
      <c r="A116" t="s">
        <v>55</v>
      </c>
      <c r="B116" t="s">
        <v>59</v>
      </c>
      <c r="C116" t="s">
        <v>56</v>
      </c>
      <c r="D116" t="s">
        <v>54</v>
      </c>
      <c r="E116" t="s">
        <v>6</v>
      </c>
      <c r="F116">
        <v>4</v>
      </c>
      <c r="G116">
        <v>0.67</v>
      </c>
      <c r="H116">
        <v>701</v>
      </c>
      <c r="I116" t="s">
        <v>170</v>
      </c>
      <c r="J116" t="b">
        <v>0</v>
      </c>
      <c r="K116" t="b">
        <v>0</v>
      </c>
      <c r="L116" t="b">
        <v>1</v>
      </c>
    </row>
    <row r="117" spans="1:12" x14ac:dyDescent="0.25">
      <c r="A117" t="s">
        <v>55</v>
      </c>
      <c r="B117" t="s">
        <v>59</v>
      </c>
      <c r="C117" t="s">
        <v>56</v>
      </c>
      <c r="D117" t="s">
        <v>54</v>
      </c>
      <c r="E117" t="s">
        <v>4</v>
      </c>
      <c r="F117">
        <v>5</v>
      </c>
      <c r="G117">
        <v>0.69</v>
      </c>
      <c r="H117">
        <v>391</v>
      </c>
      <c r="I117" t="s">
        <v>170</v>
      </c>
      <c r="J117" t="b">
        <v>0</v>
      </c>
      <c r="K117" t="b">
        <v>1</v>
      </c>
      <c r="L117" t="b">
        <v>0</v>
      </c>
    </row>
    <row r="118" spans="1:12" x14ac:dyDescent="0.25">
      <c r="A118" t="s">
        <v>55</v>
      </c>
      <c r="B118" t="s">
        <v>59</v>
      </c>
      <c r="C118" t="s">
        <v>56</v>
      </c>
      <c r="D118" t="s">
        <v>54</v>
      </c>
      <c r="E118" t="s">
        <v>5</v>
      </c>
      <c r="F118">
        <v>4</v>
      </c>
      <c r="G118">
        <v>0.4</v>
      </c>
      <c r="H118">
        <v>310</v>
      </c>
      <c r="I118" t="s">
        <v>170</v>
      </c>
      <c r="J118" t="b">
        <v>0</v>
      </c>
      <c r="K118" t="b">
        <v>1</v>
      </c>
      <c r="L118" t="b">
        <v>0</v>
      </c>
    </row>
    <row r="119" spans="1:12" x14ac:dyDescent="0.25">
      <c r="A119" t="s">
        <v>58</v>
      </c>
      <c r="B119" t="s">
        <v>59</v>
      </c>
      <c r="C119" t="s">
        <v>60</v>
      </c>
      <c r="D119" t="s">
        <v>57</v>
      </c>
      <c r="E119" t="s">
        <v>7</v>
      </c>
      <c r="F119">
        <v>5</v>
      </c>
      <c r="G119">
        <v>1</v>
      </c>
      <c r="H119">
        <v>161</v>
      </c>
      <c r="I119" t="s">
        <v>171</v>
      </c>
      <c r="J119" t="b">
        <v>1</v>
      </c>
      <c r="K119" t="b">
        <v>0</v>
      </c>
      <c r="L119" t="b">
        <v>0</v>
      </c>
    </row>
    <row r="120" spans="1:12" x14ac:dyDescent="0.25">
      <c r="A120" t="s">
        <v>58</v>
      </c>
      <c r="B120" t="s">
        <v>59</v>
      </c>
      <c r="C120" t="s">
        <v>60</v>
      </c>
      <c r="D120" t="s">
        <v>57</v>
      </c>
      <c r="E120" t="s">
        <v>8</v>
      </c>
      <c r="F120">
        <v>4</v>
      </c>
      <c r="G120">
        <v>0.69</v>
      </c>
      <c r="H120">
        <v>90</v>
      </c>
      <c r="I120" t="s">
        <v>171</v>
      </c>
      <c r="J120" t="b">
        <v>1</v>
      </c>
      <c r="K120" t="b">
        <v>0</v>
      </c>
      <c r="L120" t="b">
        <v>0</v>
      </c>
    </row>
    <row r="121" spans="1:12" x14ac:dyDescent="0.25">
      <c r="A121" t="s">
        <v>58</v>
      </c>
      <c r="B121" t="s">
        <v>59</v>
      </c>
      <c r="C121" t="s">
        <v>60</v>
      </c>
      <c r="D121" t="s">
        <v>57</v>
      </c>
      <c r="E121" t="s">
        <v>9</v>
      </c>
      <c r="F121">
        <v>4</v>
      </c>
      <c r="G121">
        <v>0.36</v>
      </c>
      <c r="H121">
        <v>124</v>
      </c>
      <c r="I121" t="s">
        <v>171</v>
      </c>
      <c r="J121" t="b">
        <v>1</v>
      </c>
      <c r="K121" t="b">
        <v>0</v>
      </c>
      <c r="L121" t="b">
        <v>0</v>
      </c>
    </row>
    <row r="122" spans="1:12" x14ac:dyDescent="0.25">
      <c r="A122" t="s">
        <v>58</v>
      </c>
      <c r="B122" t="s">
        <v>59</v>
      </c>
      <c r="C122" t="s">
        <v>60</v>
      </c>
      <c r="D122" t="s">
        <v>57</v>
      </c>
      <c r="E122" t="s">
        <v>10</v>
      </c>
      <c r="F122">
        <v>6</v>
      </c>
      <c r="G122">
        <v>0.92</v>
      </c>
      <c r="H122">
        <v>120</v>
      </c>
      <c r="I122" t="s">
        <v>171</v>
      </c>
      <c r="J122" t="b">
        <v>1</v>
      </c>
      <c r="K122" t="b">
        <v>0</v>
      </c>
      <c r="L122" t="b">
        <v>0</v>
      </c>
    </row>
    <row r="123" spans="1:12" x14ac:dyDescent="0.25">
      <c r="A123" t="s">
        <v>58</v>
      </c>
      <c r="B123" t="s">
        <v>59</v>
      </c>
      <c r="C123" t="s">
        <v>60</v>
      </c>
      <c r="D123" t="s">
        <v>57</v>
      </c>
      <c r="E123" t="s">
        <v>11</v>
      </c>
      <c r="F123">
        <v>6</v>
      </c>
      <c r="G123">
        <v>0.79</v>
      </c>
      <c r="H123">
        <v>114</v>
      </c>
      <c r="I123" t="s">
        <v>171</v>
      </c>
      <c r="J123" t="b">
        <v>1</v>
      </c>
      <c r="K123" t="b">
        <v>0</v>
      </c>
      <c r="L123" t="b">
        <v>0</v>
      </c>
    </row>
    <row r="124" spans="1:12" x14ac:dyDescent="0.25">
      <c r="A124" t="s">
        <v>58</v>
      </c>
      <c r="B124" t="s">
        <v>59</v>
      </c>
      <c r="C124" t="s">
        <v>60</v>
      </c>
      <c r="D124" t="s">
        <v>57</v>
      </c>
      <c r="E124" t="s">
        <v>12</v>
      </c>
      <c r="F124">
        <v>4</v>
      </c>
      <c r="G124">
        <v>0.85</v>
      </c>
      <c r="H124">
        <v>117</v>
      </c>
      <c r="I124" t="s">
        <v>171</v>
      </c>
      <c r="J124" t="b">
        <v>1</v>
      </c>
      <c r="K124" t="b">
        <v>0</v>
      </c>
      <c r="L124" t="b">
        <v>0</v>
      </c>
    </row>
    <row r="125" spans="1:12" x14ac:dyDescent="0.25">
      <c r="A125" t="s">
        <v>58</v>
      </c>
      <c r="B125" t="s">
        <v>59</v>
      </c>
      <c r="C125" t="s">
        <v>60</v>
      </c>
      <c r="D125" t="s">
        <v>57</v>
      </c>
      <c r="E125" t="s">
        <v>6</v>
      </c>
      <c r="F125">
        <v>4</v>
      </c>
      <c r="G125">
        <v>0.46</v>
      </c>
      <c r="H125">
        <v>726</v>
      </c>
      <c r="I125" t="s">
        <v>171</v>
      </c>
      <c r="J125" t="b">
        <v>0</v>
      </c>
      <c r="K125" t="b">
        <v>0</v>
      </c>
      <c r="L125" t="b">
        <v>1</v>
      </c>
    </row>
    <row r="126" spans="1:12" x14ac:dyDescent="0.25">
      <c r="A126" t="s">
        <v>58</v>
      </c>
      <c r="B126" t="s">
        <v>59</v>
      </c>
      <c r="C126" t="s">
        <v>60</v>
      </c>
      <c r="D126" t="s">
        <v>57</v>
      </c>
      <c r="E126" t="s">
        <v>4</v>
      </c>
      <c r="F126">
        <v>4</v>
      </c>
      <c r="G126">
        <v>0.53</v>
      </c>
      <c r="H126">
        <v>375</v>
      </c>
      <c r="I126" t="s">
        <v>171</v>
      </c>
      <c r="J126" t="b">
        <v>0</v>
      </c>
      <c r="K126" t="b">
        <v>1</v>
      </c>
      <c r="L126" t="b">
        <v>0</v>
      </c>
    </row>
    <row r="127" spans="1:12" x14ac:dyDescent="0.25">
      <c r="A127" t="s">
        <v>58</v>
      </c>
      <c r="B127" t="s">
        <v>59</v>
      </c>
      <c r="C127" t="s">
        <v>60</v>
      </c>
      <c r="D127" t="s">
        <v>57</v>
      </c>
      <c r="E127" t="s">
        <v>5</v>
      </c>
      <c r="F127">
        <v>5</v>
      </c>
      <c r="G127">
        <v>0.62</v>
      </c>
      <c r="H127">
        <v>351</v>
      </c>
      <c r="I127" t="s">
        <v>171</v>
      </c>
      <c r="J127" t="b">
        <v>0</v>
      </c>
      <c r="K127" t="b">
        <v>1</v>
      </c>
      <c r="L127" t="b">
        <v>0</v>
      </c>
    </row>
    <row r="128" spans="1:12" x14ac:dyDescent="0.25">
      <c r="A128" t="s">
        <v>61</v>
      </c>
      <c r="B128" t="s">
        <v>62</v>
      </c>
      <c r="C128" t="s">
        <v>48</v>
      </c>
      <c r="D128" t="s">
        <v>63</v>
      </c>
      <c r="E128" t="s">
        <v>7</v>
      </c>
      <c r="F128">
        <v>6</v>
      </c>
      <c r="G128">
        <v>0.47</v>
      </c>
      <c r="H128">
        <v>94</v>
      </c>
      <c r="I128" t="s">
        <v>170</v>
      </c>
      <c r="J128" t="b">
        <v>1</v>
      </c>
      <c r="K128" t="b">
        <v>0</v>
      </c>
      <c r="L128" t="b">
        <v>0</v>
      </c>
    </row>
    <row r="129" spans="1:12" x14ac:dyDescent="0.25">
      <c r="A129" t="s">
        <v>61</v>
      </c>
      <c r="B129" t="s">
        <v>62</v>
      </c>
      <c r="C129" t="s">
        <v>48</v>
      </c>
      <c r="D129" t="s">
        <v>63</v>
      </c>
      <c r="E129" t="s">
        <v>8</v>
      </c>
      <c r="F129">
        <v>7</v>
      </c>
      <c r="G129">
        <v>0.54</v>
      </c>
      <c r="H129">
        <v>121</v>
      </c>
      <c r="I129" t="s">
        <v>170</v>
      </c>
      <c r="J129" t="b">
        <v>1</v>
      </c>
      <c r="K129" t="b">
        <v>0</v>
      </c>
      <c r="L129" t="b">
        <v>0</v>
      </c>
    </row>
    <row r="130" spans="1:12" x14ac:dyDescent="0.25">
      <c r="A130" t="s">
        <v>61</v>
      </c>
      <c r="B130" t="s">
        <v>62</v>
      </c>
      <c r="C130" t="s">
        <v>48</v>
      </c>
      <c r="D130" t="s">
        <v>63</v>
      </c>
      <c r="E130" t="s">
        <v>9</v>
      </c>
      <c r="F130">
        <v>4</v>
      </c>
      <c r="G130">
        <v>0.42</v>
      </c>
      <c r="H130">
        <v>182</v>
      </c>
      <c r="I130" t="s">
        <v>170</v>
      </c>
      <c r="J130" t="b">
        <v>1</v>
      </c>
      <c r="K130" t="b">
        <v>0</v>
      </c>
      <c r="L130" t="b">
        <v>0</v>
      </c>
    </row>
    <row r="131" spans="1:12" x14ac:dyDescent="0.25">
      <c r="A131" t="s">
        <v>61</v>
      </c>
      <c r="B131" t="s">
        <v>62</v>
      </c>
      <c r="C131" t="s">
        <v>48</v>
      </c>
      <c r="D131" t="s">
        <v>63</v>
      </c>
      <c r="E131" t="s">
        <v>10</v>
      </c>
      <c r="F131">
        <v>5</v>
      </c>
      <c r="G131">
        <v>0.43</v>
      </c>
      <c r="H131">
        <v>111</v>
      </c>
      <c r="I131" t="s">
        <v>170</v>
      </c>
      <c r="J131" t="b">
        <v>1</v>
      </c>
      <c r="K131" t="b">
        <v>0</v>
      </c>
      <c r="L131" t="b">
        <v>0</v>
      </c>
    </row>
    <row r="132" spans="1:12" x14ac:dyDescent="0.25">
      <c r="A132" t="s">
        <v>61</v>
      </c>
      <c r="B132" t="s">
        <v>62</v>
      </c>
      <c r="C132" t="s">
        <v>48</v>
      </c>
      <c r="D132" t="s">
        <v>63</v>
      </c>
      <c r="E132" t="s">
        <v>11</v>
      </c>
      <c r="F132">
        <v>6</v>
      </c>
      <c r="G132">
        <v>0.61</v>
      </c>
      <c r="H132">
        <v>112</v>
      </c>
      <c r="I132" t="s">
        <v>170</v>
      </c>
      <c r="J132" t="b">
        <v>1</v>
      </c>
      <c r="K132" t="b">
        <v>0</v>
      </c>
      <c r="L132" t="b">
        <v>0</v>
      </c>
    </row>
    <row r="133" spans="1:12" x14ac:dyDescent="0.25">
      <c r="A133" t="s">
        <v>61</v>
      </c>
      <c r="B133" t="s">
        <v>62</v>
      </c>
      <c r="C133" t="s">
        <v>48</v>
      </c>
      <c r="D133" t="s">
        <v>63</v>
      </c>
      <c r="E133" t="s">
        <v>12</v>
      </c>
      <c r="F133">
        <v>5</v>
      </c>
      <c r="G133">
        <v>0.67</v>
      </c>
      <c r="H133">
        <v>113</v>
      </c>
      <c r="I133" t="s">
        <v>170</v>
      </c>
      <c r="J133" t="b">
        <v>1</v>
      </c>
      <c r="K133" t="b">
        <v>0</v>
      </c>
      <c r="L133" t="b">
        <v>0</v>
      </c>
    </row>
    <row r="134" spans="1:12" x14ac:dyDescent="0.25">
      <c r="A134" t="s">
        <v>61</v>
      </c>
      <c r="B134" t="s">
        <v>62</v>
      </c>
      <c r="C134" t="s">
        <v>48</v>
      </c>
      <c r="D134" t="s">
        <v>63</v>
      </c>
      <c r="E134" t="s">
        <v>6</v>
      </c>
      <c r="F134">
        <v>5</v>
      </c>
      <c r="G134">
        <v>0.73</v>
      </c>
      <c r="H134">
        <v>733</v>
      </c>
      <c r="I134" t="s">
        <v>170</v>
      </c>
      <c r="J134" t="b">
        <v>0</v>
      </c>
      <c r="K134" t="b">
        <v>0</v>
      </c>
      <c r="L134" t="b">
        <v>1</v>
      </c>
    </row>
    <row r="135" spans="1:12" x14ac:dyDescent="0.25">
      <c r="A135" t="s">
        <v>61</v>
      </c>
      <c r="B135" t="s">
        <v>62</v>
      </c>
      <c r="C135" t="s">
        <v>48</v>
      </c>
      <c r="D135" t="s">
        <v>63</v>
      </c>
      <c r="E135" t="s">
        <v>4</v>
      </c>
      <c r="F135">
        <v>4</v>
      </c>
      <c r="G135">
        <v>0.54</v>
      </c>
      <c r="H135">
        <v>397</v>
      </c>
      <c r="I135" t="s">
        <v>170</v>
      </c>
      <c r="J135" t="b">
        <v>0</v>
      </c>
      <c r="K135" t="b">
        <v>1</v>
      </c>
      <c r="L135" t="b">
        <v>0</v>
      </c>
    </row>
    <row r="136" spans="1:12" x14ac:dyDescent="0.25">
      <c r="A136" t="s">
        <v>61</v>
      </c>
      <c r="B136" t="s">
        <v>62</v>
      </c>
      <c r="C136" t="s">
        <v>48</v>
      </c>
      <c r="D136" t="s">
        <v>63</v>
      </c>
      <c r="E136" t="s">
        <v>5</v>
      </c>
      <c r="F136">
        <v>4</v>
      </c>
      <c r="G136">
        <v>0.42</v>
      </c>
      <c r="H136">
        <v>336</v>
      </c>
      <c r="I136" t="s">
        <v>170</v>
      </c>
      <c r="J136" t="b">
        <v>0</v>
      </c>
      <c r="K136" t="b">
        <v>1</v>
      </c>
      <c r="L136" t="b">
        <v>0</v>
      </c>
    </row>
    <row r="137" spans="1:12" x14ac:dyDescent="0.25">
      <c r="A137" t="s">
        <v>64</v>
      </c>
      <c r="B137" t="s">
        <v>49</v>
      </c>
      <c r="C137" t="s">
        <v>122</v>
      </c>
      <c r="D137" t="s">
        <v>209</v>
      </c>
      <c r="E137" t="s">
        <v>7</v>
      </c>
      <c r="F137">
        <v>3</v>
      </c>
      <c r="G137">
        <v>0.97</v>
      </c>
      <c r="H137">
        <v>220</v>
      </c>
      <c r="I137" t="s">
        <v>171</v>
      </c>
      <c r="J137" t="b">
        <v>1</v>
      </c>
      <c r="K137" t="b">
        <v>0</v>
      </c>
      <c r="L137" t="b">
        <v>0</v>
      </c>
    </row>
    <row r="138" spans="1:12" x14ac:dyDescent="0.25">
      <c r="A138" t="s">
        <v>64</v>
      </c>
      <c r="B138" t="s">
        <v>49</v>
      </c>
      <c r="C138" t="s">
        <v>122</v>
      </c>
      <c r="D138" t="s">
        <v>209</v>
      </c>
      <c r="E138" t="s">
        <v>8</v>
      </c>
      <c r="F138">
        <v>5</v>
      </c>
      <c r="G138">
        <v>0.76</v>
      </c>
      <c r="H138">
        <v>192</v>
      </c>
      <c r="I138" t="s">
        <v>171</v>
      </c>
      <c r="J138" t="b">
        <v>1</v>
      </c>
      <c r="K138" t="b">
        <v>0</v>
      </c>
      <c r="L138" t="b">
        <v>0</v>
      </c>
    </row>
    <row r="139" spans="1:12" x14ac:dyDescent="0.25">
      <c r="A139" t="s">
        <v>64</v>
      </c>
      <c r="B139" t="s">
        <v>49</v>
      </c>
      <c r="C139" t="s">
        <v>122</v>
      </c>
      <c r="D139" t="s">
        <v>209</v>
      </c>
      <c r="E139" t="s">
        <v>9</v>
      </c>
      <c r="F139">
        <v>4</v>
      </c>
      <c r="G139">
        <v>0.36</v>
      </c>
      <c r="H139">
        <v>457</v>
      </c>
      <c r="I139" t="s">
        <v>171</v>
      </c>
      <c r="J139" t="b">
        <v>1</v>
      </c>
      <c r="K139" t="b">
        <v>0</v>
      </c>
      <c r="L139" t="b">
        <v>0</v>
      </c>
    </row>
    <row r="140" spans="1:12" x14ac:dyDescent="0.25">
      <c r="A140" t="s">
        <v>64</v>
      </c>
      <c r="B140" t="s">
        <v>49</v>
      </c>
      <c r="C140" t="s">
        <v>122</v>
      </c>
      <c r="D140" t="s">
        <v>209</v>
      </c>
      <c r="E140" t="s">
        <v>10</v>
      </c>
      <c r="F140">
        <v>5</v>
      </c>
      <c r="G140">
        <v>0.68</v>
      </c>
      <c r="H140">
        <v>387</v>
      </c>
      <c r="I140" t="s">
        <v>171</v>
      </c>
      <c r="J140" t="b">
        <v>1</v>
      </c>
      <c r="K140" t="b">
        <v>0</v>
      </c>
      <c r="L140" t="b">
        <v>0</v>
      </c>
    </row>
    <row r="141" spans="1:12" x14ac:dyDescent="0.25">
      <c r="A141" t="s">
        <v>64</v>
      </c>
      <c r="B141" t="s">
        <v>49</v>
      </c>
      <c r="C141" t="s">
        <v>122</v>
      </c>
      <c r="D141" t="s">
        <v>209</v>
      </c>
      <c r="E141" t="s">
        <v>11</v>
      </c>
      <c r="F141">
        <v>4</v>
      </c>
      <c r="G141">
        <v>0.98</v>
      </c>
      <c r="H141">
        <v>263</v>
      </c>
      <c r="I141" t="s">
        <v>171</v>
      </c>
      <c r="J141" t="b">
        <v>1</v>
      </c>
      <c r="K141" t="b">
        <v>0</v>
      </c>
      <c r="L141" t="b">
        <v>0</v>
      </c>
    </row>
    <row r="142" spans="1:12" x14ac:dyDescent="0.25">
      <c r="A142" t="s">
        <v>64</v>
      </c>
      <c r="B142" t="s">
        <v>49</v>
      </c>
      <c r="C142" t="s">
        <v>122</v>
      </c>
      <c r="D142" t="s">
        <v>209</v>
      </c>
      <c r="E142" t="s">
        <v>12</v>
      </c>
      <c r="F142">
        <v>4</v>
      </c>
      <c r="G142">
        <v>0.95</v>
      </c>
      <c r="H142">
        <v>198</v>
      </c>
      <c r="I142" t="s">
        <v>171</v>
      </c>
      <c r="J142" t="b">
        <v>1</v>
      </c>
      <c r="K142" t="b">
        <v>0</v>
      </c>
      <c r="L142" t="b">
        <v>0</v>
      </c>
    </row>
    <row r="143" spans="1:12" x14ac:dyDescent="0.25">
      <c r="A143" t="s">
        <v>64</v>
      </c>
      <c r="B143" t="s">
        <v>49</v>
      </c>
      <c r="C143" t="s">
        <v>122</v>
      </c>
      <c r="D143" t="s">
        <v>209</v>
      </c>
      <c r="E143" t="s">
        <v>6</v>
      </c>
      <c r="F143">
        <v>4</v>
      </c>
      <c r="G143">
        <v>0.88</v>
      </c>
      <c r="H143">
        <v>1717</v>
      </c>
      <c r="I143" t="s">
        <v>171</v>
      </c>
      <c r="J143" t="b">
        <v>0</v>
      </c>
      <c r="K143" t="b">
        <v>0</v>
      </c>
      <c r="L143" t="b">
        <v>1</v>
      </c>
    </row>
    <row r="144" spans="1:12" x14ac:dyDescent="0.25">
      <c r="A144" t="s">
        <v>64</v>
      </c>
      <c r="B144" t="s">
        <v>49</v>
      </c>
      <c r="C144" t="s">
        <v>122</v>
      </c>
      <c r="D144" t="s">
        <v>209</v>
      </c>
      <c r="E144" t="s">
        <v>4</v>
      </c>
      <c r="F144">
        <v>3</v>
      </c>
      <c r="G144">
        <v>0.52</v>
      </c>
      <c r="H144">
        <v>869</v>
      </c>
      <c r="I144" t="s">
        <v>171</v>
      </c>
      <c r="J144" t="b">
        <v>0</v>
      </c>
      <c r="K144" t="b">
        <v>1</v>
      </c>
      <c r="L144" t="b">
        <v>0</v>
      </c>
    </row>
    <row r="145" spans="1:12" x14ac:dyDescent="0.25">
      <c r="A145" t="s">
        <v>64</v>
      </c>
      <c r="B145" t="s">
        <v>49</v>
      </c>
      <c r="C145" t="s">
        <v>122</v>
      </c>
      <c r="D145" t="s">
        <v>209</v>
      </c>
      <c r="E145" t="s">
        <v>5</v>
      </c>
      <c r="F145">
        <v>4</v>
      </c>
      <c r="G145">
        <v>0.66</v>
      </c>
      <c r="H145">
        <v>848</v>
      </c>
      <c r="I145" t="s">
        <v>171</v>
      </c>
      <c r="J145" t="b">
        <v>0</v>
      </c>
      <c r="K145" t="b">
        <v>1</v>
      </c>
      <c r="L145" t="b">
        <v>0</v>
      </c>
    </row>
    <row r="146" spans="1:12" x14ac:dyDescent="0.25">
      <c r="A146" t="s">
        <v>65</v>
      </c>
      <c r="B146" t="s">
        <v>49</v>
      </c>
      <c r="C146" t="s">
        <v>121</v>
      </c>
      <c r="D146" t="s">
        <v>215</v>
      </c>
      <c r="E146" t="s">
        <v>7</v>
      </c>
      <c r="F146">
        <v>6</v>
      </c>
      <c r="G146">
        <v>0.61</v>
      </c>
      <c r="H146">
        <v>47</v>
      </c>
      <c r="I146" t="s">
        <v>170</v>
      </c>
      <c r="J146" t="b">
        <v>1</v>
      </c>
      <c r="K146" t="b">
        <v>0</v>
      </c>
      <c r="L146" t="b">
        <v>0</v>
      </c>
    </row>
    <row r="147" spans="1:12" x14ac:dyDescent="0.25">
      <c r="A147" t="s">
        <v>65</v>
      </c>
      <c r="B147" t="s">
        <v>49</v>
      </c>
      <c r="C147" t="s">
        <v>121</v>
      </c>
      <c r="D147" t="s">
        <v>215</v>
      </c>
      <c r="E147" t="s">
        <v>8</v>
      </c>
      <c r="F147">
        <v>4</v>
      </c>
      <c r="G147">
        <v>0.5</v>
      </c>
      <c r="H147">
        <v>58</v>
      </c>
      <c r="I147" t="s">
        <v>170</v>
      </c>
      <c r="J147" t="b">
        <v>1</v>
      </c>
      <c r="K147" t="b">
        <v>0</v>
      </c>
      <c r="L147" t="b">
        <v>0</v>
      </c>
    </row>
    <row r="148" spans="1:12" x14ac:dyDescent="0.25">
      <c r="A148" t="s">
        <v>65</v>
      </c>
      <c r="B148" t="s">
        <v>49</v>
      </c>
      <c r="C148" t="s">
        <v>121</v>
      </c>
      <c r="D148" t="s">
        <v>215</v>
      </c>
      <c r="E148" t="s">
        <v>9</v>
      </c>
      <c r="F148">
        <v>7</v>
      </c>
      <c r="G148">
        <v>0.64</v>
      </c>
      <c r="H148">
        <v>88</v>
      </c>
      <c r="I148" t="s">
        <v>170</v>
      </c>
      <c r="J148" t="b">
        <v>1</v>
      </c>
      <c r="K148" t="b">
        <v>0</v>
      </c>
      <c r="L148" t="b">
        <v>0</v>
      </c>
    </row>
    <row r="149" spans="1:12" x14ac:dyDescent="0.25">
      <c r="A149" t="s">
        <v>65</v>
      </c>
      <c r="B149" t="s">
        <v>49</v>
      </c>
      <c r="C149" t="s">
        <v>121</v>
      </c>
      <c r="D149" t="s">
        <v>215</v>
      </c>
      <c r="E149" t="s">
        <v>10</v>
      </c>
      <c r="F149">
        <v>4</v>
      </c>
      <c r="G149">
        <v>1</v>
      </c>
      <c r="H149">
        <v>134</v>
      </c>
      <c r="I149" t="s">
        <v>170</v>
      </c>
      <c r="J149" t="b">
        <v>1</v>
      </c>
      <c r="K149" t="b">
        <v>0</v>
      </c>
      <c r="L149" t="b">
        <v>0</v>
      </c>
    </row>
    <row r="150" spans="1:12" x14ac:dyDescent="0.25">
      <c r="A150" t="s">
        <v>65</v>
      </c>
      <c r="B150" t="s">
        <v>49</v>
      </c>
      <c r="C150" t="s">
        <v>121</v>
      </c>
      <c r="D150" t="s">
        <v>215</v>
      </c>
      <c r="E150" t="s">
        <v>11</v>
      </c>
      <c r="F150">
        <v>4</v>
      </c>
      <c r="G150">
        <v>0.95</v>
      </c>
      <c r="H150">
        <v>71</v>
      </c>
      <c r="I150" t="s">
        <v>170</v>
      </c>
      <c r="J150" t="b">
        <v>1</v>
      </c>
      <c r="K150" t="b">
        <v>0</v>
      </c>
      <c r="L150" t="b">
        <v>0</v>
      </c>
    </row>
    <row r="151" spans="1:12" x14ac:dyDescent="0.25">
      <c r="A151" t="s">
        <v>65</v>
      </c>
      <c r="B151" t="s">
        <v>49</v>
      </c>
      <c r="C151" t="s">
        <v>121</v>
      </c>
      <c r="D151" t="s">
        <v>215</v>
      </c>
      <c r="E151" t="s">
        <v>12</v>
      </c>
      <c r="F151">
        <v>7</v>
      </c>
      <c r="G151">
        <v>0.67</v>
      </c>
      <c r="H151">
        <v>72</v>
      </c>
      <c r="I151" t="s">
        <v>170</v>
      </c>
      <c r="J151" t="b">
        <v>1</v>
      </c>
      <c r="K151" t="b">
        <v>0</v>
      </c>
      <c r="L151" t="b">
        <v>0</v>
      </c>
    </row>
    <row r="152" spans="1:12" x14ac:dyDescent="0.25">
      <c r="A152" t="s">
        <v>65</v>
      </c>
      <c r="B152" t="s">
        <v>49</v>
      </c>
      <c r="C152" t="s">
        <v>121</v>
      </c>
      <c r="D152" t="s">
        <v>215</v>
      </c>
      <c r="E152" t="s">
        <v>6</v>
      </c>
      <c r="F152">
        <v>4</v>
      </c>
      <c r="G152">
        <v>0.9</v>
      </c>
      <c r="H152">
        <v>470</v>
      </c>
      <c r="I152" t="s">
        <v>170</v>
      </c>
      <c r="J152" t="b">
        <v>0</v>
      </c>
      <c r="K152" t="b">
        <v>0</v>
      </c>
      <c r="L152" t="b">
        <v>1</v>
      </c>
    </row>
    <row r="153" spans="1:12" x14ac:dyDescent="0.25">
      <c r="A153" t="s">
        <v>65</v>
      </c>
      <c r="B153" t="s">
        <v>49</v>
      </c>
      <c r="C153" t="s">
        <v>121</v>
      </c>
      <c r="D153" t="s">
        <v>215</v>
      </c>
      <c r="E153" t="s">
        <v>4</v>
      </c>
      <c r="F153">
        <v>5</v>
      </c>
      <c r="G153">
        <v>0.55000000000000004</v>
      </c>
      <c r="H153">
        <v>193</v>
      </c>
      <c r="I153" t="s">
        <v>170</v>
      </c>
      <c r="J153" t="b">
        <v>0</v>
      </c>
      <c r="K153" t="b">
        <v>1</v>
      </c>
      <c r="L153" t="b">
        <v>0</v>
      </c>
    </row>
    <row r="154" spans="1:12" x14ac:dyDescent="0.25">
      <c r="A154" t="s">
        <v>65</v>
      </c>
      <c r="B154" t="s">
        <v>49</v>
      </c>
      <c r="C154" t="s">
        <v>121</v>
      </c>
      <c r="D154" t="s">
        <v>215</v>
      </c>
      <c r="E154" t="s">
        <v>5</v>
      </c>
      <c r="F154">
        <v>4</v>
      </c>
      <c r="G154">
        <v>0.65</v>
      </c>
      <c r="H154">
        <v>277</v>
      </c>
      <c r="I154" t="s">
        <v>170</v>
      </c>
      <c r="J154" t="b">
        <v>0</v>
      </c>
      <c r="K154" t="b">
        <v>1</v>
      </c>
      <c r="L154" t="b">
        <v>0</v>
      </c>
    </row>
    <row r="155" spans="1:12" x14ac:dyDescent="0.25">
      <c r="A155" t="s">
        <v>216</v>
      </c>
      <c r="B155" t="s">
        <v>49</v>
      </c>
      <c r="C155" t="s">
        <v>123</v>
      </c>
      <c r="D155" t="s">
        <v>70</v>
      </c>
      <c r="E155" t="s">
        <v>7</v>
      </c>
      <c r="F155">
        <v>5</v>
      </c>
      <c r="G155">
        <v>0.74</v>
      </c>
      <c r="H155">
        <v>53</v>
      </c>
      <c r="I155" t="s">
        <v>171</v>
      </c>
      <c r="J155" t="b">
        <v>1</v>
      </c>
      <c r="K155" t="b">
        <v>0</v>
      </c>
      <c r="L155" t="b">
        <v>0</v>
      </c>
    </row>
    <row r="156" spans="1:12" x14ac:dyDescent="0.25">
      <c r="A156" t="s">
        <v>216</v>
      </c>
      <c r="B156" t="s">
        <v>49</v>
      </c>
      <c r="C156" t="s">
        <v>123</v>
      </c>
      <c r="D156" t="s">
        <v>70</v>
      </c>
      <c r="E156" t="s">
        <v>8</v>
      </c>
      <c r="F156">
        <v>4</v>
      </c>
      <c r="G156">
        <v>0.49</v>
      </c>
      <c r="H156">
        <v>105</v>
      </c>
      <c r="I156" t="s">
        <v>171</v>
      </c>
      <c r="J156" t="b">
        <v>1</v>
      </c>
      <c r="K156" t="b">
        <v>0</v>
      </c>
      <c r="L156" t="b">
        <v>0</v>
      </c>
    </row>
    <row r="157" spans="1:12" x14ac:dyDescent="0.25">
      <c r="A157" t="s">
        <v>216</v>
      </c>
      <c r="B157" t="s">
        <v>49</v>
      </c>
      <c r="C157" t="s">
        <v>123</v>
      </c>
      <c r="D157" t="s">
        <v>70</v>
      </c>
      <c r="E157" t="s">
        <v>9</v>
      </c>
      <c r="F157">
        <v>5</v>
      </c>
      <c r="G157">
        <v>0.92</v>
      </c>
      <c r="H157">
        <v>117</v>
      </c>
      <c r="I157" t="s">
        <v>171</v>
      </c>
      <c r="J157" t="b">
        <v>1</v>
      </c>
      <c r="K157" t="b">
        <v>0</v>
      </c>
      <c r="L157" t="b">
        <v>0</v>
      </c>
    </row>
    <row r="158" spans="1:12" x14ac:dyDescent="0.25">
      <c r="A158" t="s">
        <v>216</v>
      </c>
      <c r="B158" t="s">
        <v>49</v>
      </c>
      <c r="C158" t="s">
        <v>123</v>
      </c>
      <c r="D158" t="s">
        <v>70</v>
      </c>
      <c r="E158" t="s">
        <v>10</v>
      </c>
      <c r="F158">
        <v>4</v>
      </c>
      <c r="G158">
        <v>0.43</v>
      </c>
      <c r="H158">
        <v>147</v>
      </c>
      <c r="I158" t="s">
        <v>171</v>
      </c>
      <c r="J158" t="b">
        <v>1</v>
      </c>
      <c r="K158" t="b">
        <v>0</v>
      </c>
      <c r="L158" t="b">
        <v>0</v>
      </c>
    </row>
    <row r="159" spans="1:12" x14ac:dyDescent="0.25">
      <c r="A159" t="s">
        <v>216</v>
      </c>
      <c r="B159" t="s">
        <v>49</v>
      </c>
      <c r="C159" t="s">
        <v>123</v>
      </c>
      <c r="D159" t="s">
        <v>70</v>
      </c>
      <c r="E159" t="s">
        <v>11</v>
      </c>
      <c r="F159">
        <v>4</v>
      </c>
      <c r="G159">
        <v>0.38</v>
      </c>
      <c r="H159">
        <v>82</v>
      </c>
      <c r="I159" t="s">
        <v>171</v>
      </c>
      <c r="J159" t="b">
        <v>1</v>
      </c>
      <c r="K159" t="b">
        <v>0</v>
      </c>
      <c r="L159" t="b">
        <v>0</v>
      </c>
    </row>
    <row r="160" spans="1:12" x14ac:dyDescent="0.25">
      <c r="A160" t="s">
        <v>216</v>
      </c>
      <c r="B160" t="s">
        <v>49</v>
      </c>
      <c r="C160" t="s">
        <v>123</v>
      </c>
      <c r="D160" t="s">
        <v>70</v>
      </c>
      <c r="E160" t="s">
        <v>12</v>
      </c>
      <c r="F160">
        <v>4</v>
      </c>
      <c r="G160">
        <v>0.37</v>
      </c>
      <c r="H160">
        <v>60</v>
      </c>
      <c r="I160" t="s">
        <v>171</v>
      </c>
      <c r="J160" t="b">
        <v>1</v>
      </c>
      <c r="K160" t="b">
        <v>0</v>
      </c>
      <c r="L160" t="b">
        <v>0</v>
      </c>
    </row>
    <row r="161" spans="1:12" x14ac:dyDescent="0.25">
      <c r="A161" t="s">
        <v>216</v>
      </c>
      <c r="B161" t="s">
        <v>49</v>
      </c>
      <c r="C161" t="s">
        <v>123</v>
      </c>
      <c r="D161" t="s">
        <v>70</v>
      </c>
      <c r="E161" t="s">
        <v>6</v>
      </c>
      <c r="F161">
        <v>3</v>
      </c>
      <c r="G161">
        <v>0.88</v>
      </c>
      <c r="H161">
        <v>564</v>
      </c>
      <c r="I161" t="s">
        <v>171</v>
      </c>
      <c r="J161" t="b">
        <v>0</v>
      </c>
      <c r="K161" t="b">
        <v>0</v>
      </c>
      <c r="L161" t="b">
        <v>1</v>
      </c>
    </row>
    <row r="162" spans="1:12" x14ac:dyDescent="0.25">
      <c r="A162" t="s">
        <v>216</v>
      </c>
      <c r="B162" t="s">
        <v>49</v>
      </c>
      <c r="C162" t="s">
        <v>123</v>
      </c>
      <c r="D162" t="s">
        <v>70</v>
      </c>
      <c r="E162" t="s">
        <v>4</v>
      </c>
      <c r="F162">
        <v>3</v>
      </c>
      <c r="G162">
        <v>0.87</v>
      </c>
      <c r="H162">
        <v>275</v>
      </c>
      <c r="I162" t="s">
        <v>171</v>
      </c>
      <c r="J162" t="b">
        <v>0</v>
      </c>
      <c r="K162" t="b">
        <v>1</v>
      </c>
      <c r="L162" t="b">
        <v>0</v>
      </c>
    </row>
    <row r="163" spans="1:12" x14ac:dyDescent="0.25">
      <c r="A163" t="s">
        <v>216</v>
      </c>
      <c r="B163" t="s">
        <v>49</v>
      </c>
      <c r="C163" t="s">
        <v>123</v>
      </c>
      <c r="D163" t="s">
        <v>70</v>
      </c>
      <c r="E163" t="s">
        <v>5</v>
      </c>
      <c r="F163">
        <v>3</v>
      </c>
      <c r="G163">
        <v>1</v>
      </c>
      <c r="H163">
        <v>289</v>
      </c>
      <c r="I163" t="s">
        <v>171</v>
      </c>
      <c r="J163" t="b">
        <v>0</v>
      </c>
      <c r="K163" t="b">
        <v>1</v>
      </c>
      <c r="L163" t="b">
        <v>0</v>
      </c>
    </row>
    <row r="164" spans="1:12" x14ac:dyDescent="0.25">
      <c r="A164" t="s">
        <v>217</v>
      </c>
      <c r="B164" t="s">
        <v>49</v>
      </c>
      <c r="C164" t="s">
        <v>124</v>
      </c>
      <c r="D164" t="s">
        <v>69</v>
      </c>
      <c r="E164" t="s">
        <v>7</v>
      </c>
      <c r="F164">
        <v>4</v>
      </c>
      <c r="G164">
        <v>0.44</v>
      </c>
      <c r="H164">
        <v>74</v>
      </c>
      <c r="I164" t="s">
        <v>171</v>
      </c>
      <c r="J164" t="b">
        <v>1</v>
      </c>
      <c r="K164" t="b">
        <v>0</v>
      </c>
      <c r="L164" t="b">
        <v>0</v>
      </c>
    </row>
    <row r="165" spans="1:12" x14ac:dyDescent="0.25">
      <c r="A165" t="s">
        <v>217</v>
      </c>
      <c r="B165" t="s">
        <v>49</v>
      </c>
      <c r="C165" t="s">
        <v>124</v>
      </c>
      <c r="D165" t="s">
        <v>69</v>
      </c>
      <c r="E165" t="s">
        <v>8</v>
      </c>
      <c r="F165">
        <v>9</v>
      </c>
      <c r="G165">
        <v>0.97</v>
      </c>
      <c r="H165">
        <v>22</v>
      </c>
      <c r="I165" t="s">
        <v>171</v>
      </c>
      <c r="J165" t="b">
        <v>1</v>
      </c>
      <c r="K165" t="b">
        <v>0</v>
      </c>
      <c r="L165" t="b">
        <v>0</v>
      </c>
    </row>
    <row r="166" spans="1:12" x14ac:dyDescent="0.25">
      <c r="A166" t="s">
        <v>217</v>
      </c>
      <c r="B166" t="s">
        <v>49</v>
      </c>
      <c r="C166" t="s">
        <v>124</v>
      </c>
      <c r="D166" t="s">
        <v>69</v>
      </c>
      <c r="E166" t="s">
        <v>9</v>
      </c>
      <c r="F166">
        <v>4</v>
      </c>
      <c r="G166">
        <v>0.91</v>
      </c>
      <c r="H166">
        <v>41</v>
      </c>
      <c r="I166" t="s">
        <v>171</v>
      </c>
      <c r="J166" t="b">
        <v>1</v>
      </c>
      <c r="K166" t="b">
        <v>0</v>
      </c>
      <c r="L166" t="b">
        <v>0</v>
      </c>
    </row>
    <row r="167" spans="1:12" x14ac:dyDescent="0.25">
      <c r="A167" t="s">
        <v>217</v>
      </c>
      <c r="B167" t="s">
        <v>49</v>
      </c>
      <c r="C167" t="s">
        <v>124</v>
      </c>
      <c r="D167" t="s">
        <v>69</v>
      </c>
      <c r="E167" t="s">
        <v>10</v>
      </c>
      <c r="F167">
        <v>4</v>
      </c>
      <c r="G167">
        <v>0.95</v>
      </c>
      <c r="H167">
        <v>74</v>
      </c>
      <c r="I167" t="s">
        <v>171</v>
      </c>
      <c r="J167" t="b">
        <v>1</v>
      </c>
      <c r="K167" t="b">
        <v>0</v>
      </c>
      <c r="L167" t="b">
        <v>0</v>
      </c>
    </row>
    <row r="168" spans="1:12" x14ac:dyDescent="0.25">
      <c r="A168" t="s">
        <v>217</v>
      </c>
      <c r="B168" t="s">
        <v>49</v>
      </c>
      <c r="C168" t="s">
        <v>124</v>
      </c>
      <c r="D168" t="s">
        <v>69</v>
      </c>
      <c r="E168" t="s">
        <v>11</v>
      </c>
      <c r="F168">
        <v>3</v>
      </c>
      <c r="G168">
        <v>1</v>
      </c>
      <c r="H168">
        <v>70</v>
      </c>
      <c r="I168" t="s">
        <v>171</v>
      </c>
      <c r="J168" t="b">
        <v>1</v>
      </c>
      <c r="K168" t="b">
        <v>0</v>
      </c>
      <c r="L168" t="b">
        <v>0</v>
      </c>
    </row>
    <row r="169" spans="1:12" x14ac:dyDescent="0.25">
      <c r="A169" t="s">
        <v>217</v>
      </c>
      <c r="B169" t="s">
        <v>49</v>
      </c>
      <c r="C169" t="s">
        <v>124</v>
      </c>
      <c r="D169" t="s">
        <v>69</v>
      </c>
      <c r="E169" t="s">
        <v>12</v>
      </c>
      <c r="F169">
        <v>4</v>
      </c>
      <c r="G169">
        <v>0.51</v>
      </c>
      <c r="H169">
        <v>32</v>
      </c>
      <c r="I169" t="s">
        <v>171</v>
      </c>
      <c r="J169" t="b">
        <v>1</v>
      </c>
      <c r="K169" t="b">
        <v>0</v>
      </c>
      <c r="L169" t="b">
        <v>0</v>
      </c>
    </row>
    <row r="170" spans="1:12" x14ac:dyDescent="0.25">
      <c r="A170" t="s">
        <v>217</v>
      </c>
      <c r="B170" t="s">
        <v>49</v>
      </c>
      <c r="C170" t="s">
        <v>124</v>
      </c>
      <c r="D170" t="s">
        <v>69</v>
      </c>
      <c r="E170" t="s">
        <v>6</v>
      </c>
      <c r="F170">
        <v>3</v>
      </c>
      <c r="G170">
        <v>1</v>
      </c>
      <c r="H170">
        <v>313</v>
      </c>
      <c r="I170" t="s">
        <v>171</v>
      </c>
      <c r="J170" t="b">
        <v>0</v>
      </c>
      <c r="K170" t="b">
        <v>0</v>
      </c>
      <c r="L170" t="b">
        <v>1</v>
      </c>
    </row>
    <row r="171" spans="1:12" x14ac:dyDescent="0.25">
      <c r="A171" t="s">
        <v>217</v>
      </c>
      <c r="B171" t="s">
        <v>49</v>
      </c>
      <c r="C171" t="s">
        <v>124</v>
      </c>
      <c r="D171" t="s">
        <v>69</v>
      </c>
      <c r="E171" t="s">
        <v>4</v>
      </c>
      <c r="F171">
        <v>3</v>
      </c>
      <c r="G171">
        <v>0.85</v>
      </c>
      <c r="H171">
        <v>137</v>
      </c>
      <c r="I171" t="s">
        <v>171</v>
      </c>
      <c r="J171" t="b">
        <v>0</v>
      </c>
      <c r="K171" t="b">
        <v>1</v>
      </c>
      <c r="L171" t="b">
        <v>0</v>
      </c>
    </row>
    <row r="172" spans="1:12" x14ac:dyDescent="0.25">
      <c r="A172" t="s">
        <v>217</v>
      </c>
      <c r="B172" t="s">
        <v>49</v>
      </c>
      <c r="C172" t="s">
        <v>124</v>
      </c>
      <c r="D172" t="s">
        <v>69</v>
      </c>
      <c r="E172" t="s">
        <v>5</v>
      </c>
      <c r="F172">
        <v>3</v>
      </c>
      <c r="G172">
        <v>0.71</v>
      </c>
      <c r="H172">
        <v>176</v>
      </c>
      <c r="I172" t="s">
        <v>171</v>
      </c>
      <c r="J172" t="b">
        <v>0</v>
      </c>
      <c r="K172" t="b">
        <v>1</v>
      </c>
      <c r="L172" t="b">
        <v>0</v>
      </c>
    </row>
    <row r="173" spans="1:12" x14ac:dyDescent="0.25">
      <c r="A173" t="s">
        <v>67</v>
      </c>
      <c r="B173" t="s">
        <v>49</v>
      </c>
      <c r="C173" t="s">
        <v>218</v>
      </c>
      <c r="D173" t="s">
        <v>68</v>
      </c>
      <c r="E173" t="s">
        <v>7</v>
      </c>
      <c r="F173">
        <v>5</v>
      </c>
      <c r="G173">
        <v>0.68</v>
      </c>
      <c r="H173">
        <v>52</v>
      </c>
      <c r="I173" t="s">
        <v>171</v>
      </c>
      <c r="J173" t="b">
        <v>1</v>
      </c>
      <c r="K173" t="b">
        <v>0</v>
      </c>
      <c r="L173" t="b">
        <v>0</v>
      </c>
    </row>
    <row r="174" spans="1:12" x14ac:dyDescent="0.25">
      <c r="A174" t="s">
        <v>67</v>
      </c>
      <c r="B174" t="s">
        <v>49</v>
      </c>
      <c r="C174" t="s">
        <v>218</v>
      </c>
      <c r="D174" t="s">
        <v>68</v>
      </c>
      <c r="E174" t="s">
        <v>8</v>
      </c>
      <c r="F174">
        <v>6</v>
      </c>
      <c r="G174">
        <v>0.72</v>
      </c>
      <c r="H174">
        <v>41</v>
      </c>
      <c r="I174" t="s">
        <v>171</v>
      </c>
      <c r="J174" t="b">
        <v>1</v>
      </c>
      <c r="K174" t="b">
        <v>0</v>
      </c>
      <c r="L174" t="b">
        <v>0</v>
      </c>
    </row>
    <row r="175" spans="1:12" x14ac:dyDescent="0.25">
      <c r="A175" t="s">
        <v>67</v>
      </c>
      <c r="B175" t="s">
        <v>49</v>
      </c>
      <c r="C175" t="s">
        <v>218</v>
      </c>
      <c r="D175" t="s">
        <v>68</v>
      </c>
      <c r="E175" t="s">
        <v>9</v>
      </c>
      <c r="F175">
        <v>3</v>
      </c>
      <c r="G175">
        <v>0.81</v>
      </c>
      <c r="H175">
        <v>142</v>
      </c>
      <c r="I175" t="s">
        <v>171</v>
      </c>
      <c r="J175" t="b">
        <v>1</v>
      </c>
      <c r="K175" t="b">
        <v>0</v>
      </c>
      <c r="L175" t="b">
        <v>0</v>
      </c>
    </row>
    <row r="176" spans="1:12" x14ac:dyDescent="0.25">
      <c r="A176" t="s">
        <v>67</v>
      </c>
      <c r="B176" t="s">
        <v>49</v>
      </c>
      <c r="C176" t="s">
        <v>218</v>
      </c>
      <c r="D176" t="s">
        <v>68</v>
      </c>
      <c r="E176" t="s">
        <v>10</v>
      </c>
      <c r="F176">
        <v>3</v>
      </c>
      <c r="G176">
        <v>0.85</v>
      </c>
      <c r="H176">
        <v>163</v>
      </c>
      <c r="I176" t="s">
        <v>171</v>
      </c>
      <c r="J176" t="b">
        <v>1</v>
      </c>
      <c r="K176" t="b">
        <v>0</v>
      </c>
      <c r="L176" t="b">
        <v>0</v>
      </c>
    </row>
    <row r="177" spans="1:12" x14ac:dyDescent="0.25">
      <c r="A177" t="s">
        <v>67</v>
      </c>
      <c r="B177" t="s">
        <v>49</v>
      </c>
      <c r="C177" t="s">
        <v>218</v>
      </c>
      <c r="D177" t="s">
        <v>68</v>
      </c>
      <c r="E177" t="s">
        <v>11</v>
      </c>
      <c r="F177">
        <v>2</v>
      </c>
      <c r="G177">
        <v>0.56999999999999995</v>
      </c>
      <c r="H177">
        <v>104</v>
      </c>
      <c r="I177" t="s">
        <v>171</v>
      </c>
      <c r="J177" t="b">
        <v>1</v>
      </c>
      <c r="K177" t="b">
        <v>0</v>
      </c>
      <c r="L177" t="b">
        <v>0</v>
      </c>
    </row>
    <row r="178" spans="1:12" x14ac:dyDescent="0.25">
      <c r="A178" t="s">
        <v>67</v>
      </c>
      <c r="B178" t="s">
        <v>49</v>
      </c>
      <c r="C178" t="s">
        <v>218</v>
      </c>
      <c r="D178" t="s">
        <v>68</v>
      </c>
      <c r="E178" t="s">
        <v>12</v>
      </c>
      <c r="F178">
        <v>6</v>
      </c>
      <c r="G178">
        <v>0.92</v>
      </c>
      <c r="H178">
        <v>71</v>
      </c>
      <c r="I178" t="s">
        <v>171</v>
      </c>
      <c r="J178" t="b">
        <v>1</v>
      </c>
      <c r="K178" t="b">
        <v>0</v>
      </c>
      <c r="L178" t="b">
        <v>0</v>
      </c>
    </row>
    <row r="179" spans="1:12" x14ac:dyDescent="0.25">
      <c r="A179" t="s">
        <v>67</v>
      </c>
      <c r="B179" t="s">
        <v>49</v>
      </c>
      <c r="C179" t="s">
        <v>218</v>
      </c>
      <c r="D179" t="s">
        <v>68</v>
      </c>
      <c r="E179" t="s">
        <v>6</v>
      </c>
      <c r="F179">
        <v>2</v>
      </c>
      <c r="G179">
        <v>1</v>
      </c>
      <c r="H179">
        <v>573</v>
      </c>
      <c r="I179" t="s">
        <v>171</v>
      </c>
      <c r="J179" t="b">
        <v>0</v>
      </c>
      <c r="K179" t="b">
        <v>0</v>
      </c>
      <c r="L179" t="b">
        <v>1</v>
      </c>
    </row>
    <row r="180" spans="1:12" x14ac:dyDescent="0.25">
      <c r="A180" t="s">
        <v>67</v>
      </c>
      <c r="B180" t="s">
        <v>49</v>
      </c>
      <c r="C180" t="s">
        <v>218</v>
      </c>
      <c r="D180" t="s">
        <v>68</v>
      </c>
      <c r="E180" t="s">
        <v>4</v>
      </c>
      <c r="F180">
        <v>4</v>
      </c>
      <c r="G180">
        <v>0.59</v>
      </c>
      <c r="H180">
        <v>235</v>
      </c>
      <c r="I180" t="s">
        <v>171</v>
      </c>
      <c r="J180" t="b">
        <v>0</v>
      </c>
      <c r="K180" t="b">
        <v>1</v>
      </c>
      <c r="L180" t="b">
        <v>0</v>
      </c>
    </row>
    <row r="181" spans="1:12" x14ac:dyDescent="0.25">
      <c r="A181" t="s">
        <v>67</v>
      </c>
      <c r="B181" t="s">
        <v>49</v>
      </c>
      <c r="C181" t="s">
        <v>218</v>
      </c>
      <c r="D181" t="s">
        <v>68</v>
      </c>
      <c r="E181" t="s">
        <v>5</v>
      </c>
      <c r="F181">
        <v>4</v>
      </c>
      <c r="G181">
        <v>0.72</v>
      </c>
      <c r="H181">
        <v>338</v>
      </c>
      <c r="I181" t="s">
        <v>171</v>
      </c>
      <c r="J181" t="b">
        <v>0</v>
      </c>
      <c r="K181" t="b">
        <v>1</v>
      </c>
      <c r="L181" t="b">
        <v>0</v>
      </c>
    </row>
    <row r="182" spans="1:12" x14ac:dyDescent="0.25">
      <c r="A182" t="s">
        <v>72</v>
      </c>
      <c r="B182" t="s">
        <v>49</v>
      </c>
      <c r="C182" t="s">
        <v>100</v>
      </c>
      <c r="D182" t="s">
        <v>71</v>
      </c>
      <c r="E182" t="s">
        <v>7</v>
      </c>
      <c r="F182">
        <v>6</v>
      </c>
      <c r="G182">
        <v>0.74</v>
      </c>
      <c r="H182">
        <v>55</v>
      </c>
      <c r="I182" t="s">
        <v>170</v>
      </c>
      <c r="J182" t="b">
        <v>1</v>
      </c>
      <c r="K182" t="b">
        <v>0</v>
      </c>
      <c r="L182" t="b">
        <v>0</v>
      </c>
    </row>
    <row r="183" spans="1:12" x14ac:dyDescent="0.25">
      <c r="A183" t="s">
        <v>72</v>
      </c>
      <c r="B183" t="s">
        <v>49</v>
      </c>
      <c r="C183" t="s">
        <v>100</v>
      </c>
      <c r="D183" t="s">
        <v>71</v>
      </c>
      <c r="E183" t="s">
        <v>8</v>
      </c>
      <c r="F183">
        <v>6</v>
      </c>
      <c r="G183">
        <v>0.72</v>
      </c>
      <c r="H183">
        <v>25</v>
      </c>
      <c r="I183" t="s">
        <v>170</v>
      </c>
      <c r="J183" t="b">
        <v>1</v>
      </c>
      <c r="K183" t="b">
        <v>0</v>
      </c>
      <c r="L183" t="b">
        <v>0</v>
      </c>
    </row>
    <row r="184" spans="1:12" x14ac:dyDescent="0.25">
      <c r="A184" t="s">
        <v>72</v>
      </c>
      <c r="B184" t="s">
        <v>49</v>
      </c>
      <c r="C184" t="s">
        <v>100</v>
      </c>
      <c r="D184" t="s">
        <v>71</v>
      </c>
      <c r="E184" t="s">
        <v>9</v>
      </c>
      <c r="F184">
        <v>6</v>
      </c>
      <c r="G184">
        <v>0.64</v>
      </c>
      <c r="H184">
        <v>74</v>
      </c>
      <c r="I184" t="s">
        <v>170</v>
      </c>
      <c r="J184" t="b">
        <v>1</v>
      </c>
      <c r="K184" t="b">
        <v>0</v>
      </c>
      <c r="L184" t="b">
        <v>0</v>
      </c>
    </row>
    <row r="185" spans="1:12" x14ac:dyDescent="0.25">
      <c r="A185" t="s">
        <v>72</v>
      </c>
      <c r="B185" t="s">
        <v>49</v>
      </c>
      <c r="C185" t="s">
        <v>100</v>
      </c>
      <c r="D185" t="s">
        <v>71</v>
      </c>
      <c r="E185" t="s">
        <v>10</v>
      </c>
      <c r="F185">
        <v>6</v>
      </c>
      <c r="G185">
        <v>0.56000000000000005</v>
      </c>
      <c r="H185">
        <v>33</v>
      </c>
      <c r="I185" t="s">
        <v>170</v>
      </c>
      <c r="J185" t="b">
        <v>1</v>
      </c>
      <c r="K185" t="b">
        <v>0</v>
      </c>
      <c r="L185" t="b">
        <v>0</v>
      </c>
    </row>
    <row r="186" spans="1:12" x14ac:dyDescent="0.25">
      <c r="A186" t="s">
        <v>72</v>
      </c>
      <c r="B186" t="s">
        <v>49</v>
      </c>
      <c r="C186" t="s">
        <v>100</v>
      </c>
      <c r="D186" t="s">
        <v>71</v>
      </c>
      <c r="E186" t="s">
        <v>11</v>
      </c>
      <c r="F186">
        <v>9</v>
      </c>
      <c r="G186">
        <v>0.65</v>
      </c>
      <c r="H186">
        <v>27</v>
      </c>
      <c r="I186" t="s">
        <v>170</v>
      </c>
      <c r="J186" t="b">
        <v>1</v>
      </c>
      <c r="K186" t="b">
        <v>0</v>
      </c>
      <c r="L186" t="b">
        <v>0</v>
      </c>
    </row>
    <row r="187" spans="1:12" x14ac:dyDescent="0.25">
      <c r="A187" t="s">
        <v>72</v>
      </c>
      <c r="B187" t="s">
        <v>49</v>
      </c>
      <c r="C187" t="s">
        <v>100</v>
      </c>
      <c r="D187" t="s">
        <v>71</v>
      </c>
      <c r="E187" t="s">
        <v>12</v>
      </c>
      <c r="F187">
        <v>6</v>
      </c>
      <c r="G187">
        <v>0.81</v>
      </c>
      <c r="H187">
        <v>14</v>
      </c>
      <c r="I187" t="s">
        <v>170</v>
      </c>
      <c r="J187" t="b">
        <v>1</v>
      </c>
      <c r="K187" t="b">
        <v>0</v>
      </c>
      <c r="L187" t="b">
        <v>0</v>
      </c>
    </row>
    <row r="188" spans="1:12" x14ac:dyDescent="0.25">
      <c r="A188" t="s">
        <v>72</v>
      </c>
      <c r="B188" t="s">
        <v>49</v>
      </c>
      <c r="C188" t="s">
        <v>100</v>
      </c>
      <c r="D188" t="s">
        <v>71</v>
      </c>
      <c r="E188" t="s">
        <v>6</v>
      </c>
      <c r="F188">
        <v>4</v>
      </c>
      <c r="G188">
        <v>0.99</v>
      </c>
      <c r="H188">
        <v>228</v>
      </c>
      <c r="I188" t="s">
        <v>170</v>
      </c>
      <c r="J188" t="b">
        <v>0</v>
      </c>
      <c r="K188" t="b">
        <v>0</v>
      </c>
      <c r="L188" t="b">
        <v>1</v>
      </c>
    </row>
    <row r="189" spans="1:12" x14ac:dyDescent="0.25">
      <c r="A189" t="s">
        <v>72</v>
      </c>
      <c r="B189" t="s">
        <v>49</v>
      </c>
      <c r="C189" t="s">
        <v>100</v>
      </c>
      <c r="D189" t="s">
        <v>71</v>
      </c>
      <c r="E189" t="s">
        <v>4</v>
      </c>
      <c r="F189">
        <v>4</v>
      </c>
      <c r="G189">
        <v>0.8</v>
      </c>
      <c r="H189">
        <v>154</v>
      </c>
      <c r="I189" t="s">
        <v>170</v>
      </c>
      <c r="J189" t="b">
        <v>0</v>
      </c>
      <c r="K189" t="b">
        <v>1</v>
      </c>
      <c r="L189" t="b">
        <v>0</v>
      </c>
    </row>
    <row r="190" spans="1:12" x14ac:dyDescent="0.25">
      <c r="A190" t="s">
        <v>72</v>
      </c>
      <c r="B190" t="s">
        <v>49</v>
      </c>
      <c r="C190" t="s">
        <v>100</v>
      </c>
      <c r="D190" t="s">
        <v>71</v>
      </c>
      <c r="E190" t="s">
        <v>5</v>
      </c>
      <c r="F190">
        <v>5</v>
      </c>
      <c r="G190">
        <v>0.61</v>
      </c>
      <c r="H190">
        <v>74</v>
      </c>
      <c r="I190" t="s">
        <v>170</v>
      </c>
      <c r="J190" t="b">
        <v>0</v>
      </c>
      <c r="K190" t="b">
        <v>1</v>
      </c>
      <c r="L190" t="b">
        <v>0</v>
      </c>
    </row>
    <row r="191" spans="1:12" x14ac:dyDescent="0.25">
      <c r="A191" t="s">
        <v>73</v>
      </c>
      <c r="B191" t="s">
        <v>49</v>
      </c>
      <c r="C191" t="s">
        <v>126</v>
      </c>
      <c r="D191" t="s">
        <v>74</v>
      </c>
      <c r="E191" t="s">
        <v>7</v>
      </c>
      <c r="F191">
        <v>5</v>
      </c>
      <c r="G191">
        <v>0.51</v>
      </c>
      <c r="H191">
        <v>108</v>
      </c>
      <c r="I191" t="s">
        <v>170</v>
      </c>
      <c r="J191" t="b">
        <v>1</v>
      </c>
      <c r="K191" t="b">
        <v>0</v>
      </c>
      <c r="L191" t="b">
        <v>0</v>
      </c>
    </row>
    <row r="192" spans="1:12" x14ac:dyDescent="0.25">
      <c r="A192" t="s">
        <v>73</v>
      </c>
      <c r="B192" t="s">
        <v>49</v>
      </c>
      <c r="C192" t="s">
        <v>126</v>
      </c>
      <c r="D192" t="s">
        <v>74</v>
      </c>
      <c r="E192" t="s">
        <v>8</v>
      </c>
      <c r="F192">
        <v>4</v>
      </c>
      <c r="G192">
        <v>0.85</v>
      </c>
      <c r="H192">
        <v>152</v>
      </c>
      <c r="I192" t="s">
        <v>170</v>
      </c>
      <c r="J192" t="b">
        <v>1</v>
      </c>
      <c r="K192" t="b">
        <v>0</v>
      </c>
      <c r="L192" t="b">
        <v>0</v>
      </c>
    </row>
    <row r="193" spans="1:12" x14ac:dyDescent="0.25">
      <c r="A193" t="s">
        <v>73</v>
      </c>
      <c r="B193" t="s">
        <v>49</v>
      </c>
      <c r="C193" t="s">
        <v>126</v>
      </c>
      <c r="D193" t="s">
        <v>74</v>
      </c>
      <c r="E193" t="s">
        <v>9</v>
      </c>
      <c r="F193">
        <v>3</v>
      </c>
      <c r="G193">
        <v>1</v>
      </c>
      <c r="H193">
        <v>376</v>
      </c>
      <c r="I193" t="s">
        <v>170</v>
      </c>
      <c r="J193" t="b">
        <v>1</v>
      </c>
      <c r="K193" t="b">
        <v>0</v>
      </c>
      <c r="L193" t="b">
        <v>0</v>
      </c>
    </row>
    <row r="194" spans="1:12" x14ac:dyDescent="0.25">
      <c r="A194" t="s">
        <v>73</v>
      </c>
      <c r="B194" t="s">
        <v>49</v>
      </c>
      <c r="C194" t="s">
        <v>126</v>
      </c>
      <c r="D194" t="s">
        <v>74</v>
      </c>
      <c r="E194" t="s">
        <v>10</v>
      </c>
      <c r="F194">
        <v>4</v>
      </c>
      <c r="G194">
        <v>1</v>
      </c>
      <c r="H194">
        <v>343</v>
      </c>
      <c r="I194" t="s">
        <v>170</v>
      </c>
      <c r="J194" t="b">
        <v>1</v>
      </c>
      <c r="K194" t="b">
        <v>0</v>
      </c>
      <c r="L194" t="b">
        <v>0</v>
      </c>
    </row>
    <row r="195" spans="1:12" x14ac:dyDescent="0.25">
      <c r="A195" t="s">
        <v>73</v>
      </c>
      <c r="B195" t="s">
        <v>49</v>
      </c>
      <c r="C195" t="s">
        <v>126</v>
      </c>
      <c r="D195" t="s">
        <v>74</v>
      </c>
      <c r="E195" t="s">
        <v>11</v>
      </c>
      <c r="F195">
        <v>4</v>
      </c>
      <c r="G195">
        <v>0.81</v>
      </c>
      <c r="H195">
        <v>249</v>
      </c>
      <c r="I195" t="s">
        <v>170</v>
      </c>
      <c r="J195" t="b">
        <v>1</v>
      </c>
      <c r="K195" t="b">
        <v>0</v>
      </c>
      <c r="L195" t="b">
        <v>0</v>
      </c>
    </row>
    <row r="196" spans="1:12" x14ac:dyDescent="0.25">
      <c r="A196" t="s">
        <v>73</v>
      </c>
      <c r="B196" t="s">
        <v>49</v>
      </c>
      <c r="C196" t="s">
        <v>126</v>
      </c>
      <c r="D196" t="s">
        <v>74</v>
      </c>
      <c r="E196" t="s">
        <v>12</v>
      </c>
      <c r="F196">
        <v>3</v>
      </c>
      <c r="G196">
        <v>1</v>
      </c>
      <c r="H196">
        <v>169</v>
      </c>
      <c r="I196" t="s">
        <v>170</v>
      </c>
      <c r="J196" t="b">
        <v>1</v>
      </c>
      <c r="K196" t="b">
        <v>0</v>
      </c>
      <c r="L196" t="b">
        <v>0</v>
      </c>
    </row>
    <row r="197" spans="1:12" x14ac:dyDescent="0.25">
      <c r="A197" t="s">
        <v>73</v>
      </c>
      <c r="B197" t="s">
        <v>49</v>
      </c>
      <c r="C197" t="s">
        <v>126</v>
      </c>
      <c r="D197" t="s">
        <v>74</v>
      </c>
      <c r="E197" t="s">
        <v>6</v>
      </c>
      <c r="F197">
        <v>4</v>
      </c>
      <c r="G197">
        <v>1</v>
      </c>
      <c r="H197">
        <v>1397</v>
      </c>
      <c r="I197" t="s">
        <v>170</v>
      </c>
      <c r="J197" t="b">
        <v>0</v>
      </c>
      <c r="K197" t="b">
        <v>0</v>
      </c>
      <c r="L197" t="b">
        <v>1</v>
      </c>
    </row>
    <row r="198" spans="1:12" x14ac:dyDescent="0.25">
      <c r="A198" t="s">
        <v>73</v>
      </c>
      <c r="B198" t="s">
        <v>49</v>
      </c>
      <c r="C198" t="s">
        <v>126</v>
      </c>
      <c r="D198" t="s">
        <v>74</v>
      </c>
      <c r="E198" t="s">
        <v>4</v>
      </c>
      <c r="F198">
        <v>3</v>
      </c>
      <c r="G198">
        <v>1</v>
      </c>
      <c r="H198">
        <v>636</v>
      </c>
      <c r="I198" t="s">
        <v>170</v>
      </c>
      <c r="J198" t="b">
        <v>0</v>
      </c>
      <c r="K198" t="b">
        <v>1</v>
      </c>
      <c r="L198" t="b">
        <v>0</v>
      </c>
    </row>
    <row r="199" spans="1:12" x14ac:dyDescent="0.25">
      <c r="A199" t="s">
        <v>73</v>
      </c>
      <c r="B199" t="s">
        <v>49</v>
      </c>
      <c r="C199" t="s">
        <v>126</v>
      </c>
      <c r="D199" t="s">
        <v>74</v>
      </c>
      <c r="E199" t="s">
        <v>5</v>
      </c>
      <c r="F199">
        <v>4</v>
      </c>
      <c r="G199">
        <v>1</v>
      </c>
      <c r="H199">
        <v>761</v>
      </c>
      <c r="I199" t="s">
        <v>170</v>
      </c>
      <c r="J199" t="b">
        <v>0</v>
      </c>
      <c r="K199" t="b">
        <v>1</v>
      </c>
      <c r="L199" t="b">
        <v>0</v>
      </c>
    </row>
    <row r="200" spans="1:12" x14ac:dyDescent="0.25">
      <c r="A200" t="s">
        <v>76</v>
      </c>
      <c r="B200" t="s">
        <v>49</v>
      </c>
      <c r="C200" t="s">
        <v>127</v>
      </c>
      <c r="D200" t="s">
        <v>75</v>
      </c>
      <c r="E200" t="s">
        <v>7</v>
      </c>
      <c r="F200">
        <v>4</v>
      </c>
      <c r="G200">
        <v>0.76</v>
      </c>
      <c r="H200">
        <v>100</v>
      </c>
      <c r="I200" t="s">
        <v>170</v>
      </c>
      <c r="J200" t="b">
        <v>1</v>
      </c>
      <c r="K200" t="b">
        <v>0</v>
      </c>
      <c r="L200" t="b">
        <v>0</v>
      </c>
    </row>
    <row r="201" spans="1:12" x14ac:dyDescent="0.25">
      <c r="A201" t="s">
        <v>76</v>
      </c>
      <c r="B201" t="s">
        <v>49</v>
      </c>
      <c r="C201" t="s">
        <v>127</v>
      </c>
      <c r="D201" t="s">
        <v>75</v>
      </c>
      <c r="E201" t="s">
        <v>8</v>
      </c>
      <c r="F201">
        <v>6</v>
      </c>
      <c r="G201">
        <v>1</v>
      </c>
      <c r="H201">
        <v>50</v>
      </c>
      <c r="I201" t="s">
        <v>170</v>
      </c>
      <c r="J201" t="b">
        <v>1</v>
      </c>
      <c r="K201" t="b">
        <v>0</v>
      </c>
      <c r="L201" t="b">
        <v>0</v>
      </c>
    </row>
    <row r="202" spans="1:12" x14ac:dyDescent="0.25">
      <c r="A202" t="s">
        <v>76</v>
      </c>
      <c r="B202" t="s">
        <v>49</v>
      </c>
      <c r="C202" t="s">
        <v>127</v>
      </c>
      <c r="D202" t="s">
        <v>75</v>
      </c>
      <c r="E202" t="s">
        <v>9</v>
      </c>
      <c r="F202">
        <v>4</v>
      </c>
      <c r="G202">
        <v>0.71</v>
      </c>
      <c r="H202">
        <v>110</v>
      </c>
      <c r="I202" t="s">
        <v>170</v>
      </c>
      <c r="J202" t="b">
        <v>1</v>
      </c>
      <c r="K202" t="b">
        <v>0</v>
      </c>
      <c r="L202" t="b">
        <v>0</v>
      </c>
    </row>
    <row r="203" spans="1:12" x14ac:dyDescent="0.25">
      <c r="A203" t="s">
        <v>76</v>
      </c>
      <c r="B203" t="s">
        <v>49</v>
      </c>
      <c r="C203" t="s">
        <v>127</v>
      </c>
      <c r="D203" t="s">
        <v>75</v>
      </c>
      <c r="E203" t="s">
        <v>10</v>
      </c>
      <c r="F203">
        <v>5</v>
      </c>
      <c r="G203">
        <v>0.77</v>
      </c>
      <c r="H203">
        <v>119</v>
      </c>
      <c r="I203" t="s">
        <v>170</v>
      </c>
      <c r="J203" t="b">
        <v>1</v>
      </c>
      <c r="K203" t="b">
        <v>0</v>
      </c>
      <c r="L203" t="b">
        <v>0</v>
      </c>
    </row>
    <row r="204" spans="1:12" x14ac:dyDescent="0.25">
      <c r="A204" t="s">
        <v>76</v>
      </c>
      <c r="B204" t="s">
        <v>49</v>
      </c>
      <c r="C204" t="s">
        <v>127</v>
      </c>
      <c r="D204" t="s">
        <v>75</v>
      </c>
      <c r="E204" t="s">
        <v>11</v>
      </c>
      <c r="F204">
        <v>4</v>
      </c>
      <c r="G204">
        <v>0.65</v>
      </c>
      <c r="H204">
        <v>120</v>
      </c>
      <c r="I204" t="s">
        <v>170</v>
      </c>
      <c r="J204" t="b">
        <v>1</v>
      </c>
      <c r="K204" t="b">
        <v>0</v>
      </c>
      <c r="L204" t="b">
        <v>0</v>
      </c>
    </row>
    <row r="205" spans="1:12" x14ac:dyDescent="0.25">
      <c r="A205" t="s">
        <v>76</v>
      </c>
      <c r="B205" t="s">
        <v>49</v>
      </c>
      <c r="C205" t="s">
        <v>127</v>
      </c>
      <c r="D205" t="s">
        <v>75</v>
      </c>
      <c r="E205" t="s">
        <v>12</v>
      </c>
      <c r="F205">
        <v>6</v>
      </c>
      <c r="G205">
        <v>0.97</v>
      </c>
      <c r="H205">
        <v>151</v>
      </c>
      <c r="I205" t="s">
        <v>170</v>
      </c>
      <c r="J205" t="b">
        <v>1</v>
      </c>
      <c r="K205" t="b">
        <v>0</v>
      </c>
      <c r="L205" t="b">
        <v>0</v>
      </c>
    </row>
    <row r="206" spans="1:12" x14ac:dyDescent="0.25">
      <c r="A206" t="s">
        <v>76</v>
      </c>
      <c r="B206" t="s">
        <v>49</v>
      </c>
      <c r="C206" t="s">
        <v>127</v>
      </c>
      <c r="D206" t="s">
        <v>75</v>
      </c>
      <c r="E206" t="s">
        <v>6</v>
      </c>
      <c r="F206">
        <v>3</v>
      </c>
      <c r="G206">
        <v>0.93</v>
      </c>
      <c r="H206">
        <v>650</v>
      </c>
      <c r="I206" t="s">
        <v>170</v>
      </c>
      <c r="J206" t="b">
        <v>0</v>
      </c>
      <c r="K206" t="b">
        <v>0</v>
      </c>
      <c r="L206" t="b">
        <v>1</v>
      </c>
    </row>
    <row r="207" spans="1:12" x14ac:dyDescent="0.25">
      <c r="A207" t="s">
        <v>76</v>
      </c>
      <c r="B207" t="s">
        <v>49</v>
      </c>
      <c r="C207" t="s">
        <v>127</v>
      </c>
      <c r="D207" t="s">
        <v>75</v>
      </c>
      <c r="E207" t="s">
        <v>4</v>
      </c>
      <c r="F207">
        <v>4</v>
      </c>
      <c r="G207">
        <v>0.91</v>
      </c>
      <c r="H207">
        <v>260</v>
      </c>
      <c r="I207" t="s">
        <v>170</v>
      </c>
      <c r="J207" t="b">
        <v>0</v>
      </c>
      <c r="K207" t="b">
        <v>1</v>
      </c>
      <c r="L207" t="b">
        <v>0</v>
      </c>
    </row>
    <row r="208" spans="1:12" x14ac:dyDescent="0.25">
      <c r="A208" t="s">
        <v>76</v>
      </c>
      <c r="B208" t="s">
        <v>49</v>
      </c>
      <c r="C208" t="s">
        <v>127</v>
      </c>
      <c r="D208" t="s">
        <v>75</v>
      </c>
      <c r="E208" t="s">
        <v>5</v>
      </c>
      <c r="F208">
        <v>5</v>
      </c>
      <c r="G208">
        <v>0.99</v>
      </c>
      <c r="H208">
        <v>390</v>
      </c>
      <c r="I208" t="s">
        <v>170</v>
      </c>
      <c r="J208" t="b">
        <v>0</v>
      </c>
      <c r="K208" t="b">
        <v>1</v>
      </c>
      <c r="L208" t="b">
        <v>0</v>
      </c>
    </row>
    <row r="209" spans="1:12" x14ac:dyDescent="0.25">
      <c r="A209" t="s">
        <v>78</v>
      </c>
      <c r="B209" t="s">
        <v>49</v>
      </c>
      <c r="C209" t="s">
        <v>101</v>
      </c>
      <c r="D209" t="s">
        <v>77</v>
      </c>
      <c r="E209" t="s">
        <v>7</v>
      </c>
      <c r="F209">
        <v>4</v>
      </c>
      <c r="G209">
        <v>0.82</v>
      </c>
      <c r="H209">
        <v>70</v>
      </c>
      <c r="I209" t="s">
        <v>171</v>
      </c>
      <c r="J209" t="b">
        <v>1</v>
      </c>
      <c r="K209" t="b">
        <v>0</v>
      </c>
      <c r="L209" t="b">
        <v>0</v>
      </c>
    </row>
    <row r="210" spans="1:12" x14ac:dyDescent="0.25">
      <c r="A210" t="s">
        <v>78</v>
      </c>
      <c r="B210" t="s">
        <v>49</v>
      </c>
      <c r="C210" t="s">
        <v>101</v>
      </c>
      <c r="D210" t="s">
        <v>77</v>
      </c>
      <c r="E210" t="s">
        <v>8</v>
      </c>
      <c r="F210">
        <v>4</v>
      </c>
      <c r="G210">
        <v>0.79</v>
      </c>
      <c r="H210">
        <v>56</v>
      </c>
      <c r="I210" t="s">
        <v>171</v>
      </c>
      <c r="J210" t="b">
        <v>1</v>
      </c>
      <c r="K210" t="b">
        <v>0</v>
      </c>
      <c r="L210" t="b">
        <v>0</v>
      </c>
    </row>
    <row r="211" spans="1:12" x14ac:dyDescent="0.25">
      <c r="A211" t="s">
        <v>78</v>
      </c>
      <c r="B211" t="s">
        <v>49</v>
      </c>
      <c r="C211" t="s">
        <v>101</v>
      </c>
      <c r="D211" t="s">
        <v>77</v>
      </c>
      <c r="E211" t="s">
        <v>9</v>
      </c>
      <c r="F211">
        <v>6</v>
      </c>
      <c r="G211">
        <v>0.65</v>
      </c>
      <c r="H211">
        <v>63</v>
      </c>
      <c r="I211" t="s">
        <v>171</v>
      </c>
      <c r="J211" t="b">
        <v>1</v>
      </c>
      <c r="K211" t="b">
        <v>0</v>
      </c>
      <c r="L211" t="b">
        <v>0</v>
      </c>
    </row>
    <row r="212" spans="1:12" x14ac:dyDescent="0.25">
      <c r="A212" t="s">
        <v>78</v>
      </c>
      <c r="B212" t="s">
        <v>49</v>
      </c>
      <c r="C212" t="s">
        <v>101</v>
      </c>
      <c r="D212" t="s">
        <v>77</v>
      </c>
      <c r="E212" t="s">
        <v>10</v>
      </c>
      <c r="F212">
        <v>4</v>
      </c>
      <c r="G212">
        <v>0.85</v>
      </c>
      <c r="H212">
        <v>44</v>
      </c>
      <c r="I212" t="s">
        <v>171</v>
      </c>
      <c r="J212" t="b">
        <v>1</v>
      </c>
      <c r="K212" t="b">
        <v>0</v>
      </c>
      <c r="L212" t="b">
        <v>0</v>
      </c>
    </row>
    <row r="213" spans="1:12" x14ac:dyDescent="0.25">
      <c r="A213" t="s">
        <v>78</v>
      </c>
      <c r="B213" t="s">
        <v>49</v>
      </c>
      <c r="C213" t="s">
        <v>101</v>
      </c>
      <c r="D213" t="s">
        <v>77</v>
      </c>
      <c r="E213" t="s">
        <v>11</v>
      </c>
      <c r="F213">
        <v>5</v>
      </c>
      <c r="G213">
        <v>0.56000000000000005</v>
      </c>
      <c r="H213">
        <v>40</v>
      </c>
      <c r="I213" t="s">
        <v>171</v>
      </c>
      <c r="J213" t="b">
        <v>1</v>
      </c>
      <c r="K213" t="b">
        <v>0</v>
      </c>
      <c r="L213" t="b">
        <v>0</v>
      </c>
    </row>
    <row r="214" spans="1:12" x14ac:dyDescent="0.25">
      <c r="A214" t="s">
        <v>78</v>
      </c>
      <c r="B214" t="s">
        <v>49</v>
      </c>
      <c r="C214" t="s">
        <v>101</v>
      </c>
      <c r="D214" t="s">
        <v>77</v>
      </c>
      <c r="E214" t="s">
        <v>12</v>
      </c>
      <c r="F214">
        <v>4</v>
      </c>
      <c r="G214">
        <v>0.66</v>
      </c>
      <c r="H214">
        <v>32</v>
      </c>
      <c r="I214" t="s">
        <v>171</v>
      </c>
      <c r="J214" t="b">
        <v>1</v>
      </c>
      <c r="K214" t="b">
        <v>0</v>
      </c>
      <c r="L214" t="b">
        <v>0</v>
      </c>
    </row>
    <row r="215" spans="1:12" x14ac:dyDescent="0.25">
      <c r="A215" t="s">
        <v>78</v>
      </c>
      <c r="B215" t="s">
        <v>49</v>
      </c>
      <c r="C215" t="s">
        <v>101</v>
      </c>
      <c r="D215" t="s">
        <v>77</v>
      </c>
      <c r="E215" t="s">
        <v>6</v>
      </c>
      <c r="F215">
        <v>4</v>
      </c>
      <c r="G215">
        <v>0.87</v>
      </c>
      <c r="H215">
        <v>305</v>
      </c>
      <c r="I215" t="s">
        <v>171</v>
      </c>
      <c r="J215" t="b">
        <v>0</v>
      </c>
      <c r="K215" t="b">
        <v>0</v>
      </c>
      <c r="L215" t="b">
        <v>1</v>
      </c>
    </row>
    <row r="216" spans="1:12" x14ac:dyDescent="0.25">
      <c r="A216" t="s">
        <v>78</v>
      </c>
      <c r="B216" t="s">
        <v>49</v>
      </c>
      <c r="C216" t="s">
        <v>101</v>
      </c>
      <c r="D216" t="s">
        <v>77</v>
      </c>
      <c r="E216" t="s">
        <v>4</v>
      </c>
      <c r="F216">
        <v>4</v>
      </c>
      <c r="G216">
        <v>0.73</v>
      </c>
      <c r="H216">
        <v>189</v>
      </c>
      <c r="I216" t="s">
        <v>171</v>
      </c>
      <c r="J216" t="b">
        <v>0</v>
      </c>
      <c r="K216" t="b">
        <v>1</v>
      </c>
      <c r="L216" t="b">
        <v>0</v>
      </c>
    </row>
    <row r="217" spans="1:12" x14ac:dyDescent="0.25">
      <c r="A217" t="s">
        <v>78</v>
      </c>
      <c r="B217" t="s">
        <v>49</v>
      </c>
      <c r="C217" t="s">
        <v>101</v>
      </c>
      <c r="D217" t="s">
        <v>77</v>
      </c>
      <c r="E217" t="s">
        <v>5</v>
      </c>
      <c r="F217">
        <v>4</v>
      </c>
      <c r="G217">
        <v>0.93</v>
      </c>
      <c r="H217">
        <v>116</v>
      </c>
      <c r="I217" t="s">
        <v>171</v>
      </c>
      <c r="J217" t="b">
        <v>0</v>
      </c>
      <c r="K217" t="b">
        <v>1</v>
      </c>
      <c r="L217" t="b">
        <v>0</v>
      </c>
    </row>
    <row r="218" spans="1:12" x14ac:dyDescent="0.25">
      <c r="A218" t="s">
        <v>80</v>
      </c>
      <c r="B218" t="s">
        <v>49</v>
      </c>
      <c r="C218" t="s">
        <v>102</v>
      </c>
      <c r="D218" t="s">
        <v>79</v>
      </c>
      <c r="E218" t="s">
        <v>7</v>
      </c>
      <c r="F218">
        <v>5</v>
      </c>
      <c r="G218">
        <v>0.78</v>
      </c>
      <c r="H218">
        <v>45</v>
      </c>
      <c r="I218" t="s">
        <v>170</v>
      </c>
      <c r="J218" t="b">
        <v>1</v>
      </c>
      <c r="K218" t="b">
        <v>0</v>
      </c>
      <c r="L218" t="b">
        <v>0</v>
      </c>
    </row>
    <row r="219" spans="1:12" x14ac:dyDescent="0.25">
      <c r="A219" t="s">
        <v>80</v>
      </c>
      <c r="B219" t="s">
        <v>49</v>
      </c>
      <c r="C219" t="s">
        <v>102</v>
      </c>
      <c r="D219" t="s">
        <v>79</v>
      </c>
      <c r="E219" t="s">
        <v>8</v>
      </c>
      <c r="F219">
        <v>7</v>
      </c>
      <c r="G219">
        <v>0.96</v>
      </c>
      <c r="H219">
        <v>22</v>
      </c>
      <c r="I219" t="s">
        <v>170</v>
      </c>
      <c r="J219" t="b">
        <v>1</v>
      </c>
      <c r="K219" t="b">
        <v>0</v>
      </c>
      <c r="L219" t="b">
        <v>0</v>
      </c>
    </row>
    <row r="220" spans="1:12" x14ac:dyDescent="0.25">
      <c r="A220" t="s">
        <v>80</v>
      </c>
      <c r="B220" t="s">
        <v>49</v>
      </c>
      <c r="C220" t="s">
        <v>102</v>
      </c>
      <c r="D220" t="s">
        <v>79</v>
      </c>
      <c r="E220" t="s">
        <v>9</v>
      </c>
      <c r="F220">
        <v>4</v>
      </c>
      <c r="G220">
        <v>0.71</v>
      </c>
      <c r="H220">
        <v>93</v>
      </c>
      <c r="I220" t="s">
        <v>170</v>
      </c>
      <c r="J220" t="b">
        <v>1</v>
      </c>
      <c r="K220" t="b">
        <v>0</v>
      </c>
      <c r="L220" t="b">
        <v>0</v>
      </c>
    </row>
    <row r="221" spans="1:12" x14ac:dyDescent="0.25">
      <c r="A221" t="s">
        <v>80</v>
      </c>
      <c r="B221" t="s">
        <v>49</v>
      </c>
      <c r="C221" t="s">
        <v>102</v>
      </c>
      <c r="D221" t="s">
        <v>79</v>
      </c>
      <c r="E221" t="s">
        <v>10</v>
      </c>
      <c r="F221">
        <v>4</v>
      </c>
      <c r="G221">
        <v>0.93</v>
      </c>
      <c r="H221">
        <v>56</v>
      </c>
      <c r="I221" t="s">
        <v>170</v>
      </c>
      <c r="J221" t="b">
        <v>1</v>
      </c>
      <c r="K221" t="b">
        <v>0</v>
      </c>
      <c r="L221" t="b">
        <v>0</v>
      </c>
    </row>
    <row r="222" spans="1:12" x14ac:dyDescent="0.25">
      <c r="A222" t="s">
        <v>80</v>
      </c>
      <c r="B222" t="s">
        <v>49</v>
      </c>
      <c r="C222" t="s">
        <v>102</v>
      </c>
      <c r="D222" t="s">
        <v>79</v>
      </c>
      <c r="E222" t="s">
        <v>11</v>
      </c>
      <c r="F222">
        <v>5</v>
      </c>
      <c r="G222">
        <v>0.91</v>
      </c>
      <c r="H222">
        <v>47</v>
      </c>
      <c r="I222" t="s">
        <v>170</v>
      </c>
      <c r="J222" t="b">
        <v>1</v>
      </c>
      <c r="K222" t="b">
        <v>0</v>
      </c>
      <c r="L222" t="b">
        <v>0</v>
      </c>
    </row>
    <row r="223" spans="1:12" x14ac:dyDescent="0.25">
      <c r="A223" t="s">
        <v>80</v>
      </c>
      <c r="B223" t="s">
        <v>49</v>
      </c>
      <c r="C223" t="s">
        <v>102</v>
      </c>
      <c r="D223" t="s">
        <v>79</v>
      </c>
      <c r="E223" t="s">
        <v>12</v>
      </c>
      <c r="F223">
        <v>6</v>
      </c>
      <c r="G223">
        <v>0.59</v>
      </c>
      <c r="H223">
        <v>70</v>
      </c>
      <c r="I223" t="s">
        <v>170</v>
      </c>
      <c r="J223" t="b">
        <v>1</v>
      </c>
      <c r="K223" t="b">
        <v>0</v>
      </c>
      <c r="L223" t="b">
        <v>0</v>
      </c>
    </row>
    <row r="224" spans="1:12" x14ac:dyDescent="0.25">
      <c r="A224" t="s">
        <v>80</v>
      </c>
      <c r="B224" t="s">
        <v>49</v>
      </c>
      <c r="C224" t="s">
        <v>102</v>
      </c>
      <c r="D224" t="s">
        <v>79</v>
      </c>
      <c r="E224" t="s">
        <v>6</v>
      </c>
      <c r="F224">
        <v>4</v>
      </c>
      <c r="G224">
        <v>0.42</v>
      </c>
      <c r="H224">
        <v>333</v>
      </c>
      <c r="I224" t="s">
        <v>170</v>
      </c>
      <c r="J224" t="b">
        <v>0</v>
      </c>
      <c r="K224" t="b">
        <v>0</v>
      </c>
      <c r="L224" t="b">
        <v>1</v>
      </c>
    </row>
    <row r="225" spans="1:12" x14ac:dyDescent="0.25">
      <c r="A225" t="s">
        <v>80</v>
      </c>
      <c r="B225" t="s">
        <v>49</v>
      </c>
      <c r="C225" t="s">
        <v>102</v>
      </c>
      <c r="D225" t="s">
        <v>79</v>
      </c>
      <c r="E225" t="s">
        <v>4</v>
      </c>
      <c r="F225">
        <v>4</v>
      </c>
      <c r="G225">
        <v>0.88</v>
      </c>
      <c r="H225">
        <v>160</v>
      </c>
      <c r="I225" t="s">
        <v>170</v>
      </c>
      <c r="J225" t="b">
        <v>0</v>
      </c>
      <c r="K225" t="b">
        <v>1</v>
      </c>
      <c r="L225" t="b">
        <v>0</v>
      </c>
    </row>
    <row r="226" spans="1:12" x14ac:dyDescent="0.25">
      <c r="A226" t="s">
        <v>80</v>
      </c>
      <c r="B226" t="s">
        <v>49</v>
      </c>
      <c r="C226" t="s">
        <v>102</v>
      </c>
      <c r="D226" t="s">
        <v>79</v>
      </c>
      <c r="E226" t="s">
        <v>5</v>
      </c>
      <c r="F226">
        <v>4</v>
      </c>
      <c r="G226">
        <v>0.74</v>
      </c>
      <c r="H226">
        <v>173</v>
      </c>
      <c r="I226" t="s">
        <v>170</v>
      </c>
      <c r="J226" t="b">
        <v>0</v>
      </c>
      <c r="K226" t="b">
        <v>1</v>
      </c>
      <c r="L226" t="b">
        <v>0</v>
      </c>
    </row>
    <row r="227" spans="1:12" x14ac:dyDescent="0.25">
      <c r="A227" t="s">
        <v>82</v>
      </c>
      <c r="B227" t="s">
        <v>49</v>
      </c>
      <c r="C227" t="s">
        <v>128</v>
      </c>
      <c r="D227" t="s">
        <v>81</v>
      </c>
      <c r="E227" t="s">
        <v>7</v>
      </c>
      <c r="F227">
        <v>7</v>
      </c>
      <c r="G227">
        <v>0.59</v>
      </c>
      <c r="H227">
        <v>47</v>
      </c>
      <c r="I227" t="s">
        <v>171</v>
      </c>
      <c r="J227" t="b">
        <v>1</v>
      </c>
      <c r="K227" t="b">
        <v>0</v>
      </c>
      <c r="L227" t="b">
        <v>0</v>
      </c>
    </row>
    <row r="228" spans="1:12" x14ac:dyDescent="0.25">
      <c r="A228" t="s">
        <v>82</v>
      </c>
      <c r="B228" t="s">
        <v>49</v>
      </c>
      <c r="C228" t="s">
        <v>128</v>
      </c>
      <c r="D228" t="s">
        <v>81</v>
      </c>
      <c r="E228" t="s">
        <v>8</v>
      </c>
      <c r="F228">
        <v>7</v>
      </c>
      <c r="G228">
        <v>0.65</v>
      </c>
      <c r="H228">
        <v>32</v>
      </c>
      <c r="I228" t="s">
        <v>171</v>
      </c>
      <c r="J228" t="b">
        <v>1</v>
      </c>
      <c r="K228" t="b">
        <v>0</v>
      </c>
      <c r="L228" t="b">
        <v>0</v>
      </c>
    </row>
    <row r="229" spans="1:12" x14ac:dyDescent="0.25">
      <c r="A229" t="s">
        <v>82</v>
      </c>
      <c r="B229" t="s">
        <v>49</v>
      </c>
      <c r="C229" t="s">
        <v>128</v>
      </c>
      <c r="D229" t="s">
        <v>81</v>
      </c>
      <c r="E229" t="s">
        <v>9</v>
      </c>
      <c r="F229">
        <v>6</v>
      </c>
      <c r="G229">
        <v>0.76</v>
      </c>
      <c r="H229">
        <v>60</v>
      </c>
      <c r="I229" t="s">
        <v>171</v>
      </c>
      <c r="J229" t="b">
        <v>1</v>
      </c>
      <c r="K229" t="b">
        <v>0</v>
      </c>
      <c r="L229" t="b">
        <v>0</v>
      </c>
    </row>
    <row r="230" spans="1:12" x14ac:dyDescent="0.25">
      <c r="A230" t="s">
        <v>82</v>
      </c>
      <c r="B230" t="s">
        <v>49</v>
      </c>
      <c r="C230" t="s">
        <v>128</v>
      </c>
      <c r="D230" t="s">
        <v>81</v>
      </c>
      <c r="E230" t="s">
        <v>10</v>
      </c>
      <c r="F230">
        <v>6</v>
      </c>
      <c r="G230">
        <v>0.63</v>
      </c>
      <c r="H230">
        <v>58</v>
      </c>
      <c r="I230" t="s">
        <v>171</v>
      </c>
      <c r="J230" t="b">
        <v>1</v>
      </c>
      <c r="K230" t="b">
        <v>0</v>
      </c>
      <c r="L230" t="b">
        <v>0</v>
      </c>
    </row>
    <row r="231" spans="1:12" x14ac:dyDescent="0.25">
      <c r="A231" t="s">
        <v>82</v>
      </c>
      <c r="B231" t="s">
        <v>49</v>
      </c>
      <c r="C231" t="s">
        <v>128</v>
      </c>
      <c r="D231" t="s">
        <v>81</v>
      </c>
      <c r="E231" t="s">
        <v>11</v>
      </c>
      <c r="F231">
        <v>5</v>
      </c>
      <c r="G231">
        <v>0.67</v>
      </c>
      <c r="H231">
        <v>48</v>
      </c>
      <c r="I231" t="s">
        <v>171</v>
      </c>
      <c r="J231" t="b">
        <v>1</v>
      </c>
      <c r="K231" t="b">
        <v>0</v>
      </c>
      <c r="L231" t="b">
        <v>0</v>
      </c>
    </row>
    <row r="232" spans="1:12" x14ac:dyDescent="0.25">
      <c r="A232" t="s">
        <v>82</v>
      </c>
      <c r="B232" t="s">
        <v>49</v>
      </c>
      <c r="C232" t="s">
        <v>128</v>
      </c>
      <c r="D232" t="s">
        <v>81</v>
      </c>
      <c r="E232" t="s">
        <v>12</v>
      </c>
      <c r="F232">
        <v>6</v>
      </c>
      <c r="G232">
        <v>0.69</v>
      </c>
      <c r="H232">
        <v>43</v>
      </c>
      <c r="I232" t="s">
        <v>171</v>
      </c>
      <c r="J232" t="b">
        <v>1</v>
      </c>
      <c r="K232" t="b">
        <v>0</v>
      </c>
      <c r="L232" t="b">
        <v>0</v>
      </c>
    </row>
    <row r="233" spans="1:12" x14ac:dyDescent="0.25">
      <c r="A233" t="s">
        <v>82</v>
      </c>
      <c r="B233" t="s">
        <v>49</v>
      </c>
      <c r="C233" t="s">
        <v>128</v>
      </c>
      <c r="D233" t="s">
        <v>81</v>
      </c>
      <c r="E233" t="s">
        <v>6</v>
      </c>
      <c r="F233">
        <v>5</v>
      </c>
      <c r="G233">
        <v>0.63</v>
      </c>
      <c r="H233">
        <v>288</v>
      </c>
      <c r="I233" t="s">
        <v>171</v>
      </c>
      <c r="J233" t="b">
        <v>0</v>
      </c>
      <c r="K233" t="b">
        <v>0</v>
      </c>
      <c r="L233" t="b">
        <v>1</v>
      </c>
    </row>
    <row r="234" spans="1:12" x14ac:dyDescent="0.25">
      <c r="A234" t="s">
        <v>82</v>
      </c>
      <c r="B234" t="s">
        <v>49</v>
      </c>
      <c r="C234" t="s">
        <v>128</v>
      </c>
      <c r="D234" t="s">
        <v>81</v>
      </c>
      <c r="E234" t="s">
        <v>4</v>
      </c>
      <c r="F234">
        <v>4</v>
      </c>
      <c r="G234">
        <v>0.56000000000000005</v>
      </c>
      <c r="H234">
        <v>139</v>
      </c>
      <c r="I234" t="s">
        <v>171</v>
      </c>
      <c r="J234" t="b">
        <v>0</v>
      </c>
      <c r="K234" t="b">
        <v>1</v>
      </c>
      <c r="L234" t="b">
        <v>0</v>
      </c>
    </row>
    <row r="235" spans="1:12" x14ac:dyDescent="0.25">
      <c r="A235" t="s">
        <v>82</v>
      </c>
      <c r="B235" t="s">
        <v>49</v>
      </c>
      <c r="C235" t="s">
        <v>128</v>
      </c>
      <c r="D235" t="s">
        <v>81</v>
      </c>
      <c r="E235" t="s">
        <v>5</v>
      </c>
      <c r="F235">
        <v>4</v>
      </c>
      <c r="G235">
        <v>0.4</v>
      </c>
      <c r="H235">
        <v>149</v>
      </c>
      <c r="I235" t="s">
        <v>171</v>
      </c>
      <c r="J235" t="b">
        <v>0</v>
      </c>
      <c r="K235" t="b">
        <v>1</v>
      </c>
      <c r="L235" t="b">
        <v>0</v>
      </c>
    </row>
    <row r="236" spans="1:12" x14ac:dyDescent="0.25">
      <c r="A236" t="s">
        <v>84</v>
      </c>
      <c r="B236" t="s">
        <v>49</v>
      </c>
      <c r="C236" t="s">
        <v>129</v>
      </c>
      <c r="D236" t="s">
        <v>83</v>
      </c>
      <c r="E236" t="s">
        <v>7</v>
      </c>
      <c r="F236">
        <v>4</v>
      </c>
      <c r="G236">
        <v>0.3</v>
      </c>
      <c r="H236">
        <v>131</v>
      </c>
      <c r="I236" t="s">
        <v>170</v>
      </c>
      <c r="J236" t="b">
        <v>1</v>
      </c>
      <c r="K236" t="b">
        <v>0</v>
      </c>
      <c r="L236" t="b">
        <v>0</v>
      </c>
    </row>
    <row r="237" spans="1:12" x14ac:dyDescent="0.25">
      <c r="A237" t="s">
        <v>84</v>
      </c>
      <c r="B237" t="s">
        <v>49</v>
      </c>
      <c r="C237" t="s">
        <v>129</v>
      </c>
      <c r="D237" t="s">
        <v>83</v>
      </c>
      <c r="E237" t="s">
        <v>8</v>
      </c>
      <c r="F237">
        <v>5</v>
      </c>
      <c r="G237">
        <v>0.7</v>
      </c>
      <c r="H237">
        <v>117</v>
      </c>
      <c r="I237" t="s">
        <v>170</v>
      </c>
      <c r="J237" t="b">
        <v>1</v>
      </c>
      <c r="K237" t="b">
        <v>0</v>
      </c>
      <c r="L237" t="b">
        <v>0</v>
      </c>
    </row>
    <row r="238" spans="1:12" x14ac:dyDescent="0.25">
      <c r="A238" t="s">
        <v>84</v>
      </c>
      <c r="B238" t="s">
        <v>49</v>
      </c>
      <c r="C238" t="s">
        <v>129</v>
      </c>
      <c r="D238" t="s">
        <v>83</v>
      </c>
      <c r="E238" t="s">
        <v>9</v>
      </c>
      <c r="F238">
        <v>2</v>
      </c>
      <c r="G238">
        <v>1</v>
      </c>
      <c r="H238">
        <v>420</v>
      </c>
      <c r="I238" t="s">
        <v>170</v>
      </c>
      <c r="J238" t="b">
        <v>1</v>
      </c>
      <c r="K238" t="b">
        <v>0</v>
      </c>
      <c r="L238" t="b">
        <v>0</v>
      </c>
    </row>
    <row r="239" spans="1:12" x14ac:dyDescent="0.25">
      <c r="A239" t="s">
        <v>84</v>
      </c>
      <c r="B239" t="s">
        <v>49</v>
      </c>
      <c r="C239" t="s">
        <v>129</v>
      </c>
      <c r="D239" t="s">
        <v>83</v>
      </c>
      <c r="E239" t="s">
        <v>10</v>
      </c>
      <c r="F239">
        <v>3</v>
      </c>
      <c r="G239">
        <v>1</v>
      </c>
      <c r="H239">
        <v>460</v>
      </c>
      <c r="I239" t="s">
        <v>170</v>
      </c>
      <c r="J239" t="b">
        <v>1</v>
      </c>
      <c r="K239" t="b">
        <v>0</v>
      </c>
      <c r="L239" t="b">
        <v>0</v>
      </c>
    </row>
    <row r="240" spans="1:12" x14ac:dyDescent="0.25">
      <c r="A240" t="s">
        <v>84</v>
      </c>
      <c r="B240" t="s">
        <v>49</v>
      </c>
      <c r="C240" t="s">
        <v>129</v>
      </c>
      <c r="D240" t="s">
        <v>83</v>
      </c>
      <c r="E240" t="s">
        <v>11</v>
      </c>
      <c r="F240">
        <v>3</v>
      </c>
      <c r="G240">
        <v>1</v>
      </c>
      <c r="H240">
        <v>357</v>
      </c>
      <c r="I240" t="s">
        <v>170</v>
      </c>
      <c r="J240" t="b">
        <v>1</v>
      </c>
      <c r="K240" t="b">
        <v>0</v>
      </c>
      <c r="L240" t="b">
        <v>0</v>
      </c>
    </row>
    <row r="241" spans="1:12" x14ac:dyDescent="0.25">
      <c r="A241" t="s">
        <v>84</v>
      </c>
      <c r="B241" t="s">
        <v>49</v>
      </c>
      <c r="C241" t="s">
        <v>129</v>
      </c>
      <c r="D241" t="s">
        <v>83</v>
      </c>
      <c r="E241" t="s">
        <v>12</v>
      </c>
      <c r="F241">
        <v>4</v>
      </c>
      <c r="G241">
        <v>0.5</v>
      </c>
      <c r="H241">
        <v>165</v>
      </c>
      <c r="I241" t="s">
        <v>170</v>
      </c>
      <c r="J241" t="b">
        <v>1</v>
      </c>
      <c r="K241" t="b">
        <v>0</v>
      </c>
      <c r="L241" t="b">
        <v>0</v>
      </c>
    </row>
    <row r="242" spans="1:12" x14ac:dyDescent="0.25">
      <c r="A242" t="s">
        <v>84</v>
      </c>
      <c r="B242" t="s">
        <v>49</v>
      </c>
      <c r="C242" t="s">
        <v>129</v>
      </c>
      <c r="D242" t="s">
        <v>83</v>
      </c>
      <c r="E242" t="s">
        <v>6</v>
      </c>
      <c r="F242">
        <v>2</v>
      </c>
      <c r="G242">
        <v>1</v>
      </c>
      <c r="H242">
        <v>1650</v>
      </c>
      <c r="I242" t="s">
        <v>170</v>
      </c>
      <c r="J242" t="b">
        <v>0</v>
      </c>
      <c r="K242" t="b">
        <v>0</v>
      </c>
      <c r="L242" t="b">
        <v>1</v>
      </c>
    </row>
    <row r="243" spans="1:12" x14ac:dyDescent="0.25">
      <c r="A243" t="s">
        <v>84</v>
      </c>
      <c r="B243" t="s">
        <v>49</v>
      </c>
      <c r="C243" t="s">
        <v>129</v>
      </c>
      <c r="D243" t="s">
        <v>83</v>
      </c>
      <c r="E243" t="s">
        <v>4</v>
      </c>
      <c r="F243">
        <v>3</v>
      </c>
      <c r="G243">
        <v>1</v>
      </c>
      <c r="H243">
        <v>668</v>
      </c>
      <c r="I243" t="s">
        <v>170</v>
      </c>
      <c r="J243" t="b">
        <v>0</v>
      </c>
      <c r="K243" t="b">
        <v>1</v>
      </c>
      <c r="L243" t="b">
        <v>0</v>
      </c>
    </row>
    <row r="244" spans="1:12" x14ac:dyDescent="0.25">
      <c r="A244" t="s">
        <v>84</v>
      </c>
      <c r="B244" t="s">
        <v>49</v>
      </c>
      <c r="C244" t="s">
        <v>129</v>
      </c>
      <c r="D244" t="s">
        <v>83</v>
      </c>
      <c r="E244" t="s">
        <v>5</v>
      </c>
      <c r="F244">
        <v>3</v>
      </c>
      <c r="G244">
        <v>0.82</v>
      </c>
      <c r="H244">
        <v>982</v>
      </c>
      <c r="I244" t="s">
        <v>170</v>
      </c>
      <c r="J244" t="b">
        <v>0</v>
      </c>
      <c r="K244" t="b">
        <v>1</v>
      </c>
      <c r="L244" t="b">
        <v>0</v>
      </c>
    </row>
    <row r="245" spans="1:12" x14ac:dyDescent="0.25">
      <c r="A245" t="s">
        <v>86</v>
      </c>
      <c r="B245" t="s">
        <v>49</v>
      </c>
      <c r="C245" t="s">
        <v>130</v>
      </c>
      <c r="D245" t="s">
        <v>85</v>
      </c>
      <c r="E245" t="s">
        <v>7</v>
      </c>
      <c r="F245">
        <v>6</v>
      </c>
      <c r="G245">
        <v>0.68</v>
      </c>
      <c r="H245">
        <v>55</v>
      </c>
      <c r="I245" t="s">
        <v>171</v>
      </c>
      <c r="J245" t="b">
        <v>1</v>
      </c>
      <c r="K245" t="b">
        <v>0</v>
      </c>
      <c r="L245" t="b">
        <v>0</v>
      </c>
    </row>
    <row r="246" spans="1:12" x14ac:dyDescent="0.25">
      <c r="A246" t="s">
        <v>86</v>
      </c>
      <c r="B246" t="s">
        <v>49</v>
      </c>
      <c r="C246" t="s">
        <v>130</v>
      </c>
      <c r="D246" t="s">
        <v>85</v>
      </c>
      <c r="E246" t="s">
        <v>8</v>
      </c>
      <c r="F246">
        <v>5</v>
      </c>
      <c r="G246">
        <v>0.62</v>
      </c>
      <c r="H246">
        <v>42</v>
      </c>
      <c r="I246" t="s">
        <v>171</v>
      </c>
      <c r="J246" t="b">
        <v>1</v>
      </c>
      <c r="K246" t="b">
        <v>0</v>
      </c>
      <c r="L246" t="b">
        <v>0</v>
      </c>
    </row>
    <row r="247" spans="1:12" x14ac:dyDescent="0.25">
      <c r="A247" t="s">
        <v>86</v>
      </c>
      <c r="B247" t="s">
        <v>49</v>
      </c>
      <c r="C247" t="s">
        <v>130</v>
      </c>
      <c r="D247" t="s">
        <v>85</v>
      </c>
      <c r="E247" t="s">
        <v>9</v>
      </c>
      <c r="F247">
        <v>4</v>
      </c>
      <c r="G247">
        <v>0.37</v>
      </c>
      <c r="H247">
        <v>229</v>
      </c>
      <c r="I247" t="s">
        <v>171</v>
      </c>
      <c r="J247" t="b">
        <v>1</v>
      </c>
      <c r="K247" t="b">
        <v>0</v>
      </c>
      <c r="L247" t="b">
        <v>0</v>
      </c>
    </row>
    <row r="248" spans="1:12" x14ac:dyDescent="0.25">
      <c r="A248" t="s">
        <v>86</v>
      </c>
      <c r="B248" t="s">
        <v>49</v>
      </c>
      <c r="C248" t="s">
        <v>130</v>
      </c>
      <c r="D248" t="s">
        <v>85</v>
      </c>
      <c r="E248" t="s">
        <v>10</v>
      </c>
      <c r="F248">
        <v>2</v>
      </c>
      <c r="G248">
        <v>1</v>
      </c>
      <c r="H248">
        <v>266</v>
      </c>
      <c r="I248" t="s">
        <v>171</v>
      </c>
      <c r="J248" t="b">
        <v>1</v>
      </c>
      <c r="K248" t="b">
        <v>0</v>
      </c>
      <c r="L248" t="b">
        <v>0</v>
      </c>
    </row>
    <row r="249" spans="1:12" x14ac:dyDescent="0.25">
      <c r="A249" t="s">
        <v>86</v>
      </c>
      <c r="B249" t="s">
        <v>49</v>
      </c>
      <c r="C249" t="s">
        <v>130</v>
      </c>
      <c r="D249" t="s">
        <v>85</v>
      </c>
      <c r="E249" t="s">
        <v>11</v>
      </c>
      <c r="F249">
        <v>2</v>
      </c>
      <c r="G249">
        <v>1</v>
      </c>
      <c r="H249">
        <v>153</v>
      </c>
      <c r="I249" t="s">
        <v>171</v>
      </c>
      <c r="J249" t="b">
        <v>1</v>
      </c>
      <c r="K249" t="b">
        <v>0</v>
      </c>
      <c r="L249" t="b">
        <v>0</v>
      </c>
    </row>
    <row r="250" spans="1:12" x14ac:dyDescent="0.25">
      <c r="A250" t="s">
        <v>86</v>
      </c>
      <c r="B250" t="s">
        <v>49</v>
      </c>
      <c r="C250" t="s">
        <v>130</v>
      </c>
      <c r="D250" t="s">
        <v>85</v>
      </c>
      <c r="E250" t="s">
        <v>12</v>
      </c>
      <c r="F250">
        <v>2</v>
      </c>
      <c r="G250">
        <v>1</v>
      </c>
      <c r="H250">
        <v>142</v>
      </c>
      <c r="I250" t="s">
        <v>171</v>
      </c>
      <c r="J250" t="b">
        <v>1</v>
      </c>
      <c r="K250" t="b">
        <v>0</v>
      </c>
      <c r="L250" t="b">
        <v>0</v>
      </c>
    </row>
    <row r="251" spans="1:12" x14ac:dyDescent="0.25">
      <c r="A251" t="s">
        <v>86</v>
      </c>
      <c r="B251" t="s">
        <v>49</v>
      </c>
      <c r="C251" t="s">
        <v>130</v>
      </c>
      <c r="D251" t="s">
        <v>85</v>
      </c>
      <c r="E251" t="s">
        <v>6</v>
      </c>
      <c r="F251">
        <v>2</v>
      </c>
      <c r="G251">
        <v>1</v>
      </c>
      <c r="H251">
        <v>887</v>
      </c>
      <c r="I251" t="s">
        <v>171</v>
      </c>
      <c r="J251" t="b">
        <v>0</v>
      </c>
      <c r="K251" t="b">
        <v>0</v>
      </c>
      <c r="L251" t="b">
        <v>1</v>
      </c>
    </row>
    <row r="252" spans="1:12" x14ac:dyDescent="0.25">
      <c r="A252" t="s">
        <v>86</v>
      </c>
      <c r="B252" t="s">
        <v>49</v>
      </c>
      <c r="C252" t="s">
        <v>130</v>
      </c>
      <c r="D252" t="s">
        <v>85</v>
      </c>
      <c r="E252" t="s">
        <v>4</v>
      </c>
      <c r="F252">
        <v>5</v>
      </c>
      <c r="G252">
        <v>0.93</v>
      </c>
      <c r="H252">
        <v>326</v>
      </c>
      <c r="I252" t="s">
        <v>171</v>
      </c>
      <c r="J252" t="b">
        <v>0</v>
      </c>
      <c r="K252" t="b">
        <v>1</v>
      </c>
      <c r="L252" t="b">
        <v>0</v>
      </c>
    </row>
    <row r="253" spans="1:12" x14ac:dyDescent="0.25">
      <c r="A253" t="s">
        <v>86</v>
      </c>
      <c r="B253" t="s">
        <v>49</v>
      </c>
      <c r="C253" t="s">
        <v>130</v>
      </c>
      <c r="D253" t="s">
        <v>85</v>
      </c>
      <c r="E253" t="s">
        <v>5</v>
      </c>
      <c r="F253">
        <v>2</v>
      </c>
      <c r="G253">
        <v>1</v>
      </c>
      <c r="H253">
        <v>561</v>
      </c>
      <c r="I253" t="s">
        <v>171</v>
      </c>
      <c r="J253" t="b">
        <v>0</v>
      </c>
      <c r="K253" t="b">
        <v>1</v>
      </c>
      <c r="L253" t="b">
        <v>0</v>
      </c>
    </row>
    <row r="254" spans="1:12" x14ac:dyDescent="0.25">
      <c r="A254" t="s">
        <v>88</v>
      </c>
      <c r="B254" t="s">
        <v>49</v>
      </c>
      <c r="C254" t="s">
        <v>131</v>
      </c>
      <c r="D254" t="s">
        <v>87</v>
      </c>
      <c r="E254" t="s">
        <v>7</v>
      </c>
      <c r="F254">
        <v>6</v>
      </c>
      <c r="G254">
        <v>0.67</v>
      </c>
      <c r="H254">
        <v>87</v>
      </c>
      <c r="I254" t="s">
        <v>171</v>
      </c>
      <c r="J254" t="b">
        <v>1</v>
      </c>
      <c r="K254" t="b">
        <v>0</v>
      </c>
      <c r="L254" t="b">
        <v>0</v>
      </c>
    </row>
    <row r="255" spans="1:12" x14ac:dyDescent="0.25">
      <c r="A255" t="s">
        <v>88</v>
      </c>
      <c r="B255" t="s">
        <v>49</v>
      </c>
      <c r="C255" t="s">
        <v>131</v>
      </c>
      <c r="D255" t="s">
        <v>87</v>
      </c>
      <c r="E255" t="s">
        <v>8</v>
      </c>
      <c r="F255">
        <v>7</v>
      </c>
      <c r="G255">
        <v>0.83</v>
      </c>
      <c r="H255">
        <v>54</v>
      </c>
      <c r="I255" t="s">
        <v>171</v>
      </c>
      <c r="J255" t="b">
        <v>1</v>
      </c>
      <c r="K255" t="b">
        <v>0</v>
      </c>
      <c r="L255" t="b">
        <v>0</v>
      </c>
    </row>
    <row r="256" spans="1:12" x14ac:dyDescent="0.25">
      <c r="A256" t="s">
        <v>88</v>
      </c>
      <c r="B256" t="s">
        <v>49</v>
      </c>
      <c r="C256" t="s">
        <v>131</v>
      </c>
      <c r="D256" t="s">
        <v>87</v>
      </c>
      <c r="E256" t="s">
        <v>9</v>
      </c>
      <c r="F256">
        <v>5</v>
      </c>
      <c r="G256">
        <v>0.48</v>
      </c>
      <c r="H256">
        <v>95</v>
      </c>
      <c r="I256" t="s">
        <v>171</v>
      </c>
      <c r="J256" t="b">
        <v>1</v>
      </c>
      <c r="K256" t="b">
        <v>0</v>
      </c>
      <c r="L256" t="b">
        <v>0</v>
      </c>
    </row>
    <row r="257" spans="1:12" x14ac:dyDescent="0.25">
      <c r="A257" t="s">
        <v>88</v>
      </c>
      <c r="B257" t="s">
        <v>49</v>
      </c>
      <c r="C257" t="s">
        <v>131</v>
      </c>
      <c r="D257" t="s">
        <v>87</v>
      </c>
      <c r="E257" t="s">
        <v>10</v>
      </c>
      <c r="F257">
        <v>6</v>
      </c>
      <c r="G257">
        <v>0.44</v>
      </c>
      <c r="H257">
        <v>36</v>
      </c>
      <c r="I257" t="s">
        <v>171</v>
      </c>
      <c r="J257" t="b">
        <v>1</v>
      </c>
      <c r="K257" t="b">
        <v>0</v>
      </c>
      <c r="L257" t="b">
        <v>0</v>
      </c>
    </row>
    <row r="258" spans="1:12" x14ac:dyDescent="0.25">
      <c r="A258" t="s">
        <v>88</v>
      </c>
      <c r="B258" t="s">
        <v>49</v>
      </c>
      <c r="C258" t="s">
        <v>131</v>
      </c>
      <c r="D258" t="s">
        <v>87</v>
      </c>
      <c r="E258" t="s">
        <v>11</v>
      </c>
      <c r="F258">
        <v>7</v>
      </c>
      <c r="G258">
        <v>1</v>
      </c>
      <c r="H258">
        <v>15</v>
      </c>
      <c r="I258" t="s">
        <v>171</v>
      </c>
      <c r="J258" t="b">
        <v>1</v>
      </c>
      <c r="K258" t="b">
        <v>0</v>
      </c>
      <c r="L258" t="b">
        <v>0</v>
      </c>
    </row>
    <row r="259" spans="1:12" x14ac:dyDescent="0.25">
      <c r="A259" t="s">
        <v>88</v>
      </c>
      <c r="B259" t="s">
        <v>49</v>
      </c>
      <c r="C259" t="s">
        <v>131</v>
      </c>
      <c r="D259" t="s">
        <v>87</v>
      </c>
      <c r="E259" t="s">
        <v>12</v>
      </c>
      <c r="F259">
        <v>7</v>
      </c>
      <c r="G259">
        <v>0.67</v>
      </c>
      <c r="H259">
        <v>38</v>
      </c>
      <c r="I259" t="s">
        <v>171</v>
      </c>
      <c r="J259" t="b">
        <v>1</v>
      </c>
      <c r="K259" t="b">
        <v>0</v>
      </c>
      <c r="L259" t="b">
        <v>0</v>
      </c>
    </row>
    <row r="260" spans="1:12" x14ac:dyDescent="0.25">
      <c r="A260" t="s">
        <v>88</v>
      </c>
      <c r="B260" t="s">
        <v>49</v>
      </c>
      <c r="C260" t="s">
        <v>131</v>
      </c>
      <c r="D260" t="s">
        <v>87</v>
      </c>
      <c r="E260" t="s">
        <v>6</v>
      </c>
      <c r="F260">
        <v>4</v>
      </c>
      <c r="G260">
        <v>0.92</v>
      </c>
      <c r="H260">
        <v>325</v>
      </c>
      <c r="I260" t="s">
        <v>171</v>
      </c>
      <c r="J260" t="b">
        <v>0</v>
      </c>
      <c r="K260" t="b">
        <v>0</v>
      </c>
      <c r="L260" t="b">
        <v>1</v>
      </c>
    </row>
    <row r="261" spans="1:12" x14ac:dyDescent="0.25">
      <c r="A261" t="s">
        <v>88</v>
      </c>
      <c r="B261" t="s">
        <v>49</v>
      </c>
      <c r="C261" t="s">
        <v>131</v>
      </c>
      <c r="D261" t="s">
        <v>87</v>
      </c>
      <c r="E261" t="s">
        <v>4</v>
      </c>
      <c r="F261">
        <v>5</v>
      </c>
      <c r="G261">
        <v>0.86</v>
      </c>
      <c r="H261">
        <v>236</v>
      </c>
      <c r="I261" t="s">
        <v>171</v>
      </c>
      <c r="J261" t="b">
        <v>0</v>
      </c>
      <c r="K261" t="b">
        <v>1</v>
      </c>
      <c r="L261" t="b">
        <v>0</v>
      </c>
    </row>
    <row r="262" spans="1:12" x14ac:dyDescent="0.25">
      <c r="A262" t="s">
        <v>88</v>
      </c>
      <c r="B262" t="s">
        <v>49</v>
      </c>
      <c r="C262" t="s">
        <v>131</v>
      </c>
      <c r="D262" t="s">
        <v>87</v>
      </c>
      <c r="E262" t="s">
        <v>5</v>
      </c>
      <c r="F262">
        <v>4</v>
      </c>
      <c r="G262">
        <v>0.5</v>
      </c>
      <c r="H262">
        <v>89</v>
      </c>
      <c r="I262" t="s">
        <v>171</v>
      </c>
      <c r="J262" t="b">
        <v>0</v>
      </c>
      <c r="K262" t="b">
        <v>1</v>
      </c>
      <c r="L262" t="b">
        <v>0</v>
      </c>
    </row>
    <row r="263" spans="1:12" x14ac:dyDescent="0.25">
      <c r="A263" t="s">
        <v>90</v>
      </c>
      <c r="B263" t="s">
        <v>49</v>
      </c>
      <c r="C263" t="s">
        <v>132</v>
      </c>
      <c r="D263" t="s">
        <v>89</v>
      </c>
      <c r="E263" t="s">
        <v>7</v>
      </c>
      <c r="F263">
        <v>6</v>
      </c>
      <c r="G263">
        <v>0.41</v>
      </c>
      <c r="H263">
        <v>52</v>
      </c>
      <c r="I263" t="s">
        <v>170</v>
      </c>
      <c r="J263" t="b">
        <v>1</v>
      </c>
      <c r="K263" t="b">
        <v>0</v>
      </c>
      <c r="L263" t="b">
        <v>0</v>
      </c>
    </row>
    <row r="264" spans="1:12" x14ac:dyDescent="0.25">
      <c r="A264" t="s">
        <v>90</v>
      </c>
      <c r="B264" t="s">
        <v>49</v>
      </c>
      <c r="C264" t="s">
        <v>132</v>
      </c>
      <c r="D264" t="s">
        <v>89</v>
      </c>
      <c r="E264" t="s">
        <v>8</v>
      </c>
      <c r="F264">
        <v>4</v>
      </c>
      <c r="G264">
        <v>0.6</v>
      </c>
      <c r="H264">
        <v>49</v>
      </c>
      <c r="I264" t="s">
        <v>170</v>
      </c>
      <c r="J264" t="b">
        <v>1</v>
      </c>
      <c r="K264" t="b">
        <v>0</v>
      </c>
      <c r="L264" t="b">
        <v>0</v>
      </c>
    </row>
    <row r="265" spans="1:12" x14ac:dyDescent="0.25">
      <c r="A265" t="s">
        <v>90</v>
      </c>
      <c r="B265" t="s">
        <v>49</v>
      </c>
      <c r="C265" t="s">
        <v>132</v>
      </c>
      <c r="D265" t="s">
        <v>89</v>
      </c>
      <c r="E265" t="s">
        <v>9</v>
      </c>
      <c r="F265">
        <v>4</v>
      </c>
      <c r="G265">
        <v>0.56000000000000005</v>
      </c>
      <c r="H265">
        <v>89</v>
      </c>
      <c r="I265" t="s">
        <v>170</v>
      </c>
      <c r="J265" t="b">
        <v>1</v>
      </c>
      <c r="K265" t="b">
        <v>0</v>
      </c>
      <c r="L265" t="b">
        <v>0</v>
      </c>
    </row>
    <row r="266" spans="1:12" x14ac:dyDescent="0.25">
      <c r="A266" t="s">
        <v>90</v>
      </c>
      <c r="B266" t="s">
        <v>49</v>
      </c>
      <c r="C266" t="s">
        <v>132</v>
      </c>
      <c r="D266" t="s">
        <v>89</v>
      </c>
      <c r="E266" t="s">
        <v>10</v>
      </c>
      <c r="F266">
        <v>3</v>
      </c>
      <c r="G266">
        <v>0.98</v>
      </c>
      <c r="H266">
        <v>86</v>
      </c>
      <c r="I266" t="s">
        <v>170</v>
      </c>
      <c r="J266" t="b">
        <v>1</v>
      </c>
      <c r="K266" t="b">
        <v>0</v>
      </c>
      <c r="L266" t="b">
        <v>0</v>
      </c>
    </row>
    <row r="267" spans="1:12" x14ac:dyDescent="0.25">
      <c r="A267" t="s">
        <v>90</v>
      </c>
      <c r="B267" t="s">
        <v>49</v>
      </c>
      <c r="C267" t="s">
        <v>132</v>
      </c>
      <c r="D267" t="s">
        <v>89</v>
      </c>
      <c r="E267" t="s">
        <v>11</v>
      </c>
      <c r="F267">
        <v>4</v>
      </c>
      <c r="G267">
        <v>0.85</v>
      </c>
      <c r="H267">
        <v>73</v>
      </c>
      <c r="I267" t="s">
        <v>170</v>
      </c>
      <c r="J267" t="b">
        <v>1</v>
      </c>
      <c r="K267" t="b">
        <v>0</v>
      </c>
      <c r="L267" t="b">
        <v>0</v>
      </c>
    </row>
    <row r="268" spans="1:12" x14ac:dyDescent="0.25">
      <c r="A268" t="s">
        <v>90</v>
      </c>
      <c r="B268" t="s">
        <v>49</v>
      </c>
      <c r="C268" t="s">
        <v>132</v>
      </c>
      <c r="D268" t="s">
        <v>89</v>
      </c>
      <c r="E268" t="s">
        <v>12</v>
      </c>
      <c r="F268">
        <v>4</v>
      </c>
      <c r="G268">
        <v>0.94</v>
      </c>
      <c r="H268">
        <v>55</v>
      </c>
      <c r="I268" t="s">
        <v>170</v>
      </c>
      <c r="J268" t="b">
        <v>1</v>
      </c>
      <c r="K268" t="b">
        <v>0</v>
      </c>
      <c r="L268" t="b">
        <v>0</v>
      </c>
    </row>
    <row r="269" spans="1:12" x14ac:dyDescent="0.25">
      <c r="A269" t="s">
        <v>90</v>
      </c>
      <c r="B269" t="s">
        <v>49</v>
      </c>
      <c r="C269" t="s">
        <v>132</v>
      </c>
      <c r="D269" t="s">
        <v>89</v>
      </c>
      <c r="E269" t="s">
        <v>6</v>
      </c>
      <c r="F269">
        <v>3</v>
      </c>
      <c r="G269">
        <v>0.93</v>
      </c>
      <c r="H269">
        <v>404</v>
      </c>
      <c r="I269" t="s">
        <v>170</v>
      </c>
      <c r="J269" t="b">
        <v>0</v>
      </c>
      <c r="K269" t="b">
        <v>0</v>
      </c>
      <c r="L269" t="b">
        <v>1</v>
      </c>
    </row>
    <row r="270" spans="1:12" x14ac:dyDescent="0.25">
      <c r="A270" t="s">
        <v>90</v>
      </c>
      <c r="B270" t="s">
        <v>49</v>
      </c>
      <c r="C270" t="s">
        <v>132</v>
      </c>
      <c r="D270" t="s">
        <v>89</v>
      </c>
      <c r="E270" t="s">
        <v>4</v>
      </c>
      <c r="F270">
        <v>4</v>
      </c>
      <c r="G270">
        <v>0.84</v>
      </c>
      <c r="H270">
        <v>190</v>
      </c>
      <c r="I270" t="s">
        <v>170</v>
      </c>
      <c r="J270" t="b">
        <v>0</v>
      </c>
      <c r="K270" t="b">
        <v>1</v>
      </c>
      <c r="L270" t="b">
        <v>0</v>
      </c>
    </row>
    <row r="271" spans="1:12" x14ac:dyDescent="0.25">
      <c r="A271" t="s">
        <v>90</v>
      </c>
      <c r="B271" t="s">
        <v>49</v>
      </c>
      <c r="C271" t="s">
        <v>132</v>
      </c>
      <c r="D271" t="s">
        <v>89</v>
      </c>
      <c r="E271" t="s">
        <v>5</v>
      </c>
      <c r="F271">
        <v>2</v>
      </c>
      <c r="G271">
        <v>0.69</v>
      </c>
      <c r="H271">
        <v>214</v>
      </c>
      <c r="I271" t="s">
        <v>170</v>
      </c>
      <c r="J271" t="b">
        <v>0</v>
      </c>
      <c r="K271" t="b">
        <v>1</v>
      </c>
      <c r="L271" t="b">
        <v>0</v>
      </c>
    </row>
    <row r="272" spans="1:12" x14ac:dyDescent="0.25">
      <c r="A272" t="s">
        <v>92</v>
      </c>
      <c r="B272" t="s">
        <v>49</v>
      </c>
      <c r="C272" t="s">
        <v>133</v>
      </c>
      <c r="D272" t="s">
        <v>91</v>
      </c>
      <c r="E272" t="s">
        <v>7</v>
      </c>
      <c r="F272">
        <v>4</v>
      </c>
      <c r="G272">
        <v>0.49</v>
      </c>
      <c r="H272">
        <v>84</v>
      </c>
      <c r="I272" t="s">
        <v>170</v>
      </c>
      <c r="J272" t="b">
        <v>1</v>
      </c>
      <c r="K272" t="b">
        <v>0</v>
      </c>
      <c r="L272" t="b">
        <v>0</v>
      </c>
    </row>
    <row r="273" spans="1:12" x14ac:dyDescent="0.25">
      <c r="A273" t="s">
        <v>92</v>
      </c>
      <c r="B273" t="s">
        <v>49</v>
      </c>
      <c r="C273" t="s">
        <v>133</v>
      </c>
      <c r="D273" t="s">
        <v>91</v>
      </c>
      <c r="E273" t="s">
        <v>8</v>
      </c>
      <c r="F273">
        <v>4</v>
      </c>
      <c r="G273">
        <v>0.43</v>
      </c>
      <c r="H273">
        <v>87</v>
      </c>
      <c r="I273" t="s">
        <v>170</v>
      </c>
      <c r="J273" t="b">
        <v>1</v>
      </c>
      <c r="K273" t="b">
        <v>0</v>
      </c>
      <c r="L273" t="b">
        <v>0</v>
      </c>
    </row>
    <row r="274" spans="1:12" x14ac:dyDescent="0.25">
      <c r="A274" t="s">
        <v>92</v>
      </c>
      <c r="B274" t="s">
        <v>49</v>
      </c>
      <c r="C274" t="s">
        <v>133</v>
      </c>
      <c r="D274" t="s">
        <v>91</v>
      </c>
      <c r="E274" t="s">
        <v>9</v>
      </c>
      <c r="F274">
        <v>3</v>
      </c>
      <c r="G274">
        <v>1</v>
      </c>
      <c r="H274">
        <v>215</v>
      </c>
      <c r="I274" t="s">
        <v>170</v>
      </c>
      <c r="J274" t="b">
        <v>1</v>
      </c>
      <c r="K274" t="b">
        <v>0</v>
      </c>
      <c r="L274" t="b">
        <v>0</v>
      </c>
    </row>
    <row r="275" spans="1:12" x14ac:dyDescent="0.25">
      <c r="A275" t="s">
        <v>92</v>
      </c>
      <c r="B275" t="s">
        <v>49</v>
      </c>
      <c r="C275" t="s">
        <v>133</v>
      </c>
      <c r="D275" t="s">
        <v>91</v>
      </c>
      <c r="E275" t="s">
        <v>10</v>
      </c>
      <c r="F275">
        <v>3</v>
      </c>
      <c r="G275">
        <v>0.85</v>
      </c>
      <c r="H275">
        <v>216</v>
      </c>
      <c r="I275" t="s">
        <v>170</v>
      </c>
      <c r="J275" t="b">
        <v>1</v>
      </c>
      <c r="K275" t="b">
        <v>0</v>
      </c>
      <c r="L275" t="b">
        <v>0</v>
      </c>
    </row>
    <row r="276" spans="1:12" x14ac:dyDescent="0.25">
      <c r="A276" t="s">
        <v>92</v>
      </c>
      <c r="B276" t="s">
        <v>49</v>
      </c>
      <c r="C276" t="s">
        <v>133</v>
      </c>
      <c r="D276" t="s">
        <v>91</v>
      </c>
      <c r="E276" t="s">
        <v>11</v>
      </c>
      <c r="F276">
        <v>4</v>
      </c>
      <c r="G276">
        <v>0.44</v>
      </c>
      <c r="H276">
        <v>177</v>
      </c>
      <c r="I276" t="s">
        <v>170</v>
      </c>
      <c r="J276" t="b">
        <v>1</v>
      </c>
      <c r="K276" t="b">
        <v>0</v>
      </c>
      <c r="L276" t="b">
        <v>0</v>
      </c>
    </row>
    <row r="277" spans="1:12" x14ac:dyDescent="0.25">
      <c r="A277" t="s">
        <v>92</v>
      </c>
      <c r="B277" t="s">
        <v>49</v>
      </c>
      <c r="C277" t="s">
        <v>133</v>
      </c>
      <c r="D277" t="s">
        <v>91</v>
      </c>
      <c r="E277" t="s">
        <v>12</v>
      </c>
      <c r="F277">
        <v>3</v>
      </c>
      <c r="G277">
        <v>0.95</v>
      </c>
      <c r="H277">
        <v>146</v>
      </c>
      <c r="I277" t="s">
        <v>170</v>
      </c>
      <c r="J277" t="b">
        <v>1</v>
      </c>
      <c r="K277" t="b">
        <v>0</v>
      </c>
      <c r="L277" t="b">
        <v>0</v>
      </c>
    </row>
    <row r="278" spans="1:12" x14ac:dyDescent="0.25">
      <c r="A278" t="s">
        <v>92</v>
      </c>
      <c r="B278" t="s">
        <v>49</v>
      </c>
      <c r="C278" t="s">
        <v>133</v>
      </c>
      <c r="D278" t="s">
        <v>91</v>
      </c>
      <c r="E278" t="s">
        <v>6</v>
      </c>
      <c r="F278">
        <v>2</v>
      </c>
      <c r="G278">
        <v>0.55000000000000004</v>
      </c>
      <c r="H278">
        <v>925</v>
      </c>
      <c r="I278" t="s">
        <v>170</v>
      </c>
      <c r="J278" t="b">
        <v>0</v>
      </c>
      <c r="K278" t="b">
        <v>0</v>
      </c>
      <c r="L278" t="b">
        <v>1</v>
      </c>
    </row>
    <row r="279" spans="1:12" x14ac:dyDescent="0.25">
      <c r="A279" t="s">
        <v>92</v>
      </c>
      <c r="B279" t="s">
        <v>49</v>
      </c>
      <c r="C279" t="s">
        <v>133</v>
      </c>
      <c r="D279" t="s">
        <v>91</v>
      </c>
      <c r="E279" t="s">
        <v>4</v>
      </c>
      <c r="F279">
        <v>3</v>
      </c>
      <c r="G279">
        <v>0.97</v>
      </c>
      <c r="H279">
        <v>386</v>
      </c>
      <c r="I279" t="s">
        <v>170</v>
      </c>
      <c r="J279" t="b">
        <v>0</v>
      </c>
      <c r="K279" t="b">
        <v>1</v>
      </c>
      <c r="L279" t="b">
        <v>0</v>
      </c>
    </row>
    <row r="280" spans="1:12" x14ac:dyDescent="0.25">
      <c r="A280" t="s">
        <v>92</v>
      </c>
      <c r="B280" t="s">
        <v>49</v>
      </c>
      <c r="C280" t="s">
        <v>133</v>
      </c>
      <c r="D280" t="s">
        <v>91</v>
      </c>
      <c r="E280" t="s">
        <v>5</v>
      </c>
      <c r="F280">
        <v>3</v>
      </c>
      <c r="G280">
        <v>0.83</v>
      </c>
      <c r="H280">
        <v>539</v>
      </c>
      <c r="I280" t="s">
        <v>170</v>
      </c>
      <c r="J280" t="b">
        <v>0</v>
      </c>
      <c r="K280" t="b">
        <v>1</v>
      </c>
      <c r="L280" t="b">
        <v>0</v>
      </c>
    </row>
    <row r="281" spans="1:12" x14ac:dyDescent="0.25">
      <c r="A281" t="s">
        <v>96</v>
      </c>
      <c r="B281" t="s">
        <v>49</v>
      </c>
      <c r="C281" t="s">
        <v>135</v>
      </c>
      <c r="D281" t="s">
        <v>95</v>
      </c>
      <c r="E281" t="s">
        <v>7</v>
      </c>
      <c r="F281">
        <v>5</v>
      </c>
      <c r="G281">
        <v>0.66</v>
      </c>
      <c r="H281">
        <v>38</v>
      </c>
      <c r="I281" t="s">
        <v>170</v>
      </c>
      <c r="J281" t="b">
        <v>1</v>
      </c>
      <c r="K281" t="b">
        <v>0</v>
      </c>
      <c r="L281" t="b">
        <v>0</v>
      </c>
    </row>
    <row r="282" spans="1:12" x14ac:dyDescent="0.25">
      <c r="A282" t="s">
        <v>96</v>
      </c>
      <c r="B282" t="s">
        <v>49</v>
      </c>
      <c r="C282" t="s">
        <v>135</v>
      </c>
      <c r="D282" t="s">
        <v>95</v>
      </c>
      <c r="E282" t="s">
        <v>8</v>
      </c>
      <c r="F282">
        <v>7</v>
      </c>
      <c r="G282">
        <v>0.63</v>
      </c>
      <c r="H282">
        <v>14</v>
      </c>
      <c r="I282" t="s">
        <v>170</v>
      </c>
      <c r="J282" t="b">
        <v>1</v>
      </c>
      <c r="K282" t="b">
        <v>0</v>
      </c>
      <c r="L282" t="b">
        <v>0</v>
      </c>
    </row>
    <row r="283" spans="1:12" x14ac:dyDescent="0.25">
      <c r="A283" t="s">
        <v>96</v>
      </c>
      <c r="B283" t="s">
        <v>49</v>
      </c>
      <c r="C283" t="s">
        <v>135</v>
      </c>
      <c r="D283" t="s">
        <v>95</v>
      </c>
      <c r="E283" t="s">
        <v>9</v>
      </c>
      <c r="F283">
        <v>4</v>
      </c>
      <c r="G283">
        <v>0.6</v>
      </c>
      <c r="H283">
        <v>65</v>
      </c>
      <c r="I283" t="s">
        <v>170</v>
      </c>
      <c r="J283" t="b">
        <v>1</v>
      </c>
      <c r="K283" t="b">
        <v>0</v>
      </c>
      <c r="L283" t="b">
        <v>0</v>
      </c>
    </row>
    <row r="284" spans="1:12" x14ac:dyDescent="0.25">
      <c r="A284" t="s">
        <v>96</v>
      </c>
      <c r="B284" t="s">
        <v>49</v>
      </c>
      <c r="C284" t="s">
        <v>135</v>
      </c>
      <c r="D284" t="s">
        <v>95</v>
      </c>
      <c r="E284" t="s">
        <v>10</v>
      </c>
      <c r="F284">
        <v>5</v>
      </c>
      <c r="G284">
        <v>0.83</v>
      </c>
      <c r="H284">
        <v>51</v>
      </c>
      <c r="I284" t="s">
        <v>170</v>
      </c>
      <c r="J284" t="b">
        <v>1</v>
      </c>
      <c r="K284" t="b">
        <v>0</v>
      </c>
      <c r="L284" t="b">
        <v>0</v>
      </c>
    </row>
    <row r="285" spans="1:12" x14ac:dyDescent="0.25">
      <c r="A285" t="s">
        <v>96</v>
      </c>
      <c r="B285" t="s">
        <v>49</v>
      </c>
      <c r="C285" t="s">
        <v>135</v>
      </c>
      <c r="D285" t="s">
        <v>95</v>
      </c>
      <c r="E285" t="s">
        <v>11</v>
      </c>
      <c r="F285">
        <v>5</v>
      </c>
      <c r="G285">
        <v>0.74</v>
      </c>
      <c r="H285">
        <v>50</v>
      </c>
      <c r="I285" t="s">
        <v>170</v>
      </c>
      <c r="J285" t="b">
        <v>1</v>
      </c>
      <c r="K285" t="b">
        <v>0</v>
      </c>
      <c r="L285" t="b">
        <v>0</v>
      </c>
    </row>
    <row r="286" spans="1:12" x14ac:dyDescent="0.25">
      <c r="A286" t="s">
        <v>96</v>
      </c>
      <c r="B286" t="s">
        <v>49</v>
      </c>
      <c r="C286" t="s">
        <v>135</v>
      </c>
      <c r="D286" t="s">
        <v>95</v>
      </c>
      <c r="E286" t="s">
        <v>12</v>
      </c>
      <c r="F286">
        <v>4</v>
      </c>
      <c r="G286">
        <v>0.44</v>
      </c>
      <c r="H286">
        <v>12</v>
      </c>
      <c r="I286" t="s">
        <v>170</v>
      </c>
      <c r="J286" t="b">
        <v>1</v>
      </c>
      <c r="K286" t="b">
        <v>0</v>
      </c>
      <c r="L286" t="b">
        <v>0</v>
      </c>
    </row>
    <row r="287" spans="1:12" x14ac:dyDescent="0.25">
      <c r="A287" t="s">
        <v>96</v>
      </c>
      <c r="B287" t="s">
        <v>49</v>
      </c>
      <c r="C287" t="s">
        <v>135</v>
      </c>
      <c r="D287" t="s">
        <v>95</v>
      </c>
      <c r="E287" t="s">
        <v>6</v>
      </c>
      <c r="F287">
        <v>4</v>
      </c>
      <c r="G287">
        <v>0.6</v>
      </c>
      <c r="H287">
        <v>230</v>
      </c>
      <c r="I287" t="s">
        <v>170</v>
      </c>
      <c r="J287" t="b">
        <v>0</v>
      </c>
      <c r="K287" t="b">
        <v>0</v>
      </c>
      <c r="L287" t="b">
        <v>1</v>
      </c>
    </row>
    <row r="288" spans="1:12" x14ac:dyDescent="0.25">
      <c r="A288" t="s">
        <v>96</v>
      </c>
      <c r="B288" t="s">
        <v>49</v>
      </c>
      <c r="C288" t="s">
        <v>135</v>
      </c>
      <c r="D288" t="s">
        <v>95</v>
      </c>
      <c r="E288" t="s">
        <v>4</v>
      </c>
      <c r="F288">
        <v>5</v>
      </c>
      <c r="G288">
        <v>0.87</v>
      </c>
      <c r="H288">
        <v>117</v>
      </c>
      <c r="I288" t="s">
        <v>170</v>
      </c>
      <c r="J288" t="b">
        <v>0</v>
      </c>
      <c r="K288" t="b">
        <v>1</v>
      </c>
      <c r="L288" t="b">
        <v>0</v>
      </c>
    </row>
    <row r="289" spans="1:12" x14ac:dyDescent="0.25">
      <c r="A289" t="s">
        <v>96</v>
      </c>
      <c r="B289" t="s">
        <v>49</v>
      </c>
      <c r="C289" t="s">
        <v>135</v>
      </c>
      <c r="D289" t="s">
        <v>95</v>
      </c>
      <c r="E289" t="s">
        <v>5</v>
      </c>
      <c r="F289">
        <v>4</v>
      </c>
      <c r="G289">
        <v>0.56000000000000005</v>
      </c>
      <c r="H289">
        <v>113</v>
      </c>
      <c r="I289" t="s">
        <v>170</v>
      </c>
      <c r="J289" t="b">
        <v>0</v>
      </c>
      <c r="K289" t="b">
        <v>1</v>
      </c>
      <c r="L289" t="b">
        <v>0</v>
      </c>
    </row>
    <row r="290" spans="1:12" x14ac:dyDescent="0.25">
      <c r="A290" t="s">
        <v>98</v>
      </c>
      <c r="B290" t="s">
        <v>49</v>
      </c>
      <c r="C290" t="s">
        <v>99</v>
      </c>
      <c r="D290" t="s">
        <v>97</v>
      </c>
      <c r="E290" t="s">
        <v>7</v>
      </c>
      <c r="F290">
        <v>7</v>
      </c>
      <c r="G290">
        <v>1</v>
      </c>
      <c r="H290">
        <v>19</v>
      </c>
      <c r="I290" t="s">
        <v>171</v>
      </c>
      <c r="J290" t="b">
        <v>1</v>
      </c>
      <c r="K290" t="b">
        <v>0</v>
      </c>
      <c r="L290" t="b">
        <v>0</v>
      </c>
    </row>
    <row r="291" spans="1:12" x14ac:dyDescent="0.25">
      <c r="A291" t="s">
        <v>98</v>
      </c>
      <c r="B291" t="s">
        <v>49</v>
      </c>
      <c r="C291" t="s">
        <v>99</v>
      </c>
      <c r="D291" t="s">
        <v>97</v>
      </c>
      <c r="E291" t="s">
        <v>8</v>
      </c>
      <c r="F291">
        <v>6</v>
      </c>
      <c r="G291">
        <v>0.56999999999999995</v>
      </c>
      <c r="H291">
        <v>17</v>
      </c>
      <c r="I291" t="s">
        <v>171</v>
      </c>
      <c r="J291" t="b">
        <v>1</v>
      </c>
      <c r="K291" t="b">
        <v>0</v>
      </c>
      <c r="L291" t="b">
        <v>0</v>
      </c>
    </row>
    <row r="292" spans="1:12" x14ac:dyDescent="0.25">
      <c r="A292" t="s">
        <v>98</v>
      </c>
      <c r="B292" t="s">
        <v>49</v>
      </c>
      <c r="C292" t="s">
        <v>99</v>
      </c>
      <c r="D292" t="s">
        <v>97</v>
      </c>
      <c r="E292" t="s">
        <v>9</v>
      </c>
      <c r="F292">
        <v>6</v>
      </c>
      <c r="G292">
        <v>0.48</v>
      </c>
      <c r="H292">
        <v>22</v>
      </c>
      <c r="I292" t="s">
        <v>171</v>
      </c>
      <c r="J292" t="b">
        <v>1</v>
      </c>
      <c r="K292" t="b">
        <v>0</v>
      </c>
      <c r="L292" t="b">
        <v>0</v>
      </c>
    </row>
    <row r="293" spans="1:12" x14ac:dyDescent="0.25">
      <c r="A293" t="s">
        <v>98</v>
      </c>
      <c r="B293" t="s">
        <v>49</v>
      </c>
      <c r="C293" t="s">
        <v>99</v>
      </c>
      <c r="D293" t="s">
        <v>97</v>
      </c>
      <c r="E293" t="s">
        <v>10</v>
      </c>
      <c r="F293">
        <v>8</v>
      </c>
      <c r="G293">
        <v>0.45</v>
      </c>
      <c r="H293">
        <v>22</v>
      </c>
      <c r="I293" t="s">
        <v>171</v>
      </c>
      <c r="J293" t="b">
        <v>1</v>
      </c>
      <c r="K293" t="b">
        <v>0</v>
      </c>
      <c r="L293" t="b">
        <v>0</v>
      </c>
    </row>
    <row r="294" spans="1:12" x14ac:dyDescent="0.25">
      <c r="A294" t="s">
        <v>98</v>
      </c>
      <c r="B294" t="s">
        <v>49</v>
      </c>
      <c r="C294" t="s">
        <v>99</v>
      </c>
      <c r="D294" t="s">
        <v>97</v>
      </c>
      <c r="E294" t="s">
        <v>11</v>
      </c>
      <c r="F294">
        <v>6</v>
      </c>
      <c r="G294">
        <v>0.41</v>
      </c>
      <c r="H294">
        <v>42</v>
      </c>
      <c r="I294" t="s">
        <v>171</v>
      </c>
      <c r="J294" t="b">
        <v>1</v>
      </c>
      <c r="K294" t="b">
        <v>0</v>
      </c>
      <c r="L294" t="b">
        <v>0</v>
      </c>
    </row>
    <row r="295" spans="1:12" x14ac:dyDescent="0.25">
      <c r="A295" t="s">
        <v>98</v>
      </c>
      <c r="B295" t="s">
        <v>49</v>
      </c>
      <c r="C295" t="s">
        <v>99</v>
      </c>
      <c r="D295" t="s">
        <v>97</v>
      </c>
      <c r="E295" t="s">
        <v>12</v>
      </c>
      <c r="F295">
        <v>8</v>
      </c>
      <c r="G295">
        <v>0.4</v>
      </c>
      <c r="H295">
        <v>30</v>
      </c>
      <c r="I295" t="s">
        <v>171</v>
      </c>
      <c r="J295" t="b">
        <v>1</v>
      </c>
      <c r="K295" t="b">
        <v>0</v>
      </c>
      <c r="L295" t="b">
        <v>0</v>
      </c>
    </row>
    <row r="296" spans="1:12" x14ac:dyDescent="0.25">
      <c r="A296" t="s">
        <v>98</v>
      </c>
      <c r="B296" t="s">
        <v>49</v>
      </c>
      <c r="C296" t="s">
        <v>99</v>
      </c>
      <c r="D296" t="s">
        <v>97</v>
      </c>
      <c r="E296" t="s">
        <v>6</v>
      </c>
      <c r="F296">
        <v>4</v>
      </c>
      <c r="G296">
        <v>0.47</v>
      </c>
      <c r="H296">
        <v>152</v>
      </c>
      <c r="I296" t="s">
        <v>171</v>
      </c>
      <c r="J296" t="b">
        <v>0</v>
      </c>
      <c r="K296" t="b">
        <v>0</v>
      </c>
      <c r="L296" t="b">
        <v>1</v>
      </c>
    </row>
    <row r="297" spans="1:12" x14ac:dyDescent="0.25">
      <c r="A297" t="s">
        <v>98</v>
      </c>
      <c r="B297" t="s">
        <v>49</v>
      </c>
      <c r="C297" t="s">
        <v>99</v>
      </c>
      <c r="D297" t="s">
        <v>97</v>
      </c>
      <c r="E297" t="s">
        <v>4</v>
      </c>
      <c r="F297">
        <v>6</v>
      </c>
      <c r="G297">
        <v>0.68</v>
      </c>
      <c r="H297">
        <v>58</v>
      </c>
      <c r="I297" t="s">
        <v>171</v>
      </c>
      <c r="J297" t="b">
        <v>0</v>
      </c>
      <c r="K297" t="b">
        <v>1</v>
      </c>
      <c r="L297" t="b">
        <v>0</v>
      </c>
    </row>
    <row r="298" spans="1:12" x14ac:dyDescent="0.25">
      <c r="A298" t="s">
        <v>98</v>
      </c>
      <c r="B298" t="s">
        <v>49</v>
      </c>
      <c r="C298" t="s">
        <v>99</v>
      </c>
      <c r="D298" t="s">
        <v>97</v>
      </c>
      <c r="E298" t="s">
        <v>5</v>
      </c>
      <c r="F298">
        <v>5</v>
      </c>
      <c r="G298">
        <v>0.67</v>
      </c>
      <c r="H298">
        <v>94</v>
      </c>
      <c r="I298" t="s">
        <v>171</v>
      </c>
      <c r="J298" t="b">
        <v>0</v>
      </c>
      <c r="K298" t="b">
        <v>1</v>
      </c>
      <c r="L298" t="b">
        <v>0</v>
      </c>
    </row>
    <row r="299" spans="1:12" x14ac:dyDescent="0.25">
      <c r="A299" t="s">
        <v>109</v>
      </c>
      <c r="B299" t="s">
        <v>49</v>
      </c>
      <c r="C299" t="s">
        <v>111</v>
      </c>
      <c r="D299" t="s">
        <v>110</v>
      </c>
      <c r="E299" t="s">
        <v>7</v>
      </c>
      <c r="F299">
        <v>6</v>
      </c>
      <c r="G299">
        <v>0.54</v>
      </c>
      <c r="H299">
        <v>64</v>
      </c>
      <c r="I299" t="s">
        <v>170</v>
      </c>
      <c r="J299" t="b">
        <v>1</v>
      </c>
      <c r="K299" t="b">
        <v>0</v>
      </c>
      <c r="L299" t="b">
        <v>0</v>
      </c>
    </row>
    <row r="300" spans="1:12" x14ac:dyDescent="0.25">
      <c r="A300" t="s">
        <v>109</v>
      </c>
      <c r="B300" t="s">
        <v>49</v>
      </c>
      <c r="C300" t="s">
        <v>111</v>
      </c>
      <c r="D300" t="s">
        <v>110</v>
      </c>
      <c r="E300" t="s">
        <v>8</v>
      </c>
      <c r="F300">
        <v>5</v>
      </c>
      <c r="G300">
        <v>0.77</v>
      </c>
      <c r="H300">
        <v>47</v>
      </c>
      <c r="I300" t="s">
        <v>170</v>
      </c>
      <c r="J300" t="b">
        <v>1</v>
      </c>
      <c r="K300" t="b">
        <v>0</v>
      </c>
      <c r="L300" t="b">
        <v>0</v>
      </c>
    </row>
    <row r="301" spans="1:12" x14ac:dyDescent="0.25">
      <c r="A301" t="s">
        <v>109</v>
      </c>
      <c r="B301" t="s">
        <v>49</v>
      </c>
      <c r="C301" t="s">
        <v>111</v>
      </c>
      <c r="D301" t="s">
        <v>110</v>
      </c>
      <c r="E301" t="s">
        <v>9</v>
      </c>
      <c r="F301">
        <v>4</v>
      </c>
      <c r="G301">
        <v>0.69</v>
      </c>
      <c r="H301">
        <v>81</v>
      </c>
      <c r="I301" t="s">
        <v>170</v>
      </c>
      <c r="J301" t="b">
        <v>1</v>
      </c>
      <c r="K301" t="b">
        <v>0</v>
      </c>
      <c r="L301" t="b">
        <v>0</v>
      </c>
    </row>
    <row r="302" spans="1:12" x14ac:dyDescent="0.25">
      <c r="A302" t="s">
        <v>109</v>
      </c>
      <c r="B302" t="s">
        <v>49</v>
      </c>
      <c r="C302" t="s">
        <v>111</v>
      </c>
      <c r="D302" t="s">
        <v>110</v>
      </c>
      <c r="E302" t="s">
        <v>10</v>
      </c>
      <c r="F302">
        <v>4</v>
      </c>
      <c r="G302">
        <v>0.72</v>
      </c>
      <c r="H302">
        <v>149</v>
      </c>
      <c r="I302" t="s">
        <v>170</v>
      </c>
      <c r="J302" t="b">
        <v>1</v>
      </c>
      <c r="K302" t="b">
        <v>0</v>
      </c>
      <c r="L302" t="b">
        <v>0</v>
      </c>
    </row>
    <row r="303" spans="1:12" x14ac:dyDescent="0.25">
      <c r="A303" t="s">
        <v>109</v>
      </c>
      <c r="B303" t="s">
        <v>49</v>
      </c>
      <c r="C303" t="s">
        <v>111</v>
      </c>
      <c r="D303" t="s">
        <v>110</v>
      </c>
      <c r="E303" t="s">
        <v>11</v>
      </c>
      <c r="F303">
        <v>4</v>
      </c>
      <c r="G303">
        <v>0.93</v>
      </c>
      <c r="H303">
        <v>130</v>
      </c>
      <c r="I303" t="s">
        <v>170</v>
      </c>
      <c r="J303" t="b">
        <v>1</v>
      </c>
      <c r="K303" t="b">
        <v>0</v>
      </c>
      <c r="L303" t="b">
        <v>0</v>
      </c>
    </row>
    <row r="304" spans="1:12" x14ac:dyDescent="0.25">
      <c r="A304" t="s">
        <v>109</v>
      </c>
      <c r="B304" t="s">
        <v>49</v>
      </c>
      <c r="C304" t="s">
        <v>111</v>
      </c>
      <c r="D304" t="s">
        <v>110</v>
      </c>
      <c r="E304" t="s">
        <v>12</v>
      </c>
      <c r="F304">
        <v>4</v>
      </c>
      <c r="G304">
        <v>0.88</v>
      </c>
      <c r="H304">
        <v>93</v>
      </c>
      <c r="I304" t="s">
        <v>170</v>
      </c>
      <c r="J304" t="b">
        <v>1</v>
      </c>
      <c r="K304" t="b">
        <v>0</v>
      </c>
      <c r="L304" t="b">
        <v>0</v>
      </c>
    </row>
    <row r="305" spans="1:12" x14ac:dyDescent="0.25">
      <c r="A305" t="s">
        <v>109</v>
      </c>
      <c r="B305" t="s">
        <v>49</v>
      </c>
      <c r="C305" t="s">
        <v>111</v>
      </c>
      <c r="D305" t="s">
        <v>110</v>
      </c>
      <c r="E305" t="s">
        <v>6</v>
      </c>
      <c r="F305">
        <v>4</v>
      </c>
      <c r="G305">
        <v>0.81</v>
      </c>
      <c r="H305">
        <v>564</v>
      </c>
      <c r="I305" t="s">
        <v>170</v>
      </c>
      <c r="J305" t="b">
        <v>0</v>
      </c>
      <c r="K305" t="b">
        <v>0</v>
      </c>
      <c r="L305" t="b">
        <v>1</v>
      </c>
    </row>
    <row r="306" spans="1:12" x14ac:dyDescent="0.25">
      <c r="A306" t="s">
        <v>109</v>
      </c>
      <c r="B306" t="s">
        <v>49</v>
      </c>
      <c r="C306" t="s">
        <v>111</v>
      </c>
      <c r="D306" t="s">
        <v>110</v>
      </c>
      <c r="E306" t="s">
        <v>4</v>
      </c>
      <c r="F306">
        <v>4</v>
      </c>
      <c r="G306">
        <v>0.5</v>
      </c>
      <c r="H306">
        <v>192</v>
      </c>
      <c r="I306" t="s">
        <v>170</v>
      </c>
      <c r="J306" t="b">
        <v>0</v>
      </c>
      <c r="K306" t="b">
        <v>1</v>
      </c>
      <c r="L306" t="b">
        <v>0</v>
      </c>
    </row>
    <row r="307" spans="1:12" x14ac:dyDescent="0.25">
      <c r="A307" t="s">
        <v>109</v>
      </c>
      <c r="B307" t="s">
        <v>49</v>
      </c>
      <c r="C307" t="s">
        <v>111</v>
      </c>
      <c r="D307" t="s">
        <v>110</v>
      </c>
      <c r="E307" t="s">
        <v>5</v>
      </c>
      <c r="F307">
        <v>4</v>
      </c>
      <c r="G307">
        <v>0.69</v>
      </c>
      <c r="H307">
        <v>372</v>
      </c>
      <c r="I307" t="s">
        <v>170</v>
      </c>
      <c r="J307" t="b">
        <v>0</v>
      </c>
      <c r="K307" t="b">
        <v>1</v>
      </c>
      <c r="L307" t="b">
        <v>0</v>
      </c>
    </row>
    <row r="308" spans="1:12" x14ac:dyDescent="0.25">
      <c r="A308" t="s">
        <v>112</v>
      </c>
      <c r="B308" t="s">
        <v>49</v>
      </c>
      <c r="C308" t="s">
        <v>113</v>
      </c>
      <c r="D308" t="s">
        <v>114</v>
      </c>
      <c r="E308" t="s">
        <v>7</v>
      </c>
      <c r="F308">
        <v>5</v>
      </c>
      <c r="G308">
        <v>0.78</v>
      </c>
      <c r="H308">
        <v>54</v>
      </c>
      <c r="I308" t="s">
        <v>171</v>
      </c>
      <c r="J308" t="b">
        <v>1</v>
      </c>
      <c r="K308" t="b">
        <v>0</v>
      </c>
      <c r="L308" t="b">
        <v>0</v>
      </c>
    </row>
    <row r="309" spans="1:12" x14ac:dyDescent="0.25">
      <c r="A309" t="s">
        <v>112</v>
      </c>
      <c r="B309" t="s">
        <v>49</v>
      </c>
      <c r="C309" t="s">
        <v>113</v>
      </c>
      <c r="D309" t="s">
        <v>114</v>
      </c>
      <c r="E309" t="s">
        <v>8</v>
      </c>
      <c r="F309">
        <v>5</v>
      </c>
      <c r="G309">
        <v>0.61</v>
      </c>
      <c r="H309">
        <v>66</v>
      </c>
      <c r="I309" t="s">
        <v>171</v>
      </c>
      <c r="J309" t="b">
        <v>1</v>
      </c>
      <c r="K309" t="b">
        <v>0</v>
      </c>
      <c r="L309" t="b">
        <v>0</v>
      </c>
    </row>
    <row r="310" spans="1:12" x14ac:dyDescent="0.25">
      <c r="A310" t="s">
        <v>112</v>
      </c>
      <c r="B310" t="s">
        <v>49</v>
      </c>
      <c r="C310" t="s">
        <v>113</v>
      </c>
      <c r="D310" t="s">
        <v>114</v>
      </c>
      <c r="E310" t="s">
        <v>9</v>
      </c>
      <c r="F310">
        <v>5</v>
      </c>
      <c r="G310">
        <v>0.52</v>
      </c>
      <c r="H310">
        <v>109</v>
      </c>
      <c r="I310" t="s">
        <v>171</v>
      </c>
      <c r="J310" t="b">
        <v>1</v>
      </c>
      <c r="K310" t="b">
        <v>0</v>
      </c>
      <c r="L310" t="b">
        <v>0</v>
      </c>
    </row>
    <row r="311" spans="1:12" x14ac:dyDescent="0.25">
      <c r="A311" t="s">
        <v>112</v>
      </c>
      <c r="B311" t="s">
        <v>49</v>
      </c>
      <c r="C311" t="s">
        <v>113</v>
      </c>
      <c r="D311" t="s">
        <v>114</v>
      </c>
      <c r="E311" t="s">
        <v>10</v>
      </c>
      <c r="F311">
        <v>4</v>
      </c>
      <c r="G311">
        <v>0.45</v>
      </c>
      <c r="H311">
        <v>129</v>
      </c>
      <c r="I311" t="s">
        <v>171</v>
      </c>
      <c r="J311" t="b">
        <v>1</v>
      </c>
      <c r="K311" t="b">
        <v>0</v>
      </c>
      <c r="L311" t="b">
        <v>0</v>
      </c>
    </row>
    <row r="312" spans="1:12" x14ac:dyDescent="0.25">
      <c r="A312" t="s">
        <v>112</v>
      </c>
      <c r="B312" t="s">
        <v>49</v>
      </c>
      <c r="C312" t="s">
        <v>113</v>
      </c>
      <c r="D312" t="s">
        <v>114</v>
      </c>
      <c r="E312" t="s">
        <v>11</v>
      </c>
      <c r="F312">
        <v>5</v>
      </c>
      <c r="G312">
        <v>0.55000000000000004</v>
      </c>
      <c r="H312">
        <v>58</v>
      </c>
      <c r="I312" t="s">
        <v>171</v>
      </c>
      <c r="J312" t="b">
        <v>1</v>
      </c>
      <c r="K312" t="b">
        <v>0</v>
      </c>
      <c r="L312" t="b">
        <v>0</v>
      </c>
    </row>
    <row r="313" spans="1:12" x14ac:dyDescent="0.25">
      <c r="A313" t="s">
        <v>112</v>
      </c>
      <c r="B313" t="s">
        <v>49</v>
      </c>
      <c r="C313" t="s">
        <v>113</v>
      </c>
      <c r="D313" t="s">
        <v>114</v>
      </c>
      <c r="E313" t="s">
        <v>12</v>
      </c>
      <c r="F313">
        <v>5</v>
      </c>
      <c r="G313">
        <v>1</v>
      </c>
      <c r="H313">
        <v>32</v>
      </c>
      <c r="I313" t="s">
        <v>171</v>
      </c>
      <c r="J313" t="b">
        <v>1</v>
      </c>
      <c r="K313" t="b">
        <v>0</v>
      </c>
      <c r="L313" t="b">
        <v>0</v>
      </c>
    </row>
    <row r="314" spans="1:12" x14ac:dyDescent="0.25">
      <c r="A314" t="s">
        <v>112</v>
      </c>
      <c r="B314" t="s">
        <v>49</v>
      </c>
      <c r="C314" t="s">
        <v>113</v>
      </c>
      <c r="D314" t="s">
        <v>114</v>
      </c>
      <c r="E314" t="s">
        <v>6</v>
      </c>
      <c r="F314">
        <v>3</v>
      </c>
      <c r="G314">
        <v>0.79</v>
      </c>
      <c r="H314">
        <v>448</v>
      </c>
      <c r="I314" t="s">
        <v>171</v>
      </c>
      <c r="J314" t="b">
        <v>0</v>
      </c>
      <c r="K314" t="b">
        <v>0</v>
      </c>
      <c r="L314" t="b">
        <v>1</v>
      </c>
    </row>
    <row r="315" spans="1:12" x14ac:dyDescent="0.25">
      <c r="A315" t="s">
        <v>112</v>
      </c>
      <c r="B315" t="s">
        <v>49</v>
      </c>
      <c r="C315" t="s">
        <v>113</v>
      </c>
      <c r="D315" t="s">
        <v>114</v>
      </c>
      <c r="E315" t="s">
        <v>4</v>
      </c>
      <c r="F315">
        <v>4</v>
      </c>
      <c r="G315">
        <v>0.94</v>
      </c>
      <c r="H315">
        <v>229</v>
      </c>
      <c r="I315" t="s">
        <v>171</v>
      </c>
      <c r="J315" t="b">
        <v>0</v>
      </c>
      <c r="K315" t="b">
        <v>1</v>
      </c>
      <c r="L315" t="b">
        <v>0</v>
      </c>
    </row>
    <row r="316" spans="1:12" x14ac:dyDescent="0.25">
      <c r="A316" t="s">
        <v>112</v>
      </c>
      <c r="B316" t="s">
        <v>49</v>
      </c>
      <c r="C316" t="s">
        <v>113</v>
      </c>
      <c r="D316" t="s">
        <v>114</v>
      </c>
      <c r="E316" t="s">
        <v>5</v>
      </c>
      <c r="F316">
        <v>4</v>
      </c>
      <c r="G316">
        <v>0.51</v>
      </c>
      <c r="H316">
        <v>219</v>
      </c>
      <c r="I316" t="s">
        <v>171</v>
      </c>
      <c r="J316" t="b">
        <v>0</v>
      </c>
      <c r="K316" t="b">
        <v>1</v>
      </c>
      <c r="L316" t="b">
        <v>0</v>
      </c>
    </row>
    <row r="317" spans="1:12" x14ac:dyDescent="0.25">
      <c r="A317" t="s">
        <v>115</v>
      </c>
      <c r="B317" t="s">
        <v>49</v>
      </c>
      <c r="C317" t="s">
        <v>117</v>
      </c>
      <c r="D317" t="s">
        <v>116</v>
      </c>
      <c r="E317" t="s">
        <v>7</v>
      </c>
      <c r="F317">
        <v>4</v>
      </c>
      <c r="G317">
        <v>0.8</v>
      </c>
      <c r="H317">
        <v>217</v>
      </c>
      <c r="I317" t="s">
        <v>171</v>
      </c>
      <c r="J317" t="b">
        <v>1</v>
      </c>
      <c r="K317" t="b">
        <v>0</v>
      </c>
      <c r="L317" t="b">
        <v>0</v>
      </c>
    </row>
    <row r="318" spans="1:12" x14ac:dyDescent="0.25">
      <c r="A318" t="s">
        <v>115</v>
      </c>
      <c r="B318" t="s">
        <v>49</v>
      </c>
      <c r="C318" t="s">
        <v>117</v>
      </c>
      <c r="D318" t="s">
        <v>116</v>
      </c>
      <c r="E318" t="s">
        <v>8</v>
      </c>
      <c r="F318">
        <v>5</v>
      </c>
      <c r="G318">
        <v>0.68</v>
      </c>
      <c r="H318">
        <v>144</v>
      </c>
      <c r="I318" t="s">
        <v>171</v>
      </c>
      <c r="J318" t="b">
        <v>1</v>
      </c>
      <c r="K318" t="b">
        <v>0</v>
      </c>
      <c r="L318" t="b">
        <v>0</v>
      </c>
    </row>
    <row r="319" spans="1:12" x14ac:dyDescent="0.25">
      <c r="A319" t="s">
        <v>115</v>
      </c>
      <c r="B319" t="s">
        <v>49</v>
      </c>
      <c r="C319" t="s">
        <v>117</v>
      </c>
      <c r="D319" t="s">
        <v>116</v>
      </c>
      <c r="E319" t="s">
        <v>9</v>
      </c>
      <c r="F319">
        <v>4</v>
      </c>
      <c r="G319">
        <v>0.97</v>
      </c>
      <c r="H319">
        <v>323</v>
      </c>
      <c r="I319" t="s">
        <v>171</v>
      </c>
      <c r="J319" t="b">
        <v>1</v>
      </c>
      <c r="K319" t="b">
        <v>0</v>
      </c>
      <c r="L319" t="b">
        <v>0</v>
      </c>
    </row>
    <row r="320" spans="1:12" x14ac:dyDescent="0.25">
      <c r="A320" t="s">
        <v>115</v>
      </c>
      <c r="B320" t="s">
        <v>49</v>
      </c>
      <c r="C320" t="s">
        <v>117</v>
      </c>
      <c r="D320" t="s">
        <v>116</v>
      </c>
      <c r="E320" t="s">
        <v>10</v>
      </c>
      <c r="F320">
        <v>4</v>
      </c>
      <c r="G320">
        <v>0.48</v>
      </c>
      <c r="H320">
        <v>537</v>
      </c>
      <c r="I320" t="s">
        <v>171</v>
      </c>
      <c r="J320" t="b">
        <v>1</v>
      </c>
      <c r="K320" t="b">
        <v>0</v>
      </c>
      <c r="L320" t="b">
        <v>0</v>
      </c>
    </row>
    <row r="321" spans="1:12" x14ac:dyDescent="0.25">
      <c r="A321" t="s">
        <v>115</v>
      </c>
      <c r="B321" t="s">
        <v>49</v>
      </c>
      <c r="C321" t="s">
        <v>117</v>
      </c>
      <c r="D321" t="s">
        <v>116</v>
      </c>
      <c r="E321" t="s">
        <v>11</v>
      </c>
      <c r="F321">
        <v>4</v>
      </c>
      <c r="G321">
        <v>0.94</v>
      </c>
      <c r="H321">
        <v>402</v>
      </c>
      <c r="I321" t="s">
        <v>171</v>
      </c>
      <c r="J321" t="b">
        <v>1</v>
      </c>
      <c r="K321" t="b">
        <v>0</v>
      </c>
      <c r="L321" t="b">
        <v>0</v>
      </c>
    </row>
    <row r="322" spans="1:12" x14ac:dyDescent="0.25">
      <c r="A322" t="s">
        <v>115</v>
      </c>
      <c r="B322" t="s">
        <v>49</v>
      </c>
      <c r="C322" t="s">
        <v>117</v>
      </c>
      <c r="D322" t="s">
        <v>116</v>
      </c>
      <c r="E322" t="s">
        <v>12</v>
      </c>
      <c r="F322">
        <v>4</v>
      </c>
      <c r="G322">
        <v>0.6</v>
      </c>
      <c r="H322">
        <v>267</v>
      </c>
      <c r="I322" t="s">
        <v>171</v>
      </c>
      <c r="J322" t="b">
        <v>1</v>
      </c>
      <c r="K322" t="b">
        <v>0</v>
      </c>
      <c r="L322" t="b">
        <v>0</v>
      </c>
    </row>
    <row r="323" spans="1:12" x14ac:dyDescent="0.25">
      <c r="A323" t="s">
        <v>115</v>
      </c>
      <c r="B323" t="s">
        <v>49</v>
      </c>
      <c r="C323" t="s">
        <v>117</v>
      </c>
      <c r="D323" t="s">
        <v>116</v>
      </c>
      <c r="E323" t="s">
        <v>6</v>
      </c>
      <c r="F323">
        <v>4</v>
      </c>
      <c r="G323">
        <v>0.98</v>
      </c>
      <c r="H323">
        <v>1890</v>
      </c>
      <c r="I323" t="s">
        <v>171</v>
      </c>
      <c r="J323" t="b">
        <v>0</v>
      </c>
      <c r="K323" t="b">
        <v>0</v>
      </c>
      <c r="L323" t="b">
        <v>1</v>
      </c>
    </row>
    <row r="324" spans="1:12" x14ac:dyDescent="0.25">
      <c r="A324" t="s">
        <v>115</v>
      </c>
      <c r="B324" t="s">
        <v>49</v>
      </c>
      <c r="C324" t="s">
        <v>117</v>
      </c>
      <c r="D324" t="s">
        <v>116</v>
      </c>
      <c r="E324" t="s">
        <v>4</v>
      </c>
      <c r="F324">
        <v>4</v>
      </c>
      <c r="G324">
        <v>0.54</v>
      </c>
      <c r="H324">
        <v>684</v>
      </c>
      <c r="I324" t="s">
        <v>171</v>
      </c>
      <c r="J324" t="b">
        <v>0</v>
      </c>
      <c r="K324" t="b">
        <v>1</v>
      </c>
      <c r="L324" t="b">
        <v>0</v>
      </c>
    </row>
    <row r="325" spans="1:12" x14ac:dyDescent="0.25">
      <c r="A325" t="s">
        <v>115</v>
      </c>
      <c r="B325" t="s">
        <v>49</v>
      </c>
      <c r="C325" t="s">
        <v>117</v>
      </c>
      <c r="D325" t="s">
        <v>116</v>
      </c>
      <c r="E325" t="s">
        <v>5</v>
      </c>
      <c r="F325">
        <v>3</v>
      </c>
      <c r="G325">
        <v>0.81</v>
      </c>
      <c r="H325">
        <v>1206</v>
      </c>
      <c r="I325" t="s">
        <v>171</v>
      </c>
      <c r="J325" t="b">
        <v>0</v>
      </c>
      <c r="K325" t="b">
        <v>1</v>
      </c>
      <c r="L325" t="b">
        <v>0</v>
      </c>
    </row>
    <row r="326" spans="1:12" x14ac:dyDescent="0.25">
      <c r="A326" t="s">
        <v>118</v>
      </c>
      <c r="B326" t="s">
        <v>49</v>
      </c>
      <c r="C326" t="s">
        <v>120</v>
      </c>
      <c r="D326" t="s">
        <v>119</v>
      </c>
      <c r="E326" t="s">
        <v>7</v>
      </c>
      <c r="F326">
        <v>5</v>
      </c>
      <c r="G326">
        <v>0.38</v>
      </c>
      <c r="H326">
        <v>35</v>
      </c>
      <c r="I326" t="s">
        <v>170</v>
      </c>
      <c r="J326" t="b">
        <v>1</v>
      </c>
      <c r="K326" t="b">
        <v>0</v>
      </c>
      <c r="L326" t="b">
        <v>0</v>
      </c>
    </row>
    <row r="327" spans="1:12" x14ac:dyDescent="0.25">
      <c r="A327" t="s">
        <v>118</v>
      </c>
      <c r="B327" t="s">
        <v>49</v>
      </c>
      <c r="C327" t="s">
        <v>120</v>
      </c>
      <c r="D327" t="s">
        <v>119</v>
      </c>
      <c r="E327" t="s">
        <v>8</v>
      </c>
      <c r="F327">
        <v>6</v>
      </c>
      <c r="G327">
        <v>0.74</v>
      </c>
      <c r="H327">
        <v>34</v>
      </c>
      <c r="I327" t="s">
        <v>170</v>
      </c>
      <c r="J327" t="b">
        <v>1</v>
      </c>
      <c r="K327" t="b">
        <v>0</v>
      </c>
      <c r="L327" t="b">
        <v>0</v>
      </c>
    </row>
    <row r="328" spans="1:12" x14ac:dyDescent="0.25">
      <c r="A328" t="s">
        <v>118</v>
      </c>
      <c r="B328" t="s">
        <v>49</v>
      </c>
      <c r="C328" t="s">
        <v>120</v>
      </c>
      <c r="D328" t="s">
        <v>119</v>
      </c>
      <c r="E328" t="s">
        <v>9</v>
      </c>
      <c r="F328">
        <v>4</v>
      </c>
      <c r="G328">
        <v>0.36</v>
      </c>
      <c r="H328">
        <v>80</v>
      </c>
      <c r="I328" t="s">
        <v>170</v>
      </c>
      <c r="J328" t="b">
        <v>1</v>
      </c>
      <c r="K328" t="b">
        <v>0</v>
      </c>
      <c r="L328" t="b">
        <v>0</v>
      </c>
    </row>
    <row r="329" spans="1:12" x14ac:dyDescent="0.25">
      <c r="A329" t="s">
        <v>118</v>
      </c>
      <c r="B329" t="s">
        <v>49</v>
      </c>
      <c r="C329" t="s">
        <v>120</v>
      </c>
      <c r="D329" t="s">
        <v>119</v>
      </c>
      <c r="E329" t="s">
        <v>10</v>
      </c>
      <c r="F329">
        <v>4</v>
      </c>
      <c r="G329">
        <v>0.45</v>
      </c>
      <c r="H329">
        <v>80</v>
      </c>
      <c r="I329" t="s">
        <v>170</v>
      </c>
      <c r="J329" t="b">
        <v>1</v>
      </c>
      <c r="K329" t="b">
        <v>0</v>
      </c>
      <c r="L329" t="b">
        <v>0</v>
      </c>
    </row>
    <row r="330" spans="1:12" x14ac:dyDescent="0.25">
      <c r="A330" t="s">
        <v>118</v>
      </c>
      <c r="B330" t="s">
        <v>49</v>
      </c>
      <c r="C330" t="s">
        <v>120</v>
      </c>
      <c r="D330" t="s">
        <v>119</v>
      </c>
      <c r="E330" t="s">
        <v>11</v>
      </c>
      <c r="F330">
        <v>5</v>
      </c>
      <c r="G330">
        <v>1</v>
      </c>
      <c r="H330">
        <v>68</v>
      </c>
      <c r="I330" t="s">
        <v>170</v>
      </c>
      <c r="J330" t="b">
        <v>1</v>
      </c>
      <c r="K330" t="b">
        <v>0</v>
      </c>
      <c r="L330" t="b">
        <v>0</v>
      </c>
    </row>
    <row r="331" spans="1:12" x14ac:dyDescent="0.25">
      <c r="A331" t="s">
        <v>118</v>
      </c>
      <c r="B331" t="s">
        <v>49</v>
      </c>
      <c r="C331" t="s">
        <v>120</v>
      </c>
      <c r="D331" t="s">
        <v>119</v>
      </c>
      <c r="E331" t="s">
        <v>12</v>
      </c>
      <c r="F331">
        <v>5</v>
      </c>
      <c r="G331">
        <v>0.41</v>
      </c>
      <c r="H331">
        <v>56</v>
      </c>
      <c r="I331" t="s">
        <v>170</v>
      </c>
      <c r="J331" t="b">
        <v>1</v>
      </c>
      <c r="K331" t="b">
        <v>0</v>
      </c>
      <c r="L331" t="b">
        <v>0</v>
      </c>
    </row>
    <row r="332" spans="1:12" x14ac:dyDescent="0.25">
      <c r="A332" t="s">
        <v>118</v>
      </c>
      <c r="B332" t="s">
        <v>49</v>
      </c>
      <c r="C332" t="s">
        <v>120</v>
      </c>
      <c r="D332" t="s">
        <v>119</v>
      </c>
      <c r="E332" t="s">
        <v>6</v>
      </c>
      <c r="F332">
        <v>4</v>
      </c>
      <c r="G332">
        <v>0.86</v>
      </c>
      <c r="H332">
        <v>353</v>
      </c>
      <c r="I332" t="s">
        <v>170</v>
      </c>
      <c r="J332" t="b">
        <v>0</v>
      </c>
      <c r="K332" t="b">
        <v>0</v>
      </c>
      <c r="L332" t="b">
        <v>1</v>
      </c>
    </row>
    <row r="333" spans="1:12" x14ac:dyDescent="0.25">
      <c r="A333" t="s">
        <v>118</v>
      </c>
      <c r="B333" t="s">
        <v>49</v>
      </c>
      <c r="C333" t="s">
        <v>120</v>
      </c>
      <c r="D333" t="s">
        <v>119</v>
      </c>
      <c r="E333" t="s">
        <v>4</v>
      </c>
      <c r="F333">
        <v>4</v>
      </c>
      <c r="G333">
        <v>0.56999999999999995</v>
      </c>
      <c r="H333">
        <v>149</v>
      </c>
      <c r="I333" t="s">
        <v>170</v>
      </c>
      <c r="J333" t="b">
        <v>0</v>
      </c>
      <c r="K333" t="b">
        <v>1</v>
      </c>
      <c r="L333" t="b">
        <v>0</v>
      </c>
    </row>
    <row r="334" spans="1:12" x14ac:dyDescent="0.25">
      <c r="A334" t="s">
        <v>118</v>
      </c>
      <c r="B334" t="s">
        <v>49</v>
      </c>
      <c r="C334" t="s">
        <v>120</v>
      </c>
      <c r="D334" t="s">
        <v>119</v>
      </c>
      <c r="E334" t="s">
        <v>5</v>
      </c>
      <c r="F334">
        <v>4</v>
      </c>
      <c r="G334">
        <v>0.68</v>
      </c>
      <c r="H334">
        <v>204</v>
      </c>
      <c r="I334" t="s">
        <v>170</v>
      </c>
      <c r="J334" t="b">
        <v>0</v>
      </c>
      <c r="K334" t="b">
        <v>1</v>
      </c>
      <c r="L334" t="b">
        <v>0</v>
      </c>
    </row>
    <row r="335" spans="1:12" x14ac:dyDescent="0.25">
      <c r="A335" t="s">
        <v>136</v>
      </c>
      <c r="B335" t="s">
        <v>49</v>
      </c>
      <c r="C335" t="s">
        <v>138</v>
      </c>
      <c r="D335" t="s">
        <v>137</v>
      </c>
      <c r="E335" t="s">
        <v>7</v>
      </c>
      <c r="F335">
        <v>4</v>
      </c>
      <c r="G335">
        <v>0.6</v>
      </c>
      <c r="H335">
        <v>150</v>
      </c>
      <c r="I335" t="s">
        <v>171</v>
      </c>
      <c r="J335" t="b">
        <v>1</v>
      </c>
      <c r="K335" t="b">
        <v>0</v>
      </c>
      <c r="L335" t="b">
        <v>0</v>
      </c>
    </row>
    <row r="336" spans="1:12" x14ac:dyDescent="0.25">
      <c r="A336" t="s">
        <v>136</v>
      </c>
      <c r="B336" t="s">
        <v>49</v>
      </c>
      <c r="C336" t="s">
        <v>138</v>
      </c>
      <c r="D336" t="s">
        <v>137</v>
      </c>
      <c r="E336" t="s">
        <v>8</v>
      </c>
      <c r="F336">
        <v>6</v>
      </c>
      <c r="G336">
        <v>0.78</v>
      </c>
      <c r="H336">
        <v>50</v>
      </c>
      <c r="I336" t="s">
        <v>171</v>
      </c>
      <c r="J336" t="b">
        <v>1</v>
      </c>
      <c r="K336" t="b">
        <v>0</v>
      </c>
      <c r="L336" t="b">
        <v>0</v>
      </c>
    </row>
    <row r="337" spans="1:12" x14ac:dyDescent="0.25">
      <c r="A337" t="s">
        <v>136</v>
      </c>
      <c r="B337" t="s">
        <v>49</v>
      </c>
      <c r="C337" t="s">
        <v>138</v>
      </c>
      <c r="D337" t="s">
        <v>137</v>
      </c>
      <c r="E337" t="s">
        <v>9</v>
      </c>
      <c r="F337">
        <v>4</v>
      </c>
      <c r="G337">
        <v>0.61</v>
      </c>
      <c r="H337">
        <v>151</v>
      </c>
      <c r="I337" t="s">
        <v>171</v>
      </c>
      <c r="J337" t="b">
        <v>1</v>
      </c>
      <c r="K337" t="b">
        <v>0</v>
      </c>
      <c r="L337" t="b">
        <v>0</v>
      </c>
    </row>
    <row r="338" spans="1:12" x14ac:dyDescent="0.25">
      <c r="A338" t="s">
        <v>136</v>
      </c>
      <c r="B338" t="s">
        <v>49</v>
      </c>
      <c r="C338" t="s">
        <v>138</v>
      </c>
      <c r="D338" t="s">
        <v>137</v>
      </c>
      <c r="E338" t="s">
        <v>10</v>
      </c>
      <c r="F338">
        <v>4</v>
      </c>
      <c r="G338">
        <v>0.86</v>
      </c>
      <c r="H338">
        <v>160</v>
      </c>
      <c r="I338" t="s">
        <v>171</v>
      </c>
      <c r="J338" t="b">
        <v>1</v>
      </c>
      <c r="K338" t="b">
        <v>0</v>
      </c>
      <c r="L338" t="b">
        <v>0</v>
      </c>
    </row>
    <row r="339" spans="1:12" x14ac:dyDescent="0.25">
      <c r="A339" t="s">
        <v>136</v>
      </c>
      <c r="B339" t="s">
        <v>49</v>
      </c>
      <c r="C339" t="s">
        <v>138</v>
      </c>
      <c r="D339" t="s">
        <v>137</v>
      </c>
      <c r="E339" t="s">
        <v>11</v>
      </c>
      <c r="F339">
        <v>3</v>
      </c>
      <c r="G339">
        <v>1</v>
      </c>
      <c r="H339">
        <v>83</v>
      </c>
      <c r="I339" t="s">
        <v>171</v>
      </c>
      <c r="J339" t="b">
        <v>1</v>
      </c>
      <c r="K339" t="b">
        <v>0</v>
      </c>
      <c r="L339" t="b">
        <v>0</v>
      </c>
    </row>
    <row r="340" spans="1:12" x14ac:dyDescent="0.25">
      <c r="A340" t="s">
        <v>136</v>
      </c>
      <c r="B340" t="s">
        <v>49</v>
      </c>
      <c r="C340" t="s">
        <v>138</v>
      </c>
      <c r="D340" t="s">
        <v>137</v>
      </c>
      <c r="E340" t="s">
        <v>12</v>
      </c>
      <c r="F340">
        <v>7</v>
      </c>
      <c r="G340">
        <v>0.78</v>
      </c>
      <c r="H340">
        <v>29</v>
      </c>
      <c r="I340" t="s">
        <v>171</v>
      </c>
      <c r="J340" t="b">
        <v>1</v>
      </c>
      <c r="K340" t="b">
        <v>0</v>
      </c>
      <c r="L340" t="b">
        <v>0</v>
      </c>
    </row>
    <row r="341" spans="1:12" x14ac:dyDescent="0.25">
      <c r="A341" t="s">
        <v>136</v>
      </c>
      <c r="B341" t="s">
        <v>49</v>
      </c>
      <c r="C341" t="s">
        <v>138</v>
      </c>
      <c r="D341" t="s">
        <v>137</v>
      </c>
      <c r="E341" t="s">
        <v>6</v>
      </c>
      <c r="F341">
        <v>4</v>
      </c>
      <c r="G341">
        <v>0.56000000000000005</v>
      </c>
      <c r="H341">
        <v>623</v>
      </c>
      <c r="I341" t="s">
        <v>171</v>
      </c>
      <c r="J341" t="b">
        <v>0</v>
      </c>
      <c r="K341" t="b">
        <v>0</v>
      </c>
      <c r="L341" t="b">
        <v>1</v>
      </c>
    </row>
    <row r="342" spans="1:12" x14ac:dyDescent="0.25">
      <c r="A342" t="s">
        <v>136</v>
      </c>
      <c r="B342" t="s">
        <v>49</v>
      </c>
      <c r="C342" t="s">
        <v>138</v>
      </c>
      <c r="D342" t="s">
        <v>137</v>
      </c>
      <c r="E342" t="s">
        <v>4</v>
      </c>
      <c r="F342">
        <v>3</v>
      </c>
      <c r="G342">
        <v>0.78</v>
      </c>
      <c r="H342">
        <v>351</v>
      </c>
      <c r="I342" t="s">
        <v>171</v>
      </c>
      <c r="J342" t="b">
        <v>0</v>
      </c>
      <c r="K342" t="b">
        <v>1</v>
      </c>
      <c r="L342" t="b">
        <v>0</v>
      </c>
    </row>
    <row r="343" spans="1:12" x14ac:dyDescent="0.25">
      <c r="A343" t="s">
        <v>136</v>
      </c>
      <c r="B343" t="s">
        <v>49</v>
      </c>
      <c r="C343" t="s">
        <v>138</v>
      </c>
      <c r="D343" t="s">
        <v>137</v>
      </c>
      <c r="E343" t="s">
        <v>5</v>
      </c>
      <c r="F343">
        <v>3</v>
      </c>
      <c r="G343">
        <v>1</v>
      </c>
      <c r="H343">
        <v>272</v>
      </c>
      <c r="I343" t="s">
        <v>171</v>
      </c>
      <c r="J343" t="b">
        <v>0</v>
      </c>
      <c r="K343" t="b">
        <v>1</v>
      </c>
      <c r="L343" t="b">
        <v>0</v>
      </c>
    </row>
    <row r="344" spans="1:12" x14ac:dyDescent="0.25">
      <c r="A344" t="s">
        <v>141</v>
      </c>
      <c r="B344" t="s">
        <v>49</v>
      </c>
      <c r="C344" t="s">
        <v>140</v>
      </c>
      <c r="D344" t="s">
        <v>139</v>
      </c>
      <c r="E344" t="s">
        <v>7</v>
      </c>
      <c r="F344">
        <v>5</v>
      </c>
      <c r="G344">
        <v>0.55000000000000004</v>
      </c>
      <c r="H344">
        <v>155</v>
      </c>
      <c r="I344" t="s">
        <v>170</v>
      </c>
      <c r="J344" t="b">
        <v>1</v>
      </c>
      <c r="K344" t="b">
        <v>0</v>
      </c>
      <c r="L344" t="b">
        <v>0</v>
      </c>
    </row>
    <row r="345" spans="1:12" x14ac:dyDescent="0.25">
      <c r="A345" t="s">
        <v>141</v>
      </c>
      <c r="B345" t="s">
        <v>49</v>
      </c>
      <c r="C345" t="s">
        <v>140</v>
      </c>
      <c r="D345" t="s">
        <v>139</v>
      </c>
      <c r="E345" t="s">
        <v>8</v>
      </c>
      <c r="F345">
        <v>6</v>
      </c>
      <c r="G345">
        <v>0.67</v>
      </c>
      <c r="H345">
        <v>96</v>
      </c>
      <c r="I345" t="s">
        <v>170</v>
      </c>
      <c r="J345" t="b">
        <v>1</v>
      </c>
      <c r="K345" t="b">
        <v>0</v>
      </c>
      <c r="L345" t="b">
        <v>0</v>
      </c>
    </row>
    <row r="346" spans="1:12" x14ac:dyDescent="0.25">
      <c r="A346" t="s">
        <v>141</v>
      </c>
      <c r="B346" t="s">
        <v>49</v>
      </c>
      <c r="C346" t="s">
        <v>140</v>
      </c>
      <c r="D346" t="s">
        <v>139</v>
      </c>
      <c r="E346" t="s">
        <v>9</v>
      </c>
      <c r="F346">
        <v>5</v>
      </c>
      <c r="G346">
        <v>0.77</v>
      </c>
      <c r="H346">
        <v>247</v>
      </c>
      <c r="I346" t="s">
        <v>170</v>
      </c>
      <c r="J346" t="b">
        <v>1</v>
      </c>
      <c r="K346" t="b">
        <v>0</v>
      </c>
      <c r="L346" t="b">
        <v>0</v>
      </c>
    </row>
    <row r="347" spans="1:12" x14ac:dyDescent="0.25">
      <c r="A347" t="s">
        <v>141</v>
      </c>
      <c r="B347" t="s">
        <v>49</v>
      </c>
      <c r="C347" t="s">
        <v>140</v>
      </c>
      <c r="D347" t="s">
        <v>139</v>
      </c>
      <c r="E347" t="s">
        <v>10</v>
      </c>
      <c r="F347">
        <v>5</v>
      </c>
      <c r="G347">
        <v>0.73</v>
      </c>
      <c r="H347">
        <v>298</v>
      </c>
      <c r="I347" t="s">
        <v>170</v>
      </c>
      <c r="J347" t="b">
        <v>1</v>
      </c>
      <c r="K347" t="b">
        <v>0</v>
      </c>
      <c r="L347" t="b">
        <v>0</v>
      </c>
    </row>
    <row r="348" spans="1:12" x14ac:dyDescent="0.25">
      <c r="A348" t="s">
        <v>141</v>
      </c>
      <c r="B348" t="s">
        <v>49</v>
      </c>
      <c r="C348" t="s">
        <v>140</v>
      </c>
      <c r="D348" t="s">
        <v>139</v>
      </c>
      <c r="E348" t="s">
        <v>11</v>
      </c>
      <c r="F348">
        <v>4</v>
      </c>
      <c r="G348">
        <v>0.77</v>
      </c>
      <c r="H348">
        <v>358</v>
      </c>
      <c r="I348" t="s">
        <v>170</v>
      </c>
      <c r="J348" t="b">
        <v>1</v>
      </c>
      <c r="K348" t="b">
        <v>0</v>
      </c>
      <c r="L348" t="b">
        <v>0</v>
      </c>
    </row>
    <row r="349" spans="1:12" x14ac:dyDescent="0.25">
      <c r="A349" t="s">
        <v>141</v>
      </c>
      <c r="B349" t="s">
        <v>49</v>
      </c>
      <c r="C349" t="s">
        <v>140</v>
      </c>
      <c r="D349" t="s">
        <v>139</v>
      </c>
      <c r="E349" t="s">
        <v>12</v>
      </c>
      <c r="F349">
        <v>4</v>
      </c>
      <c r="G349">
        <v>0.54</v>
      </c>
      <c r="H349">
        <v>288</v>
      </c>
      <c r="I349" t="s">
        <v>170</v>
      </c>
      <c r="J349" t="b">
        <v>1</v>
      </c>
      <c r="K349" t="b">
        <v>0</v>
      </c>
      <c r="L349" t="b">
        <v>0</v>
      </c>
    </row>
    <row r="350" spans="1:12" x14ac:dyDescent="0.25">
      <c r="A350" t="s">
        <v>141</v>
      </c>
      <c r="B350" t="s">
        <v>49</v>
      </c>
      <c r="C350" t="s">
        <v>140</v>
      </c>
      <c r="D350" t="s">
        <v>139</v>
      </c>
      <c r="E350" t="s">
        <v>6</v>
      </c>
      <c r="F350">
        <v>4</v>
      </c>
      <c r="G350">
        <v>0.51</v>
      </c>
      <c r="H350">
        <v>1442</v>
      </c>
      <c r="I350" t="s">
        <v>170</v>
      </c>
      <c r="J350" t="b">
        <v>0</v>
      </c>
      <c r="K350" t="b">
        <v>0</v>
      </c>
      <c r="L350" t="b">
        <v>1</v>
      </c>
    </row>
    <row r="351" spans="1:12" x14ac:dyDescent="0.25">
      <c r="A351" t="s">
        <v>141</v>
      </c>
      <c r="B351" t="s">
        <v>49</v>
      </c>
      <c r="C351" t="s">
        <v>140</v>
      </c>
      <c r="D351" t="s">
        <v>139</v>
      </c>
      <c r="E351" t="s">
        <v>4</v>
      </c>
      <c r="F351">
        <v>4</v>
      </c>
      <c r="G351">
        <v>0.57999999999999996</v>
      </c>
      <c r="H351">
        <v>498</v>
      </c>
      <c r="I351" t="s">
        <v>170</v>
      </c>
      <c r="J351" t="b">
        <v>0</v>
      </c>
      <c r="K351" t="b">
        <v>1</v>
      </c>
      <c r="L351" t="b">
        <v>0</v>
      </c>
    </row>
    <row r="352" spans="1:12" x14ac:dyDescent="0.25">
      <c r="A352" t="s">
        <v>141</v>
      </c>
      <c r="B352" t="s">
        <v>49</v>
      </c>
      <c r="C352" t="s">
        <v>140</v>
      </c>
      <c r="D352" t="s">
        <v>139</v>
      </c>
      <c r="E352" t="s">
        <v>5</v>
      </c>
      <c r="F352">
        <v>4</v>
      </c>
      <c r="G352">
        <v>0.91</v>
      </c>
      <c r="H352">
        <v>944</v>
      </c>
      <c r="I352" t="s">
        <v>170</v>
      </c>
      <c r="J352" t="b">
        <v>0</v>
      </c>
      <c r="K352" t="b">
        <v>1</v>
      </c>
      <c r="L352" t="b">
        <v>0</v>
      </c>
    </row>
    <row r="353" spans="1:12" x14ac:dyDescent="0.25">
      <c r="A353" t="s">
        <v>143</v>
      </c>
      <c r="B353" t="s">
        <v>49</v>
      </c>
      <c r="C353" t="s">
        <v>144</v>
      </c>
      <c r="D353" t="s">
        <v>142</v>
      </c>
      <c r="E353" t="s">
        <v>7</v>
      </c>
      <c r="F353">
        <v>6</v>
      </c>
      <c r="G353">
        <v>0.37</v>
      </c>
      <c r="H353">
        <v>71</v>
      </c>
      <c r="I353" t="s">
        <v>171</v>
      </c>
      <c r="J353" t="b">
        <v>1</v>
      </c>
      <c r="K353" t="b">
        <v>0</v>
      </c>
      <c r="L353" t="b">
        <v>0</v>
      </c>
    </row>
    <row r="354" spans="1:12" x14ac:dyDescent="0.25">
      <c r="A354" t="s">
        <v>143</v>
      </c>
      <c r="B354" t="s">
        <v>49</v>
      </c>
      <c r="C354" t="s">
        <v>144</v>
      </c>
      <c r="D354" t="s">
        <v>142</v>
      </c>
      <c r="E354" t="s">
        <v>8</v>
      </c>
      <c r="F354">
        <v>5</v>
      </c>
      <c r="G354">
        <v>0.56999999999999995</v>
      </c>
      <c r="H354">
        <v>82</v>
      </c>
      <c r="I354" t="s">
        <v>171</v>
      </c>
      <c r="J354" t="b">
        <v>1</v>
      </c>
      <c r="K354" t="b">
        <v>0</v>
      </c>
      <c r="L354" t="b">
        <v>0</v>
      </c>
    </row>
    <row r="355" spans="1:12" x14ac:dyDescent="0.25">
      <c r="A355" t="s">
        <v>143</v>
      </c>
      <c r="B355" t="s">
        <v>49</v>
      </c>
      <c r="C355" t="s">
        <v>144</v>
      </c>
      <c r="D355" t="s">
        <v>142</v>
      </c>
      <c r="E355" t="s">
        <v>9</v>
      </c>
      <c r="F355">
        <v>4</v>
      </c>
      <c r="G355">
        <v>0.73</v>
      </c>
      <c r="H355">
        <v>217</v>
      </c>
      <c r="I355" t="s">
        <v>171</v>
      </c>
      <c r="J355" t="b">
        <v>1</v>
      </c>
      <c r="K355" t="b">
        <v>0</v>
      </c>
      <c r="L355" t="b">
        <v>0</v>
      </c>
    </row>
    <row r="356" spans="1:12" x14ac:dyDescent="0.25">
      <c r="A356" t="s">
        <v>143</v>
      </c>
      <c r="B356" t="s">
        <v>49</v>
      </c>
      <c r="C356" t="s">
        <v>144</v>
      </c>
      <c r="D356" t="s">
        <v>142</v>
      </c>
      <c r="E356" t="s">
        <v>10</v>
      </c>
      <c r="F356">
        <v>4</v>
      </c>
      <c r="G356">
        <v>0.51</v>
      </c>
      <c r="H356">
        <v>219</v>
      </c>
      <c r="I356" t="s">
        <v>171</v>
      </c>
      <c r="J356" t="b">
        <v>1</v>
      </c>
      <c r="K356" t="b">
        <v>0</v>
      </c>
      <c r="L356" t="b">
        <v>0</v>
      </c>
    </row>
    <row r="357" spans="1:12" x14ac:dyDescent="0.25">
      <c r="A357" t="s">
        <v>143</v>
      </c>
      <c r="B357" t="s">
        <v>49</v>
      </c>
      <c r="C357" t="s">
        <v>144</v>
      </c>
      <c r="D357" t="s">
        <v>142</v>
      </c>
      <c r="E357" t="s">
        <v>11</v>
      </c>
      <c r="F357">
        <v>4</v>
      </c>
      <c r="G357">
        <v>1</v>
      </c>
      <c r="H357">
        <v>153</v>
      </c>
      <c r="I357" t="s">
        <v>171</v>
      </c>
      <c r="J357" t="b">
        <v>1</v>
      </c>
      <c r="K357" t="b">
        <v>0</v>
      </c>
      <c r="L357" t="b">
        <v>0</v>
      </c>
    </row>
    <row r="358" spans="1:12" x14ac:dyDescent="0.25">
      <c r="A358" t="s">
        <v>143</v>
      </c>
      <c r="B358" t="s">
        <v>49</v>
      </c>
      <c r="C358" t="s">
        <v>144</v>
      </c>
      <c r="D358" t="s">
        <v>142</v>
      </c>
      <c r="E358" t="s">
        <v>12</v>
      </c>
      <c r="F358">
        <v>5</v>
      </c>
      <c r="G358">
        <v>0.85</v>
      </c>
      <c r="H358">
        <v>192</v>
      </c>
      <c r="I358" t="s">
        <v>171</v>
      </c>
      <c r="J358" t="b">
        <v>1</v>
      </c>
      <c r="K358" t="b">
        <v>0</v>
      </c>
      <c r="L358" t="b">
        <v>0</v>
      </c>
    </row>
    <row r="359" spans="1:12" x14ac:dyDescent="0.25">
      <c r="A359" t="s">
        <v>143</v>
      </c>
      <c r="B359" t="s">
        <v>49</v>
      </c>
      <c r="C359" t="s">
        <v>144</v>
      </c>
      <c r="D359" t="s">
        <v>142</v>
      </c>
      <c r="E359" t="s">
        <v>6</v>
      </c>
      <c r="F359">
        <v>4</v>
      </c>
      <c r="G359">
        <v>0.35</v>
      </c>
      <c r="H359">
        <v>934</v>
      </c>
      <c r="I359" t="s">
        <v>171</v>
      </c>
      <c r="J359" t="b">
        <v>0</v>
      </c>
      <c r="K359" t="b">
        <v>0</v>
      </c>
      <c r="L359" t="b">
        <v>1</v>
      </c>
    </row>
    <row r="360" spans="1:12" x14ac:dyDescent="0.25">
      <c r="A360" t="s">
        <v>143</v>
      </c>
      <c r="B360" t="s">
        <v>49</v>
      </c>
      <c r="C360" t="s">
        <v>144</v>
      </c>
      <c r="D360" t="s">
        <v>142</v>
      </c>
      <c r="E360" t="s">
        <v>4</v>
      </c>
      <c r="F360">
        <v>4</v>
      </c>
      <c r="G360">
        <v>0.92</v>
      </c>
      <c r="H360">
        <v>370</v>
      </c>
      <c r="I360" t="s">
        <v>171</v>
      </c>
      <c r="J360" t="b">
        <v>0</v>
      </c>
      <c r="K360" t="b">
        <v>1</v>
      </c>
      <c r="L360" t="b">
        <v>0</v>
      </c>
    </row>
    <row r="361" spans="1:12" x14ac:dyDescent="0.25">
      <c r="A361" t="s">
        <v>143</v>
      </c>
      <c r="B361" t="s">
        <v>49</v>
      </c>
      <c r="C361" t="s">
        <v>144</v>
      </c>
      <c r="D361" t="s">
        <v>142</v>
      </c>
      <c r="E361" t="s">
        <v>5</v>
      </c>
      <c r="F361">
        <v>4</v>
      </c>
      <c r="G361">
        <v>0.97</v>
      </c>
      <c r="H361">
        <v>564</v>
      </c>
      <c r="I361" t="s">
        <v>171</v>
      </c>
      <c r="J361" t="b">
        <v>0</v>
      </c>
      <c r="K361" t="b">
        <v>1</v>
      </c>
      <c r="L361" t="b">
        <v>0</v>
      </c>
    </row>
    <row r="362" spans="1:12" x14ac:dyDescent="0.25">
      <c r="A362" t="s">
        <v>149</v>
      </c>
      <c r="B362" t="s">
        <v>49</v>
      </c>
      <c r="C362" t="s">
        <v>148</v>
      </c>
      <c r="D362" t="s">
        <v>150</v>
      </c>
      <c r="E362" t="s">
        <v>7</v>
      </c>
      <c r="F362">
        <v>5</v>
      </c>
      <c r="G362">
        <v>0.82</v>
      </c>
      <c r="H362">
        <v>149</v>
      </c>
      <c r="I362" t="s">
        <v>170</v>
      </c>
      <c r="J362" t="b">
        <v>1</v>
      </c>
      <c r="K362" t="b">
        <v>0</v>
      </c>
      <c r="L362" t="b">
        <v>0</v>
      </c>
    </row>
    <row r="363" spans="1:12" x14ac:dyDescent="0.25">
      <c r="A363" t="s">
        <v>149</v>
      </c>
      <c r="B363" t="s">
        <v>49</v>
      </c>
      <c r="C363" t="s">
        <v>148</v>
      </c>
      <c r="D363" t="s">
        <v>150</v>
      </c>
      <c r="E363" t="s">
        <v>8</v>
      </c>
      <c r="F363">
        <v>4</v>
      </c>
      <c r="G363">
        <v>0.93</v>
      </c>
      <c r="H363">
        <v>112</v>
      </c>
      <c r="I363" t="s">
        <v>170</v>
      </c>
      <c r="J363" t="b">
        <v>1</v>
      </c>
      <c r="K363" t="b">
        <v>0</v>
      </c>
      <c r="L363" t="b">
        <v>0</v>
      </c>
    </row>
    <row r="364" spans="1:12" x14ac:dyDescent="0.25">
      <c r="A364" t="s">
        <v>149</v>
      </c>
      <c r="B364" t="s">
        <v>49</v>
      </c>
      <c r="C364" t="s">
        <v>148</v>
      </c>
      <c r="D364" t="s">
        <v>150</v>
      </c>
      <c r="E364" t="s">
        <v>9</v>
      </c>
      <c r="F364">
        <v>3</v>
      </c>
      <c r="G364">
        <v>0.96</v>
      </c>
      <c r="H364">
        <v>219</v>
      </c>
      <c r="I364" t="s">
        <v>170</v>
      </c>
      <c r="J364" t="b">
        <v>1</v>
      </c>
      <c r="K364" t="b">
        <v>0</v>
      </c>
      <c r="L364" t="b">
        <v>0</v>
      </c>
    </row>
    <row r="365" spans="1:12" x14ac:dyDescent="0.25">
      <c r="A365" t="s">
        <v>149</v>
      </c>
      <c r="B365" t="s">
        <v>49</v>
      </c>
      <c r="C365" t="s">
        <v>148</v>
      </c>
      <c r="D365" t="s">
        <v>150</v>
      </c>
      <c r="E365" t="s">
        <v>10</v>
      </c>
      <c r="F365">
        <v>2</v>
      </c>
      <c r="G365">
        <v>0.9</v>
      </c>
      <c r="H365">
        <v>250</v>
      </c>
      <c r="I365" t="s">
        <v>170</v>
      </c>
      <c r="J365" t="b">
        <v>1</v>
      </c>
      <c r="K365" t="b">
        <v>0</v>
      </c>
      <c r="L365" t="b">
        <v>0</v>
      </c>
    </row>
    <row r="366" spans="1:12" x14ac:dyDescent="0.25">
      <c r="A366" t="s">
        <v>149</v>
      </c>
      <c r="B366" t="s">
        <v>49</v>
      </c>
      <c r="C366" t="s">
        <v>148</v>
      </c>
      <c r="D366" t="s">
        <v>150</v>
      </c>
      <c r="E366" t="s">
        <v>11</v>
      </c>
      <c r="F366">
        <v>2</v>
      </c>
      <c r="G366">
        <v>1</v>
      </c>
      <c r="H366">
        <v>198</v>
      </c>
      <c r="I366" t="s">
        <v>170</v>
      </c>
      <c r="J366" t="b">
        <v>1</v>
      </c>
      <c r="K366" t="b">
        <v>0</v>
      </c>
      <c r="L366" t="b">
        <v>0</v>
      </c>
    </row>
    <row r="367" spans="1:12" x14ac:dyDescent="0.25">
      <c r="A367" t="s">
        <v>149</v>
      </c>
      <c r="B367" t="s">
        <v>49</v>
      </c>
      <c r="C367" t="s">
        <v>148</v>
      </c>
      <c r="D367" t="s">
        <v>150</v>
      </c>
      <c r="E367" t="s">
        <v>12</v>
      </c>
      <c r="F367">
        <v>2</v>
      </c>
      <c r="G367">
        <v>1</v>
      </c>
      <c r="H367">
        <v>135</v>
      </c>
      <c r="I367" t="s">
        <v>170</v>
      </c>
      <c r="J367" t="b">
        <v>1</v>
      </c>
      <c r="K367" t="b">
        <v>0</v>
      </c>
      <c r="L367" t="b">
        <v>0</v>
      </c>
    </row>
    <row r="368" spans="1:12" x14ac:dyDescent="0.25">
      <c r="A368" t="s">
        <v>149</v>
      </c>
      <c r="B368" t="s">
        <v>49</v>
      </c>
      <c r="C368" t="s">
        <v>148</v>
      </c>
      <c r="D368" t="s">
        <v>150</v>
      </c>
      <c r="E368" t="s">
        <v>6</v>
      </c>
      <c r="F368">
        <v>2</v>
      </c>
      <c r="G368">
        <v>1</v>
      </c>
      <c r="H368">
        <v>1063</v>
      </c>
      <c r="I368" t="s">
        <v>170</v>
      </c>
      <c r="J368" t="b">
        <v>0</v>
      </c>
      <c r="K368" t="b">
        <v>0</v>
      </c>
      <c r="L368" t="b">
        <v>1</v>
      </c>
    </row>
    <row r="369" spans="1:12" x14ac:dyDescent="0.25">
      <c r="A369" t="s">
        <v>149</v>
      </c>
      <c r="B369" t="s">
        <v>49</v>
      </c>
      <c r="C369" t="s">
        <v>148</v>
      </c>
      <c r="D369" t="s">
        <v>150</v>
      </c>
      <c r="E369" t="s">
        <v>4</v>
      </c>
      <c r="F369">
        <v>3</v>
      </c>
      <c r="G369">
        <v>0.99</v>
      </c>
      <c r="H369">
        <v>480</v>
      </c>
      <c r="I369" t="s">
        <v>170</v>
      </c>
      <c r="J369" t="b">
        <v>0</v>
      </c>
      <c r="K369" t="b">
        <v>1</v>
      </c>
      <c r="L369" t="b">
        <v>0</v>
      </c>
    </row>
    <row r="370" spans="1:12" x14ac:dyDescent="0.25">
      <c r="A370" t="s">
        <v>149</v>
      </c>
      <c r="B370" t="s">
        <v>49</v>
      </c>
      <c r="C370" t="s">
        <v>148</v>
      </c>
      <c r="D370" t="s">
        <v>150</v>
      </c>
      <c r="E370" t="s">
        <v>5</v>
      </c>
      <c r="F370">
        <v>2</v>
      </c>
      <c r="G370">
        <v>1</v>
      </c>
      <c r="H370">
        <v>583</v>
      </c>
      <c r="I370" t="s">
        <v>170</v>
      </c>
      <c r="J370" t="b">
        <v>0</v>
      </c>
      <c r="K370" t="b">
        <v>1</v>
      </c>
      <c r="L370" t="b">
        <v>0</v>
      </c>
    </row>
    <row r="371" spans="1:12" x14ac:dyDescent="0.25">
      <c r="A371" t="s">
        <v>152</v>
      </c>
      <c r="B371" t="s">
        <v>49</v>
      </c>
      <c r="C371" t="s">
        <v>153</v>
      </c>
      <c r="D371" t="s">
        <v>154</v>
      </c>
      <c r="E371" t="s">
        <v>7</v>
      </c>
      <c r="F371">
        <v>4</v>
      </c>
      <c r="G371">
        <v>1</v>
      </c>
      <c r="H371">
        <v>59</v>
      </c>
      <c r="I371" t="s">
        <v>170</v>
      </c>
      <c r="J371" t="b">
        <v>1</v>
      </c>
      <c r="K371" t="b">
        <v>0</v>
      </c>
      <c r="L371" t="b">
        <v>0</v>
      </c>
    </row>
    <row r="372" spans="1:12" x14ac:dyDescent="0.25">
      <c r="A372" t="s">
        <v>152</v>
      </c>
      <c r="B372" t="s">
        <v>49</v>
      </c>
      <c r="C372" t="s">
        <v>153</v>
      </c>
      <c r="D372" t="s">
        <v>154</v>
      </c>
      <c r="E372" t="s">
        <v>8</v>
      </c>
      <c r="F372">
        <v>5</v>
      </c>
      <c r="G372">
        <v>0.49</v>
      </c>
      <c r="H372">
        <v>50</v>
      </c>
      <c r="I372" t="s">
        <v>170</v>
      </c>
      <c r="J372" t="b">
        <v>1</v>
      </c>
      <c r="K372" t="b">
        <v>0</v>
      </c>
      <c r="L372" t="b">
        <v>0</v>
      </c>
    </row>
    <row r="373" spans="1:12" x14ac:dyDescent="0.25">
      <c r="A373" t="s">
        <v>152</v>
      </c>
      <c r="B373" t="s">
        <v>49</v>
      </c>
      <c r="C373" t="s">
        <v>153</v>
      </c>
      <c r="D373" t="s">
        <v>154</v>
      </c>
      <c r="E373" t="s">
        <v>9</v>
      </c>
      <c r="F373">
        <v>4</v>
      </c>
      <c r="G373">
        <v>0.63</v>
      </c>
      <c r="H373">
        <v>115</v>
      </c>
      <c r="I373" t="s">
        <v>170</v>
      </c>
      <c r="J373" t="b">
        <v>1</v>
      </c>
      <c r="K373" t="b">
        <v>0</v>
      </c>
      <c r="L373" t="b">
        <v>0</v>
      </c>
    </row>
    <row r="374" spans="1:12" x14ac:dyDescent="0.25">
      <c r="A374" t="s">
        <v>152</v>
      </c>
      <c r="B374" t="s">
        <v>49</v>
      </c>
      <c r="C374" t="s">
        <v>153</v>
      </c>
      <c r="D374" t="s">
        <v>154</v>
      </c>
      <c r="E374" t="s">
        <v>10</v>
      </c>
      <c r="F374">
        <v>4</v>
      </c>
      <c r="G374">
        <v>0.88</v>
      </c>
      <c r="H374">
        <v>198</v>
      </c>
      <c r="I374" t="s">
        <v>170</v>
      </c>
      <c r="J374" t="b">
        <v>1</v>
      </c>
      <c r="K374" t="b">
        <v>0</v>
      </c>
      <c r="L374" t="b">
        <v>0</v>
      </c>
    </row>
    <row r="375" spans="1:12" x14ac:dyDescent="0.25">
      <c r="A375" t="s">
        <v>152</v>
      </c>
      <c r="B375" t="s">
        <v>49</v>
      </c>
      <c r="C375" t="s">
        <v>153</v>
      </c>
      <c r="D375" t="s">
        <v>154</v>
      </c>
      <c r="E375" t="s">
        <v>11</v>
      </c>
      <c r="F375">
        <v>4</v>
      </c>
      <c r="G375">
        <v>1</v>
      </c>
      <c r="H375">
        <v>217</v>
      </c>
      <c r="I375" t="s">
        <v>170</v>
      </c>
      <c r="J375" t="b">
        <v>1</v>
      </c>
      <c r="K375" t="b">
        <v>0</v>
      </c>
      <c r="L375" t="b">
        <v>0</v>
      </c>
    </row>
    <row r="376" spans="1:12" x14ac:dyDescent="0.25">
      <c r="A376" t="s">
        <v>152</v>
      </c>
      <c r="B376" t="s">
        <v>49</v>
      </c>
      <c r="C376" t="s">
        <v>153</v>
      </c>
      <c r="D376" t="s">
        <v>154</v>
      </c>
      <c r="E376" t="s">
        <v>12</v>
      </c>
      <c r="F376">
        <v>5</v>
      </c>
      <c r="G376">
        <v>0.94</v>
      </c>
      <c r="H376">
        <v>183</v>
      </c>
      <c r="I376" t="s">
        <v>170</v>
      </c>
      <c r="J376" t="b">
        <v>1</v>
      </c>
      <c r="K376" t="b">
        <v>0</v>
      </c>
      <c r="L376" t="b">
        <v>0</v>
      </c>
    </row>
    <row r="377" spans="1:12" x14ac:dyDescent="0.25">
      <c r="A377" t="s">
        <v>152</v>
      </c>
      <c r="B377" t="s">
        <v>49</v>
      </c>
      <c r="C377" t="s">
        <v>153</v>
      </c>
      <c r="D377" t="s">
        <v>154</v>
      </c>
      <c r="E377" t="s">
        <v>6</v>
      </c>
      <c r="F377">
        <v>3</v>
      </c>
      <c r="G377">
        <v>0.98</v>
      </c>
      <c r="H377">
        <v>822</v>
      </c>
      <c r="I377" t="s">
        <v>170</v>
      </c>
      <c r="J377" t="b">
        <v>0</v>
      </c>
      <c r="K377" t="b">
        <v>0</v>
      </c>
      <c r="L377" t="b">
        <v>1</v>
      </c>
    </row>
    <row r="378" spans="1:12" x14ac:dyDescent="0.25">
      <c r="A378" t="s">
        <v>152</v>
      </c>
      <c r="B378" t="s">
        <v>49</v>
      </c>
      <c r="C378" t="s">
        <v>153</v>
      </c>
      <c r="D378" t="s">
        <v>154</v>
      </c>
      <c r="E378" t="s">
        <v>4</v>
      </c>
      <c r="F378">
        <v>3</v>
      </c>
      <c r="G378">
        <v>0.96</v>
      </c>
      <c r="H378">
        <v>224</v>
      </c>
      <c r="I378" t="s">
        <v>170</v>
      </c>
      <c r="J378" t="b">
        <v>0</v>
      </c>
      <c r="K378" t="b">
        <v>1</v>
      </c>
      <c r="L378" t="b">
        <v>0</v>
      </c>
    </row>
    <row r="379" spans="1:12" x14ac:dyDescent="0.25">
      <c r="A379" t="s">
        <v>152</v>
      </c>
      <c r="B379" t="s">
        <v>49</v>
      </c>
      <c r="C379" t="s">
        <v>153</v>
      </c>
      <c r="D379" t="s">
        <v>154</v>
      </c>
      <c r="E379" t="s">
        <v>5</v>
      </c>
      <c r="F379">
        <v>3</v>
      </c>
      <c r="G379">
        <v>1</v>
      </c>
      <c r="H379">
        <v>598</v>
      </c>
      <c r="I379" t="s">
        <v>170</v>
      </c>
      <c r="J379" t="b">
        <v>0</v>
      </c>
      <c r="K379" t="b">
        <v>1</v>
      </c>
      <c r="L379" t="b">
        <v>0</v>
      </c>
    </row>
    <row r="380" spans="1:12" x14ac:dyDescent="0.25">
      <c r="A380" t="s">
        <v>155</v>
      </c>
      <c r="B380" t="s">
        <v>49</v>
      </c>
      <c r="C380" t="s">
        <v>159</v>
      </c>
      <c r="D380" t="s">
        <v>156</v>
      </c>
      <c r="E380" t="s">
        <v>7</v>
      </c>
      <c r="F380">
        <v>5</v>
      </c>
      <c r="G380">
        <v>0.81</v>
      </c>
      <c r="H380">
        <v>39</v>
      </c>
      <c r="I380" t="s">
        <v>171</v>
      </c>
      <c r="J380" t="b">
        <v>1</v>
      </c>
      <c r="K380" t="b">
        <v>0</v>
      </c>
      <c r="L380" t="b">
        <v>0</v>
      </c>
    </row>
    <row r="381" spans="1:12" x14ac:dyDescent="0.25">
      <c r="A381" t="s">
        <v>155</v>
      </c>
      <c r="B381" t="s">
        <v>49</v>
      </c>
      <c r="C381" t="s">
        <v>159</v>
      </c>
      <c r="D381" t="s">
        <v>156</v>
      </c>
      <c r="E381" t="s">
        <v>8</v>
      </c>
      <c r="F381">
        <v>5</v>
      </c>
      <c r="G381">
        <v>0.52</v>
      </c>
      <c r="H381">
        <v>29</v>
      </c>
      <c r="I381" t="s">
        <v>171</v>
      </c>
      <c r="J381" t="b">
        <v>1</v>
      </c>
      <c r="K381" t="b">
        <v>0</v>
      </c>
      <c r="L381" t="b">
        <v>0</v>
      </c>
    </row>
    <row r="382" spans="1:12" x14ac:dyDescent="0.25">
      <c r="A382" t="s">
        <v>155</v>
      </c>
      <c r="B382" t="s">
        <v>49</v>
      </c>
      <c r="C382" t="s">
        <v>159</v>
      </c>
      <c r="D382" t="s">
        <v>156</v>
      </c>
      <c r="E382" t="s">
        <v>9</v>
      </c>
      <c r="F382">
        <v>4</v>
      </c>
      <c r="G382">
        <v>0.99</v>
      </c>
      <c r="H382">
        <v>91</v>
      </c>
      <c r="I382" t="s">
        <v>171</v>
      </c>
      <c r="J382" t="b">
        <v>1</v>
      </c>
      <c r="K382" t="b">
        <v>0</v>
      </c>
      <c r="L382" t="b">
        <v>0</v>
      </c>
    </row>
    <row r="383" spans="1:12" x14ac:dyDescent="0.25">
      <c r="A383" t="s">
        <v>155</v>
      </c>
      <c r="B383" t="s">
        <v>49</v>
      </c>
      <c r="C383" t="s">
        <v>159</v>
      </c>
      <c r="D383" t="s">
        <v>156</v>
      </c>
      <c r="E383" t="s">
        <v>10</v>
      </c>
      <c r="F383">
        <v>4</v>
      </c>
      <c r="G383">
        <v>0.81</v>
      </c>
      <c r="H383">
        <v>82</v>
      </c>
      <c r="I383" t="s">
        <v>171</v>
      </c>
      <c r="J383" t="b">
        <v>1</v>
      </c>
      <c r="K383" t="b">
        <v>0</v>
      </c>
      <c r="L383" t="b">
        <v>0</v>
      </c>
    </row>
    <row r="384" spans="1:12" x14ac:dyDescent="0.25">
      <c r="A384" t="s">
        <v>155</v>
      </c>
      <c r="B384" t="s">
        <v>49</v>
      </c>
      <c r="C384" t="s">
        <v>159</v>
      </c>
      <c r="D384" t="s">
        <v>156</v>
      </c>
      <c r="E384" t="s">
        <v>11</v>
      </c>
      <c r="F384">
        <v>5</v>
      </c>
      <c r="G384">
        <v>0.87</v>
      </c>
      <c r="H384">
        <v>59</v>
      </c>
      <c r="I384" t="s">
        <v>171</v>
      </c>
      <c r="J384" t="b">
        <v>1</v>
      </c>
      <c r="K384" t="b">
        <v>0</v>
      </c>
      <c r="L384" t="b">
        <v>0</v>
      </c>
    </row>
    <row r="385" spans="1:12" x14ac:dyDescent="0.25">
      <c r="A385" t="s">
        <v>155</v>
      </c>
      <c r="B385" t="s">
        <v>49</v>
      </c>
      <c r="C385" t="s">
        <v>159</v>
      </c>
      <c r="D385" t="s">
        <v>156</v>
      </c>
      <c r="E385" t="s">
        <v>12</v>
      </c>
      <c r="F385">
        <v>6</v>
      </c>
      <c r="G385">
        <v>0.81</v>
      </c>
      <c r="H385">
        <v>38</v>
      </c>
      <c r="I385" t="s">
        <v>171</v>
      </c>
      <c r="J385" t="b">
        <v>1</v>
      </c>
      <c r="K385" t="b">
        <v>0</v>
      </c>
      <c r="L385" t="b">
        <v>0</v>
      </c>
    </row>
    <row r="386" spans="1:12" x14ac:dyDescent="0.25">
      <c r="A386" t="s">
        <v>155</v>
      </c>
      <c r="B386" t="s">
        <v>49</v>
      </c>
      <c r="C386" t="s">
        <v>159</v>
      </c>
      <c r="D386" t="s">
        <v>156</v>
      </c>
      <c r="E386" t="s">
        <v>6</v>
      </c>
      <c r="F386">
        <v>4</v>
      </c>
      <c r="G386">
        <v>1</v>
      </c>
      <c r="H386">
        <v>338</v>
      </c>
      <c r="I386" t="s">
        <v>171</v>
      </c>
      <c r="J386" t="b">
        <v>0</v>
      </c>
      <c r="K386" t="b">
        <v>0</v>
      </c>
      <c r="L386" t="b">
        <v>1</v>
      </c>
    </row>
    <row r="387" spans="1:12" x14ac:dyDescent="0.25">
      <c r="A387" t="s">
        <v>155</v>
      </c>
      <c r="B387" t="s">
        <v>49</v>
      </c>
      <c r="C387" t="s">
        <v>159</v>
      </c>
      <c r="D387" t="s">
        <v>156</v>
      </c>
      <c r="E387" t="s">
        <v>4</v>
      </c>
      <c r="F387">
        <v>4</v>
      </c>
      <c r="G387">
        <v>1</v>
      </c>
      <c r="H387">
        <v>159</v>
      </c>
      <c r="I387" t="s">
        <v>171</v>
      </c>
      <c r="J387" t="b">
        <v>0</v>
      </c>
      <c r="K387" t="b">
        <v>1</v>
      </c>
      <c r="L387" t="b">
        <v>0</v>
      </c>
    </row>
    <row r="388" spans="1:12" x14ac:dyDescent="0.25">
      <c r="A388" t="s">
        <v>155</v>
      </c>
      <c r="B388" t="s">
        <v>49</v>
      </c>
      <c r="C388" t="s">
        <v>159</v>
      </c>
      <c r="D388" t="s">
        <v>156</v>
      </c>
      <c r="E388" t="s">
        <v>5</v>
      </c>
      <c r="F388">
        <v>4</v>
      </c>
      <c r="G388">
        <v>0.42</v>
      </c>
      <c r="H388">
        <v>179</v>
      </c>
      <c r="I388" t="s">
        <v>171</v>
      </c>
      <c r="J388" t="b">
        <v>0</v>
      </c>
      <c r="K388" t="b">
        <v>1</v>
      </c>
      <c r="L388" t="b">
        <v>0</v>
      </c>
    </row>
    <row r="389" spans="1:12" x14ac:dyDescent="0.25">
      <c r="A389" t="s">
        <v>162</v>
      </c>
      <c r="B389" t="s">
        <v>49</v>
      </c>
      <c r="C389" t="s">
        <v>163</v>
      </c>
      <c r="D389" t="s">
        <v>161</v>
      </c>
      <c r="E389" t="s">
        <v>7</v>
      </c>
      <c r="F389">
        <v>5</v>
      </c>
      <c r="G389">
        <v>0.39</v>
      </c>
      <c r="H389">
        <v>43</v>
      </c>
      <c r="I389" t="s">
        <v>171</v>
      </c>
      <c r="J389" t="b">
        <v>1</v>
      </c>
      <c r="K389" t="b">
        <v>0</v>
      </c>
      <c r="L389" t="b">
        <v>0</v>
      </c>
    </row>
    <row r="390" spans="1:12" x14ac:dyDescent="0.25">
      <c r="A390" t="s">
        <v>162</v>
      </c>
      <c r="B390" t="s">
        <v>49</v>
      </c>
      <c r="C390" t="s">
        <v>163</v>
      </c>
      <c r="D390" t="s">
        <v>161</v>
      </c>
      <c r="E390" t="s">
        <v>8</v>
      </c>
      <c r="F390">
        <v>4</v>
      </c>
      <c r="G390">
        <v>0.43</v>
      </c>
      <c r="H390">
        <v>81</v>
      </c>
      <c r="I390" t="s">
        <v>171</v>
      </c>
      <c r="J390" t="b">
        <v>1</v>
      </c>
      <c r="K390" t="b">
        <v>0</v>
      </c>
      <c r="L390" t="b">
        <v>0</v>
      </c>
    </row>
    <row r="391" spans="1:12" x14ac:dyDescent="0.25">
      <c r="A391" t="s">
        <v>162</v>
      </c>
      <c r="B391" t="s">
        <v>49</v>
      </c>
      <c r="C391" t="s">
        <v>163</v>
      </c>
      <c r="D391" t="s">
        <v>161</v>
      </c>
      <c r="E391" t="s">
        <v>9</v>
      </c>
      <c r="F391">
        <v>5</v>
      </c>
      <c r="G391">
        <v>0.79</v>
      </c>
      <c r="H391">
        <v>107</v>
      </c>
      <c r="I391" t="s">
        <v>171</v>
      </c>
      <c r="J391" t="b">
        <v>1</v>
      </c>
      <c r="K391" t="b">
        <v>0</v>
      </c>
      <c r="L391" t="b">
        <v>0</v>
      </c>
    </row>
    <row r="392" spans="1:12" x14ac:dyDescent="0.25">
      <c r="A392" t="s">
        <v>162</v>
      </c>
      <c r="B392" t="s">
        <v>49</v>
      </c>
      <c r="C392" t="s">
        <v>163</v>
      </c>
      <c r="D392" t="s">
        <v>161</v>
      </c>
      <c r="E392" t="s">
        <v>10</v>
      </c>
      <c r="F392">
        <v>4</v>
      </c>
      <c r="G392">
        <v>0.61</v>
      </c>
      <c r="H392">
        <v>157</v>
      </c>
      <c r="I392" t="s">
        <v>171</v>
      </c>
      <c r="J392" t="b">
        <v>1</v>
      </c>
      <c r="K392" t="b">
        <v>0</v>
      </c>
      <c r="L392" t="b">
        <v>0</v>
      </c>
    </row>
    <row r="393" spans="1:12" x14ac:dyDescent="0.25">
      <c r="A393" t="s">
        <v>162</v>
      </c>
      <c r="B393" t="s">
        <v>49</v>
      </c>
      <c r="C393" t="s">
        <v>163</v>
      </c>
      <c r="D393" t="s">
        <v>161</v>
      </c>
      <c r="E393" t="s">
        <v>11</v>
      </c>
      <c r="F393">
        <v>4</v>
      </c>
      <c r="G393">
        <v>0.34</v>
      </c>
      <c r="H393">
        <v>112</v>
      </c>
      <c r="I393" t="s">
        <v>171</v>
      </c>
      <c r="J393" t="b">
        <v>1</v>
      </c>
      <c r="K393" t="b">
        <v>0</v>
      </c>
      <c r="L393" t="b">
        <v>0</v>
      </c>
    </row>
    <row r="394" spans="1:12" x14ac:dyDescent="0.25">
      <c r="A394" t="s">
        <v>162</v>
      </c>
      <c r="B394" t="s">
        <v>49</v>
      </c>
      <c r="C394" t="s">
        <v>163</v>
      </c>
      <c r="D394" t="s">
        <v>161</v>
      </c>
      <c r="E394" t="s">
        <v>12</v>
      </c>
      <c r="F394">
        <v>4</v>
      </c>
      <c r="G394">
        <v>0.39</v>
      </c>
      <c r="H394">
        <v>76</v>
      </c>
      <c r="I394" t="s">
        <v>171</v>
      </c>
      <c r="J394" t="b">
        <v>1</v>
      </c>
      <c r="K394" t="b">
        <v>0</v>
      </c>
      <c r="L394" t="b">
        <v>0</v>
      </c>
    </row>
    <row r="395" spans="1:12" x14ac:dyDescent="0.25">
      <c r="A395" t="s">
        <v>162</v>
      </c>
      <c r="B395" t="s">
        <v>49</v>
      </c>
      <c r="C395" t="s">
        <v>163</v>
      </c>
      <c r="D395" t="s">
        <v>161</v>
      </c>
      <c r="E395" t="s">
        <v>6</v>
      </c>
      <c r="F395">
        <v>4</v>
      </c>
      <c r="G395">
        <v>0.85</v>
      </c>
      <c r="H395">
        <v>576</v>
      </c>
      <c r="I395" t="s">
        <v>171</v>
      </c>
      <c r="J395" t="b">
        <v>0</v>
      </c>
      <c r="K395" t="b">
        <v>0</v>
      </c>
      <c r="L395" t="b">
        <v>1</v>
      </c>
    </row>
    <row r="396" spans="1:12" x14ac:dyDescent="0.25">
      <c r="A396" t="s">
        <v>162</v>
      </c>
      <c r="B396" t="s">
        <v>49</v>
      </c>
      <c r="C396" t="s">
        <v>163</v>
      </c>
      <c r="D396" t="s">
        <v>161</v>
      </c>
      <c r="E396" t="s">
        <v>4</v>
      </c>
      <c r="F396">
        <v>4</v>
      </c>
      <c r="G396">
        <v>0.56000000000000005</v>
      </c>
      <c r="H396">
        <v>231</v>
      </c>
      <c r="I396" t="s">
        <v>171</v>
      </c>
      <c r="J396" t="b">
        <v>0</v>
      </c>
      <c r="K396" t="b">
        <v>1</v>
      </c>
      <c r="L396" t="b">
        <v>0</v>
      </c>
    </row>
    <row r="397" spans="1:12" x14ac:dyDescent="0.25">
      <c r="A397" t="s">
        <v>162</v>
      </c>
      <c r="B397" t="s">
        <v>49</v>
      </c>
      <c r="C397" t="s">
        <v>163</v>
      </c>
      <c r="D397" t="s">
        <v>161</v>
      </c>
      <c r="E397" t="s">
        <v>5</v>
      </c>
      <c r="F397">
        <v>4</v>
      </c>
      <c r="G397">
        <v>0.8</v>
      </c>
      <c r="H397">
        <v>345</v>
      </c>
      <c r="I397" t="s">
        <v>171</v>
      </c>
      <c r="J397" t="b">
        <v>0</v>
      </c>
      <c r="K397" t="b">
        <v>1</v>
      </c>
      <c r="L397" t="b">
        <v>0</v>
      </c>
    </row>
    <row r="398" spans="1:12" x14ac:dyDescent="0.25">
      <c r="A398" t="s">
        <v>165</v>
      </c>
      <c r="B398" t="s">
        <v>49</v>
      </c>
      <c r="C398" t="s">
        <v>166</v>
      </c>
      <c r="D398" t="s">
        <v>164</v>
      </c>
      <c r="E398" t="s">
        <v>7</v>
      </c>
      <c r="F398">
        <v>5</v>
      </c>
      <c r="G398">
        <v>0.81</v>
      </c>
      <c r="H398">
        <v>53</v>
      </c>
      <c r="I398" t="s">
        <v>170</v>
      </c>
      <c r="J398" t="b">
        <v>1</v>
      </c>
      <c r="K398" t="b">
        <v>0</v>
      </c>
      <c r="L398" t="b">
        <v>0</v>
      </c>
    </row>
    <row r="399" spans="1:12" x14ac:dyDescent="0.25">
      <c r="A399" t="s">
        <v>165</v>
      </c>
      <c r="B399" t="s">
        <v>49</v>
      </c>
      <c r="C399" t="s">
        <v>166</v>
      </c>
      <c r="D399" t="s">
        <v>164</v>
      </c>
      <c r="E399" t="s">
        <v>8</v>
      </c>
      <c r="F399">
        <v>6</v>
      </c>
      <c r="G399">
        <v>0.67</v>
      </c>
      <c r="H399">
        <v>48</v>
      </c>
      <c r="I399" t="s">
        <v>170</v>
      </c>
      <c r="J399" t="b">
        <v>1</v>
      </c>
      <c r="K399" t="b">
        <v>0</v>
      </c>
      <c r="L399" t="b">
        <v>0</v>
      </c>
    </row>
    <row r="400" spans="1:12" x14ac:dyDescent="0.25">
      <c r="A400" t="s">
        <v>165</v>
      </c>
      <c r="B400" t="s">
        <v>49</v>
      </c>
      <c r="C400" t="s">
        <v>166</v>
      </c>
      <c r="D400" t="s">
        <v>164</v>
      </c>
      <c r="E400" t="s">
        <v>9</v>
      </c>
      <c r="F400">
        <v>5</v>
      </c>
      <c r="G400">
        <v>0.61</v>
      </c>
      <c r="H400">
        <v>121</v>
      </c>
      <c r="I400" t="s">
        <v>170</v>
      </c>
      <c r="J400" t="b">
        <v>1</v>
      </c>
      <c r="K400" t="b">
        <v>0</v>
      </c>
      <c r="L400" t="b">
        <v>0</v>
      </c>
    </row>
    <row r="401" spans="1:12" x14ac:dyDescent="0.25">
      <c r="A401" t="s">
        <v>165</v>
      </c>
      <c r="B401" t="s">
        <v>49</v>
      </c>
      <c r="C401" t="s">
        <v>166</v>
      </c>
      <c r="D401" t="s">
        <v>164</v>
      </c>
      <c r="E401" t="s">
        <v>10</v>
      </c>
      <c r="F401">
        <v>4</v>
      </c>
      <c r="G401">
        <v>0.41</v>
      </c>
      <c r="H401">
        <v>99</v>
      </c>
      <c r="I401" t="s">
        <v>170</v>
      </c>
      <c r="J401" t="b">
        <v>1</v>
      </c>
      <c r="K401" t="b">
        <v>0</v>
      </c>
      <c r="L401" t="b">
        <v>0</v>
      </c>
    </row>
    <row r="402" spans="1:12" x14ac:dyDescent="0.25">
      <c r="A402" t="s">
        <v>165</v>
      </c>
      <c r="B402" t="s">
        <v>49</v>
      </c>
      <c r="C402" t="s">
        <v>166</v>
      </c>
      <c r="D402" t="s">
        <v>164</v>
      </c>
      <c r="E402" t="s">
        <v>11</v>
      </c>
      <c r="F402">
        <v>4</v>
      </c>
      <c r="G402">
        <v>0.95</v>
      </c>
      <c r="H402">
        <v>99</v>
      </c>
      <c r="I402" t="s">
        <v>170</v>
      </c>
      <c r="J402" t="b">
        <v>1</v>
      </c>
      <c r="K402" t="b">
        <v>0</v>
      </c>
      <c r="L402" t="b">
        <v>0</v>
      </c>
    </row>
    <row r="403" spans="1:12" x14ac:dyDescent="0.25">
      <c r="A403" t="s">
        <v>165</v>
      </c>
      <c r="B403" t="s">
        <v>49</v>
      </c>
      <c r="C403" t="s">
        <v>166</v>
      </c>
      <c r="D403" t="s">
        <v>164</v>
      </c>
      <c r="E403" t="s">
        <v>12</v>
      </c>
      <c r="F403">
        <v>4</v>
      </c>
      <c r="G403">
        <v>0.49</v>
      </c>
      <c r="H403">
        <v>100</v>
      </c>
      <c r="I403" t="s">
        <v>170</v>
      </c>
      <c r="J403" t="b">
        <v>1</v>
      </c>
      <c r="K403" t="b">
        <v>0</v>
      </c>
      <c r="L403" t="b">
        <v>0</v>
      </c>
    </row>
    <row r="404" spans="1:12" x14ac:dyDescent="0.25">
      <c r="A404" t="s">
        <v>165</v>
      </c>
      <c r="B404" t="s">
        <v>49</v>
      </c>
      <c r="C404" t="s">
        <v>166</v>
      </c>
      <c r="D404" t="s">
        <v>164</v>
      </c>
      <c r="E404" t="s">
        <v>6</v>
      </c>
      <c r="F404">
        <v>4</v>
      </c>
      <c r="G404">
        <v>0.7</v>
      </c>
      <c r="H404">
        <v>520</v>
      </c>
      <c r="I404" t="s">
        <v>170</v>
      </c>
      <c r="J404" t="b">
        <v>0</v>
      </c>
      <c r="K404" t="b">
        <v>0</v>
      </c>
      <c r="L404" t="b">
        <v>1</v>
      </c>
    </row>
    <row r="405" spans="1:12" x14ac:dyDescent="0.25">
      <c r="A405" t="s">
        <v>165</v>
      </c>
      <c r="B405" t="s">
        <v>49</v>
      </c>
      <c r="C405" t="s">
        <v>166</v>
      </c>
      <c r="D405" t="s">
        <v>164</v>
      </c>
      <c r="E405" t="s">
        <v>4</v>
      </c>
      <c r="F405">
        <v>4</v>
      </c>
      <c r="G405">
        <v>0.34</v>
      </c>
      <c r="H405">
        <v>222</v>
      </c>
      <c r="I405" t="s">
        <v>170</v>
      </c>
      <c r="J405" t="b">
        <v>0</v>
      </c>
      <c r="K405" t="b">
        <v>1</v>
      </c>
      <c r="L405" t="b">
        <v>0</v>
      </c>
    </row>
    <row r="406" spans="1:12" x14ac:dyDescent="0.25">
      <c r="A406" t="s">
        <v>165</v>
      </c>
      <c r="B406" t="s">
        <v>49</v>
      </c>
      <c r="C406" t="s">
        <v>166</v>
      </c>
      <c r="D406" t="s">
        <v>164</v>
      </c>
      <c r="E406" t="s">
        <v>5</v>
      </c>
      <c r="F406">
        <v>5</v>
      </c>
      <c r="G406">
        <v>0.64</v>
      </c>
      <c r="H406">
        <v>298</v>
      </c>
      <c r="I406" t="s">
        <v>170</v>
      </c>
      <c r="J406" t="b">
        <v>0</v>
      </c>
      <c r="K406" t="b">
        <v>1</v>
      </c>
      <c r="L406" t="b">
        <v>0</v>
      </c>
    </row>
    <row r="407" spans="1:12" x14ac:dyDescent="0.25">
      <c r="A407" t="s">
        <v>167</v>
      </c>
      <c r="B407" t="s">
        <v>49</v>
      </c>
      <c r="C407" t="s">
        <v>169</v>
      </c>
      <c r="D407" t="s">
        <v>168</v>
      </c>
      <c r="E407" t="s">
        <v>7</v>
      </c>
      <c r="F407">
        <v>6</v>
      </c>
      <c r="G407">
        <v>0.57999999999999996</v>
      </c>
      <c r="H407">
        <v>90</v>
      </c>
      <c r="I407" t="s">
        <v>170</v>
      </c>
      <c r="J407" t="b">
        <v>1</v>
      </c>
      <c r="K407" t="b">
        <v>0</v>
      </c>
      <c r="L407" t="b">
        <v>0</v>
      </c>
    </row>
    <row r="408" spans="1:12" x14ac:dyDescent="0.25">
      <c r="A408" t="s">
        <v>167</v>
      </c>
      <c r="B408" t="s">
        <v>49</v>
      </c>
      <c r="C408" t="s">
        <v>169</v>
      </c>
      <c r="D408" t="s">
        <v>168</v>
      </c>
      <c r="E408" t="s">
        <v>8</v>
      </c>
      <c r="F408">
        <v>4</v>
      </c>
      <c r="G408">
        <v>0.98</v>
      </c>
      <c r="H408">
        <v>83</v>
      </c>
      <c r="I408" t="s">
        <v>170</v>
      </c>
      <c r="J408" t="b">
        <v>1</v>
      </c>
      <c r="K408" t="b">
        <v>0</v>
      </c>
      <c r="L408" t="b">
        <v>0</v>
      </c>
    </row>
    <row r="409" spans="1:12" x14ac:dyDescent="0.25">
      <c r="A409" t="s">
        <v>167</v>
      </c>
      <c r="B409" t="s">
        <v>49</v>
      </c>
      <c r="C409" t="s">
        <v>169</v>
      </c>
      <c r="D409" t="s">
        <v>168</v>
      </c>
      <c r="E409" t="s">
        <v>9</v>
      </c>
      <c r="F409">
        <v>5</v>
      </c>
      <c r="G409">
        <v>0.98</v>
      </c>
      <c r="H409">
        <v>151</v>
      </c>
      <c r="I409" t="s">
        <v>170</v>
      </c>
      <c r="J409" t="b">
        <v>1</v>
      </c>
      <c r="K409" t="b">
        <v>0</v>
      </c>
      <c r="L409" t="b">
        <v>0</v>
      </c>
    </row>
    <row r="410" spans="1:12" x14ac:dyDescent="0.25">
      <c r="A410" t="s">
        <v>167</v>
      </c>
      <c r="B410" t="s">
        <v>49</v>
      </c>
      <c r="C410" t="s">
        <v>169</v>
      </c>
      <c r="D410" t="s">
        <v>168</v>
      </c>
      <c r="E410" t="s">
        <v>10</v>
      </c>
      <c r="F410">
        <v>5</v>
      </c>
      <c r="G410">
        <v>0.84</v>
      </c>
      <c r="H410">
        <v>131</v>
      </c>
      <c r="I410" t="s">
        <v>170</v>
      </c>
      <c r="J410" t="b">
        <v>1</v>
      </c>
      <c r="K410" t="b">
        <v>0</v>
      </c>
      <c r="L410" t="b">
        <v>0</v>
      </c>
    </row>
    <row r="411" spans="1:12" x14ac:dyDescent="0.25">
      <c r="A411" t="s">
        <v>167</v>
      </c>
      <c r="B411" t="s">
        <v>49</v>
      </c>
      <c r="C411" t="s">
        <v>169</v>
      </c>
      <c r="D411" t="s">
        <v>168</v>
      </c>
      <c r="E411" t="s">
        <v>11</v>
      </c>
      <c r="F411">
        <v>4</v>
      </c>
      <c r="G411">
        <v>0.93</v>
      </c>
      <c r="H411">
        <v>184</v>
      </c>
      <c r="I411" t="s">
        <v>170</v>
      </c>
      <c r="J411" t="b">
        <v>1</v>
      </c>
      <c r="K411" t="b">
        <v>0</v>
      </c>
      <c r="L411" t="b">
        <v>0</v>
      </c>
    </row>
    <row r="412" spans="1:12" x14ac:dyDescent="0.25">
      <c r="A412" t="s">
        <v>167</v>
      </c>
      <c r="B412" t="s">
        <v>49</v>
      </c>
      <c r="C412" t="s">
        <v>169</v>
      </c>
      <c r="D412" t="s">
        <v>168</v>
      </c>
      <c r="E412" t="s">
        <v>12</v>
      </c>
      <c r="F412">
        <v>4</v>
      </c>
      <c r="G412">
        <v>0.69</v>
      </c>
      <c r="H412">
        <v>158</v>
      </c>
      <c r="I412" t="s">
        <v>170</v>
      </c>
      <c r="J412" t="b">
        <v>1</v>
      </c>
      <c r="K412" t="b">
        <v>0</v>
      </c>
      <c r="L412" t="b">
        <v>0</v>
      </c>
    </row>
    <row r="413" spans="1:12" x14ac:dyDescent="0.25">
      <c r="A413" t="s">
        <v>167</v>
      </c>
      <c r="B413" t="s">
        <v>49</v>
      </c>
      <c r="C413" t="s">
        <v>169</v>
      </c>
      <c r="D413" t="s">
        <v>168</v>
      </c>
      <c r="E413" t="s">
        <v>6</v>
      </c>
      <c r="F413">
        <v>4</v>
      </c>
      <c r="G413">
        <v>0.79</v>
      </c>
      <c r="H413">
        <v>797</v>
      </c>
      <c r="I413" t="s">
        <v>170</v>
      </c>
      <c r="J413" t="b">
        <v>0</v>
      </c>
      <c r="K413" t="b">
        <v>0</v>
      </c>
      <c r="L413" t="b">
        <v>1</v>
      </c>
    </row>
    <row r="414" spans="1:12" x14ac:dyDescent="0.25">
      <c r="A414" t="s">
        <v>167</v>
      </c>
      <c r="B414" t="s">
        <v>49</v>
      </c>
      <c r="C414" t="s">
        <v>169</v>
      </c>
      <c r="D414" t="s">
        <v>168</v>
      </c>
      <c r="E414" t="s">
        <v>4</v>
      </c>
      <c r="F414">
        <v>4</v>
      </c>
      <c r="G414">
        <v>0.56000000000000005</v>
      </c>
      <c r="H414">
        <v>324</v>
      </c>
      <c r="I414" t="s">
        <v>170</v>
      </c>
      <c r="J414" t="b">
        <v>0</v>
      </c>
      <c r="K414" t="b">
        <v>1</v>
      </c>
      <c r="L414" t="b">
        <v>0</v>
      </c>
    </row>
    <row r="415" spans="1:12" x14ac:dyDescent="0.25">
      <c r="A415" t="s">
        <v>167</v>
      </c>
      <c r="B415" t="s">
        <v>49</v>
      </c>
      <c r="C415" t="s">
        <v>169</v>
      </c>
      <c r="D415" t="s">
        <v>168</v>
      </c>
      <c r="E415" t="s">
        <v>5</v>
      </c>
      <c r="F415">
        <v>4</v>
      </c>
      <c r="G415">
        <v>1</v>
      </c>
      <c r="H415">
        <v>473</v>
      </c>
      <c r="I415" t="s">
        <v>170</v>
      </c>
      <c r="J415" t="b">
        <v>0</v>
      </c>
      <c r="K415" t="b">
        <v>1</v>
      </c>
      <c r="L415" t="b">
        <v>0</v>
      </c>
    </row>
    <row r="416" spans="1:12" x14ac:dyDescent="0.25">
      <c r="A416" t="s">
        <v>176</v>
      </c>
      <c r="B416" t="s">
        <v>49</v>
      </c>
      <c r="C416" t="s">
        <v>175</v>
      </c>
      <c r="D416" t="s">
        <v>172</v>
      </c>
      <c r="E416" t="s">
        <v>7</v>
      </c>
      <c r="F416">
        <v>6</v>
      </c>
      <c r="G416">
        <v>0.73</v>
      </c>
      <c r="H416">
        <v>59</v>
      </c>
      <c r="I416" t="s">
        <v>170</v>
      </c>
      <c r="J416" t="b">
        <v>1</v>
      </c>
      <c r="K416" t="b">
        <v>0</v>
      </c>
      <c r="L416" t="b">
        <v>0</v>
      </c>
    </row>
    <row r="417" spans="1:12" x14ac:dyDescent="0.25">
      <c r="A417" t="s">
        <v>176</v>
      </c>
      <c r="B417" t="s">
        <v>49</v>
      </c>
      <c r="C417" t="s">
        <v>175</v>
      </c>
      <c r="D417" t="s">
        <v>172</v>
      </c>
      <c r="E417" t="s">
        <v>8</v>
      </c>
      <c r="F417">
        <v>7</v>
      </c>
      <c r="G417">
        <v>0.5</v>
      </c>
      <c r="H417">
        <v>20</v>
      </c>
      <c r="I417" t="s">
        <v>170</v>
      </c>
      <c r="J417" t="b">
        <v>1</v>
      </c>
      <c r="K417" t="b">
        <v>0</v>
      </c>
      <c r="L417" t="b">
        <v>0</v>
      </c>
    </row>
    <row r="418" spans="1:12" x14ac:dyDescent="0.25">
      <c r="A418" t="s">
        <v>176</v>
      </c>
      <c r="B418" t="s">
        <v>49</v>
      </c>
      <c r="C418" t="s">
        <v>175</v>
      </c>
      <c r="D418" t="s">
        <v>172</v>
      </c>
      <c r="E418" t="s">
        <v>9</v>
      </c>
      <c r="F418">
        <v>5</v>
      </c>
      <c r="G418">
        <v>0.64</v>
      </c>
      <c r="H418">
        <v>189</v>
      </c>
      <c r="I418" t="s">
        <v>170</v>
      </c>
      <c r="J418" t="b">
        <v>1</v>
      </c>
      <c r="K418" t="b">
        <v>0</v>
      </c>
      <c r="L418" t="b">
        <v>0</v>
      </c>
    </row>
    <row r="419" spans="1:12" x14ac:dyDescent="0.25">
      <c r="A419" t="s">
        <v>176</v>
      </c>
      <c r="B419" t="s">
        <v>49</v>
      </c>
      <c r="C419" t="s">
        <v>175</v>
      </c>
      <c r="D419" t="s">
        <v>172</v>
      </c>
      <c r="E419" t="s">
        <v>10</v>
      </c>
      <c r="F419">
        <v>4</v>
      </c>
      <c r="G419">
        <v>0.93</v>
      </c>
      <c r="H419">
        <v>232</v>
      </c>
      <c r="I419" t="s">
        <v>170</v>
      </c>
      <c r="J419" t="b">
        <v>1</v>
      </c>
      <c r="K419" t="b">
        <v>0</v>
      </c>
      <c r="L419" t="b">
        <v>0</v>
      </c>
    </row>
    <row r="420" spans="1:12" x14ac:dyDescent="0.25">
      <c r="A420" t="s">
        <v>176</v>
      </c>
      <c r="B420" t="s">
        <v>49</v>
      </c>
      <c r="C420" t="s">
        <v>175</v>
      </c>
      <c r="D420" t="s">
        <v>172</v>
      </c>
      <c r="E420" t="s">
        <v>11</v>
      </c>
      <c r="F420">
        <v>5</v>
      </c>
      <c r="G420">
        <v>0.42</v>
      </c>
      <c r="H420">
        <v>94</v>
      </c>
      <c r="I420" t="s">
        <v>170</v>
      </c>
      <c r="J420" t="b">
        <v>1</v>
      </c>
      <c r="K420" t="b">
        <v>0</v>
      </c>
      <c r="L420" t="b">
        <v>0</v>
      </c>
    </row>
    <row r="421" spans="1:12" x14ac:dyDescent="0.25">
      <c r="A421" t="s">
        <v>176</v>
      </c>
      <c r="B421" t="s">
        <v>49</v>
      </c>
      <c r="C421" t="s">
        <v>175</v>
      </c>
      <c r="D421" t="s">
        <v>172</v>
      </c>
      <c r="E421" t="s">
        <v>12</v>
      </c>
      <c r="F421">
        <v>5</v>
      </c>
      <c r="G421">
        <v>0.9</v>
      </c>
      <c r="H421">
        <v>54</v>
      </c>
      <c r="I421" t="s">
        <v>170</v>
      </c>
      <c r="J421" t="b">
        <v>1</v>
      </c>
      <c r="K421" t="b">
        <v>0</v>
      </c>
      <c r="L421" t="b">
        <v>0</v>
      </c>
    </row>
    <row r="422" spans="1:12" x14ac:dyDescent="0.25">
      <c r="A422" t="s">
        <v>176</v>
      </c>
      <c r="B422" t="s">
        <v>49</v>
      </c>
      <c r="C422" t="s">
        <v>175</v>
      </c>
      <c r="D422" t="s">
        <v>172</v>
      </c>
      <c r="E422" t="s">
        <v>6</v>
      </c>
      <c r="F422">
        <v>5</v>
      </c>
      <c r="G422">
        <v>0.94</v>
      </c>
      <c r="H422">
        <v>648</v>
      </c>
      <c r="I422" t="s">
        <v>170</v>
      </c>
      <c r="J422" t="b">
        <v>0</v>
      </c>
      <c r="K422" t="b">
        <v>0</v>
      </c>
      <c r="L422" t="b">
        <v>1</v>
      </c>
    </row>
    <row r="423" spans="1:12" x14ac:dyDescent="0.25">
      <c r="A423" t="s">
        <v>176</v>
      </c>
      <c r="B423" t="s">
        <v>49</v>
      </c>
      <c r="C423" t="s">
        <v>175</v>
      </c>
      <c r="D423" t="s">
        <v>172</v>
      </c>
      <c r="E423" t="s">
        <v>4</v>
      </c>
      <c r="F423">
        <v>5</v>
      </c>
      <c r="G423">
        <v>0.65</v>
      </c>
      <c r="H423">
        <v>268</v>
      </c>
      <c r="I423" t="s">
        <v>170</v>
      </c>
      <c r="J423" t="b">
        <v>0</v>
      </c>
      <c r="K423" t="b">
        <v>1</v>
      </c>
      <c r="L423" t="b">
        <v>0</v>
      </c>
    </row>
    <row r="424" spans="1:12" x14ac:dyDescent="0.25">
      <c r="A424" t="s">
        <v>176</v>
      </c>
      <c r="B424" t="s">
        <v>49</v>
      </c>
      <c r="C424" t="s">
        <v>175</v>
      </c>
      <c r="D424" t="s">
        <v>172</v>
      </c>
      <c r="E424" t="s">
        <v>5</v>
      </c>
      <c r="F424">
        <v>4</v>
      </c>
      <c r="G424">
        <v>0.62</v>
      </c>
      <c r="H424">
        <v>380</v>
      </c>
      <c r="I424" t="s">
        <v>170</v>
      </c>
      <c r="J424" t="b">
        <v>0</v>
      </c>
      <c r="K424" t="b">
        <v>1</v>
      </c>
      <c r="L424" t="b">
        <v>0</v>
      </c>
    </row>
    <row r="425" spans="1:12" x14ac:dyDescent="0.25">
      <c r="A425" t="s">
        <v>174</v>
      </c>
      <c r="B425" t="s">
        <v>49</v>
      </c>
      <c r="C425" t="s">
        <v>60</v>
      </c>
      <c r="D425" t="s">
        <v>173</v>
      </c>
      <c r="E425" t="s">
        <v>7</v>
      </c>
      <c r="F425">
        <v>5</v>
      </c>
      <c r="G425">
        <v>0.98</v>
      </c>
      <c r="H425">
        <v>34</v>
      </c>
      <c r="I425" t="s">
        <v>171</v>
      </c>
      <c r="J425" t="b">
        <v>1</v>
      </c>
      <c r="K425" t="b">
        <v>0</v>
      </c>
      <c r="L425" t="b">
        <v>0</v>
      </c>
    </row>
    <row r="426" spans="1:12" x14ac:dyDescent="0.25">
      <c r="A426" t="s">
        <v>174</v>
      </c>
      <c r="B426" t="s">
        <v>49</v>
      </c>
      <c r="C426" t="s">
        <v>60</v>
      </c>
      <c r="D426" t="s">
        <v>173</v>
      </c>
      <c r="E426" t="s">
        <v>8</v>
      </c>
      <c r="F426">
        <v>5</v>
      </c>
      <c r="G426">
        <v>0.74</v>
      </c>
      <c r="H426">
        <v>26</v>
      </c>
      <c r="I426" t="s">
        <v>171</v>
      </c>
      <c r="J426" t="b">
        <v>1</v>
      </c>
      <c r="K426" t="b">
        <v>0</v>
      </c>
      <c r="L426" t="b">
        <v>0</v>
      </c>
    </row>
    <row r="427" spans="1:12" x14ac:dyDescent="0.25">
      <c r="A427" t="s">
        <v>174</v>
      </c>
      <c r="B427" t="s">
        <v>49</v>
      </c>
      <c r="C427" t="s">
        <v>60</v>
      </c>
      <c r="D427" t="s">
        <v>173</v>
      </c>
      <c r="E427" t="s">
        <v>9</v>
      </c>
      <c r="F427">
        <v>5</v>
      </c>
      <c r="G427">
        <v>0.7</v>
      </c>
      <c r="H427">
        <v>69</v>
      </c>
      <c r="I427" t="s">
        <v>171</v>
      </c>
      <c r="J427" t="b">
        <v>1</v>
      </c>
      <c r="K427" t="b">
        <v>0</v>
      </c>
      <c r="L427" t="b">
        <v>0</v>
      </c>
    </row>
    <row r="428" spans="1:12" x14ac:dyDescent="0.25">
      <c r="A428" t="s">
        <v>174</v>
      </c>
      <c r="B428" t="s">
        <v>49</v>
      </c>
      <c r="C428" t="s">
        <v>60</v>
      </c>
      <c r="D428" t="s">
        <v>173</v>
      </c>
      <c r="E428" t="s">
        <v>10</v>
      </c>
      <c r="F428">
        <v>6</v>
      </c>
      <c r="G428">
        <v>0.36</v>
      </c>
      <c r="H428">
        <v>32</v>
      </c>
      <c r="I428" t="s">
        <v>171</v>
      </c>
      <c r="J428" t="b">
        <v>1</v>
      </c>
      <c r="K428" t="b">
        <v>0</v>
      </c>
      <c r="L428" t="b">
        <v>0</v>
      </c>
    </row>
    <row r="429" spans="1:12" x14ac:dyDescent="0.25">
      <c r="A429" t="s">
        <v>174</v>
      </c>
      <c r="B429" t="s">
        <v>49</v>
      </c>
      <c r="C429" t="s">
        <v>60</v>
      </c>
      <c r="D429" t="s">
        <v>173</v>
      </c>
      <c r="E429" t="s">
        <v>11</v>
      </c>
      <c r="F429">
        <v>6</v>
      </c>
      <c r="G429">
        <v>0.64</v>
      </c>
      <c r="H429">
        <v>29</v>
      </c>
      <c r="I429" t="s">
        <v>171</v>
      </c>
      <c r="J429" t="b">
        <v>1</v>
      </c>
      <c r="K429" t="b">
        <v>0</v>
      </c>
      <c r="L429" t="b">
        <v>0</v>
      </c>
    </row>
    <row r="430" spans="1:12" x14ac:dyDescent="0.25">
      <c r="A430" t="s">
        <v>174</v>
      </c>
      <c r="B430" t="s">
        <v>49</v>
      </c>
      <c r="C430" t="s">
        <v>60</v>
      </c>
      <c r="D430" t="s">
        <v>173</v>
      </c>
      <c r="E430" t="s">
        <v>12</v>
      </c>
      <c r="F430">
        <v>7</v>
      </c>
      <c r="G430">
        <v>0.78</v>
      </c>
      <c r="H430">
        <v>15</v>
      </c>
      <c r="I430" t="s">
        <v>171</v>
      </c>
      <c r="J430" t="b">
        <v>1</v>
      </c>
      <c r="K430" t="b">
        <v>0</v>
      </c>
      <c r="L430" t="b">
        <v>0</v>
      </c>
    </row>
    <row r="431" spans="1:12" x14ac:dyDescent="0.25">
      <c r="A431" t="s">
        <v>174</v>
      </c>
      <c r="B431" t="s">
        <v>49</v>
      </c>
      <c r="C431" t="s">
        <v>60</v>
      </c>
      <c r="D431" t="s">
        <v>173</v>
      </c>
      <c r="E431" t="s">
        <v>6</v>
      </c>
      <c r="F431">
        <v>5</v>
      </c>
      <c r="G431">
        <v>0.53</v>
      </c>
      <c r="H431">
        <v>205</v>
      </c>
      <c r="I431" t="s">
        <v>171</v>
      </c>
      <c r="J431" t="b">
        <v>0</v>
      </c>
      <c r="K431" t="b">
        <v>0</v>
      </c>
      <c r="L431" t="b">
        <v>1</v>
      </c>
    </row>
    <row r="432" spans="1:12" x14ac:dyDescent="0.25">
      <c r="A432" t="s">
        <v>174</v>
      </c>
      <c r="B432" t="s">
        <v>49</v>
      </c>
      <c r="C432" t="s">
        <v>60</v>
      </c>
      <c r="D432" t="s">
        <v>173</v>
      </c>
      <c r="E432" t="s">
        <v>4</v>
      </c>
      <c r="F432">
        <v>4</v>
      </c>
      <c r="G432">
        <v>0.41</v>
      </c>
      <c r="H432">
        <v>129</v>
      </c>
      <c r="I432" t="s">
        <v>171</v>
      </c>
      <c r="J432" t="b">
        <v>0</v>
      </c>
      <c r="K432" t="b">
        <v>1</v>
      </c>
      <c r="L432" t="b">
        <v>0</v>
      </c>
    </row>
    <row r="433" spans="1:12" x14ac:dyDescent="0.25">
      <c r="A433" t="s">
        <v>174</v>
      </c>
      <c r="B433" t="s">
        <v>49</v>
      </c>
      <c r="C433" t="s">
        <v>60</v>
      </c>
      <c r="D433" t="s">
        <v>173</v>
      </c>
      <c r="E433" t="s">
        <v>5</v>
      </c>
      <c r="F433">
        <v>5</v>
      </c>
      <c r="G433">
        <v>0.64</v>
      </c>
      <c r="H433">
        <v>76</v>
      </c>
      <c r="I433" t="s">
        <v>171</v>
      </c>
      <c r="J433" t="b">
        <v>0</v>
      </c>
      <c r="K433" t="b">
        <v>1</v>
      </c>
      <c r="L433" t="b">
        <v>0</v>
      </c>
    </row>
    <row r="434" spans="1:12" x14ac:dyDescent="0.25">
      <c r="A434" t="s">
        <v>178</v>
      </c>
      <c r="B434" t="s">
        <v>49</v>
      </c>
      <c r="C434" t="s">
        <v>179</v>
      </c>
      <c r="D434" t="s">
        <v>177</v>
      </c>
      <c r="E434" t="s">
        <v>7</v>
      </c>
      <c r="F434">
        <v>5</v>
      </c>
      <c r="G434">
        <v>0.66</v>
      </c>
      <c r="H434">
        <v>81</v>
      </c>
      <c r="I434" t="s">
        <v>171</v>
      </c>
      <c r="J434" t="b">
        <v>1</v>
      </c>
      <c r="K434" t="b">
        <v>0</v>
      </c>
      <c r="L434" t="b">
        <v>0</v>
      </c>
    </row>
    <row r="435" spans="1:12" x14ac:dyDescent="0.25">
      <c r="A435" t="s">
        <v>178</v>
      </c>
      <c r="B435" t="s">
        <v>49</v>
      </c>
      <c r="C435" t="s">
        <v>179</v>
      </c>
      <c r="D435" t="s">
        <v>177</v>
      </c>
      <c r="E435" t="s">
        <v>8</v>
      </c>
      <c r="F435">
        <v>5</v>
      </c>
      <c r="G435">
        <v>0.7</v>
      </c>
      <c r="H435">
        <v>68</v>
      </c>
      <c r="I435" t="s">
        <v>171</v>
      </c>
      <c r="J435" t="b">
        <v>1</v>
      </c>
      <c r="K435" t="b">
        <v>0</v>
      </c>
      <c r="L435" t="b">
        <v>0</v>
      </c>
    </row>
    <row r="436" spans="1:12" x14ac:dyDescent="0.25">
      <c r="A436" t="s">
        <v>178</v>
      </c>
      <c r="B436" t="s">
        <v>49</v>
      </c>
      <c r="C436" t="s">
        <v>179</v>
      </c>
      <c r="D436" t="s">
        <v>177</v>
      </c>
      <c r="E436" t="s">
        <v>9</v>
      </c>
      <c r="F436">
        <v>7</v>
      </c>
      <c r="G436">
        <v>0.66</v>
      </c>
      <c r="H436">
        <v>84</v>
      </c>
      <c r="I436" t="s">
        <v>171</v>
      </c>
      <c r="J436" t="b">
        <v>1</v>
      </c>
      <c r="K436" t="b">
        <v>0</v>
      </c>
      <c r="L436" t="b">
        <v>0</v>
      </c>
    </row>
    <row r="437" spans="1:12" x14ac:dyDescent="0.25">
      <c r="A437" t="s">
        <v>178</v>
      </c>
      <c r="B437" t="s">
        <v>49</v>
      </c>
      <c r="C437" t="s">
        <v>179</v>
      </c>
      <c r="D437" t="s">
        <v>177</v>
      </c>
      <c r="E437" t="s">
        <v>10</v>
      </c>
      <c r="F437">
        <v>4</v>
      </c>
      <c r="G437">
        <v>0.38</v>
      </c>
      <c r="H437">
        <v>134</v>
      </c>
      <c r="I437" t="s">
        <v>171</v>
      </c>
      <c r="J437" t="b">
        <v>1</v>
      </c>
      <c r="K437" t="b">
        <v>0</v>
      </c>
      <c r="L437" t="b">
        <v>0</v>
      </c>
    </row>
    <row r="438" spans="1:12" x14ac:dyDescent="0.25">
      <c r="A438" t="s">
        <v>178</v>
      </c>
      <c r="B438" t="s">
        <v>49</v>
      </c>
      <c r="C438" t="s">
        <v>179</v>
      </c>
      <c r="D438" t="s">
        <v>177</v>
      </c>
      <c r="E438" t="s">
        <v>11</v>
      </c>
      <c r="F438">
        <v>5</v>
      </c>
      <c r="G438">
        <v>0.56999999999999995</v>
      </c>
      <c r="H438">
        <v>74</v>
      </c>
      <c r="I438" t="s">
        <v>171</v>
      </c>
      <c r="J438" t="b">
        <v>1</v>
      </c>
      <c r="K438" t="b">
        <v>0</v>
      </c>
      <c r="L438" t="b">
        <v>0</v>
      </c>
    </row>
    <row r="439" spans="1:12" x14ac:dyDescent="0.25">
      <c r="A439" t="s">
        <v>178</v>
      </c>
      <c r="B439" t="s">
        <v>49</v>
      </c>
      <c r="C439" t="s">
        <v>179</v>
      </c>
      <c r="D439" t="s">
        <v>177</v>
      </c>
      <c r="E439" t="s">
        <v>12</v>
      </c>
      <c r="F439">
        <v>5</v>
      </c>
      <c r="G439">
        <v>0.61</v>
      </c>
      <c r="H439">
        <v>75</v>
      </c>
      <c r="I439" t="s">
        <v>171</v>
      </c>
      <c r="J439" t="b">
        <v>1</v>
      </c>
      <c r="K439" t="b">
        <v>0</v>
      </c>
      <c r="L439" t="b">
        <v>0</v>
      </c>
    </row>
    <row r="440" spans="1:12" x14ac:dyDescent="0.25">
      <c r="A440" t="s">
        <v>178</v>
      </c>
      <c r="B440" t="s">
        <v>49</v>
      </c>
      <c r="C440" t="s">
        <v>179</v>
      </c>
      <c r="D440" t="s">
        <v>177</v>
      </c>
      <c r="E440" t="s">
        <v>6</v>
      </c>
      <c r="F440">
        <v>3</v>
      </c>
      <c r="G440">
        <v>0.8</v>
      </c>
      <c r="H440">
        <v>516</v>
      </c>
      <c r="I440" t="s">
        <v>171</v>
      </c>
      <c r="J440" t="b">
        <v>0</v>
      </c>
      <c r="K440" t="b">
        <v>0</v>
      </c>
      <c r="L440" t="b">
        <v>1</v>
      </c>
    </row>
    <row r="441" spans="1:12" x14ac:dyDescent="0.25">
      <c r="A441" t="s">
        <v>178</v>
      </c>
      <c r="B441" t="s">
        <v>49</v>
      </c>
      <c r="C441" t="s">
        <v>179</v>
      </c>
      <c r="D441" t="s">
        <v>177</v>
      </c>
      <c r="E441" t="s">
        <v>4</v>
      </c>
      <c r="F441">
        <v>5</v>
      </c>
      <c r="G441">
        <v>0.57999999999999996</v>
      </c>
      <c r="H441">
        <v>233</v>
      </c>
      <c r="I441" t="s">
        <v>171</v>
      </c>
      <c r="J441" t="b">
        <v>0</v>
      </c>
      <c r="K441" t="b">
        <v>1</v>
      </c>
      <c r="L441" t="b">
        <v>0</v>
      </c>
    </row>
    <row r="442" spans="1:12" x14ac:dyDescent="0.25">
      <c r="A442" t="s">
        <v>178</v>
      </c>
      <c r="B442" t="s">
        <v>49</v>
      </c>
      <c r="C442" t="s">
        <v>179</v>
      </c>
      <c r="D442" t="s">
        <v>177</v>
      </c>
      <c r="E442" t="s">
        <v>5</v>
      </c>
      <c r="F442">
        <v>4</v>
      </c>
      <c r="G442">
        <v>0.73</v>
      </c>
      <c r="H442">
        <v>283</v>
      </c>
      <c r="I442" t="s">
        <v>171</v>
      </c>
      <c r="J442" t="b">
        <v>0</v>
      </c>
      <c r="K442" t="b">
        <v>1</v>
      </c>
      <c r="L442" t="b">
        <v>0</v>
      </c>
    </row>
    <row r="443" spans="1:12" x14ac:dyDescent="0.25">
      <c r="A443" t="s">
        <v>181</v>
      </c>
      <c r="B443" t="s">
        <v>49</v>
      </c>
      <c r="C443" t="s">
        <v>182</v>
      </c>
      <c r="D443" t="s">
        <v>180</v>
      </c>
      <c r="E443" t="s">
        <v>7</v>
      </c>
      <c r="F443">
        <v>5</v>
      </c>
      <c r="G443">
        <v>0.66</v>
      </c>
      <c r="H443">
        <v>45</v>
      </c>
      <c r="I443" t="s">
        <v>171</v>
      </c>
      <c r="J443" t="b">
        <v>1</v>
      </c>
      <c r="K443" t="b">
        <v>0</v>
      </c>
      <c r="L443" t="b">
        <v>0</v>
      </c>
    </row>
    <row r="444" spans="1:12" x14ac:dyDescent="0.25">
      <c r="A444" t="s">
        <v>181</v>
      </c>
      <c r="B444" t="s">
        <v>49</v>
      </c>
      <c r="C444" t="s">
        <v>182</v>
      </c>
      <c r="D444" t="s">
        <v>180</v>
      </c>
      <c r="E444" t="s">
        <v>8</v>
      </c>
      <c r="F444">
        <v>4</v>
      </c>
      <c r="G444">
        <v>0.64</v>
      </c>
      <c r="H444">
        <v>42</v>
      </c>
      <c r="I444" t="s">
        <v>171</v>
      </c>
      <c r="J444" t="b">
        <v>1</v>
      </c>
      <c r="K444" t="b">
        <v>0</v>
      </c>
      <c r="L444" t="b">
        <v>0</v>
      </c>
    </row>
    <row r="445" spans="1:12" x14ac:dyDescent="0.25">
      <c r="A445" t="s">
        <v>181</v>
      </c>
      <c r="B445" t="s">
        <v>49</v>
      </c>
      <c r="C445" t="s">
        <v>182</v>
      </c>
      <c r="D445" t="s">
        <v>180</v>
      </c>
      <c r="E445" t="s">
        <v>9</v>
      </c>
      <c r="F445">
        <v>4</v>
      </c>
      <c r="G445">
        <v>0.37</v>
      </c>
      <c r="H445">
        <v>94</v>
      </c>
      <c r="I445" t="s">
        <v>171</v>
      </c>
      <c r="J445" t="b">
        <v>1</v>
      </c>
      <c r="K445" t="b">
        <v>0</v>
      </c>
      <c r="L445" t="b">
        <v>0</v>
      </c>
    </row>
    <row r="446" spans="1:12" x14ac:dyDescent="0.25">
      <c r="A446" t="s">
        <v>181</v>
      </c>
      <c r="B446" t="s">
        <v>49</v>
      </c>
      <c r="C446" t="s">
        <v>182</v>
      </c>
      <c r="D446" t="s">
        <v>180</v>
      </c>
      <c r="E446" t="s">
        <v>10</v>
      </c>
      <c r="F446">
        <v>4</v>
      </c>
      <c r="G446">
        <v>0.34</v>
      </c>
      <c r="H446">
        <v>183</v>
      </c>
      <c r="I446" t="s">
        <v>171</v>
      </c>
      <c r="J446" t="b">
        <v>1</v>
      </c>
      <c r="K446" t="b">
        <v>0</v>
      </c>
      <c r="L446" t="b">
        <v>0</v>
      </c>
    </row>
    <row r="447" spans="1:12" x14ac:dyDescent="0.25">
      <c r="A447" t="s">
        <v>181</v>
      </c>
      <c r="B447" t="s">
        <v>49</v>
      </c>
      <c r="C447" t="s">
        <v>182</v>
      </c>
      <c r="D447" t="s">
        <v>180</v>
      </c>
      <c r="E447" t="s">
        <v>11</v>
      </c>
      <c r="F447">
        <v>4</v>
      </c>
      <c r="G447">
        <v>0.9</v>
      </c>
      <c r="H447">
        <v>140</v>
      </c>
      <c r="I447" t="s">
        <v>171</v>
      </c>
      <c r="J447" t="b">
        <v>1</v>
      </c>
      <c r="K447" t="b">
        <v>0</v>
      </c>
      <c r="L447" t="b">
        <v>0</v>
      </c>
    </row>
    <row r="448" spans="1:12" x14ac:dyDescent="0.25">
      <c r="A448" t="s">
        <v>181</v>
      </c>
      <c r="B448" t="s">
        <v>49</v>
      </c>
      <c r="C448" t="s">
        <v>182</v>
      </c>
      <c r="D448" t="s">
        <v>180</v>
      </c>
      <c r="E448" t="s">
        <v>12</v>
      </c>
      <c r="F448">
        <v>5</v>
      </c>
      <c r="G448">
        <v>1</v>
      </c>
      <c r="H448">
        <v>68</v>
      </c>
      <c r="I448" t="s">
        <v>171</v>
      </c>
      <c r="J448" t="b">
        <v>1</v>
      </c>
      <c r="K448" t="b">
        <v>0</v>
      </c>
      <c r="L448" t="b">
        <v>0</v>
      </c>
    </row>
    <row r="449" spans="1:12" x14ac:dyDescent="0.25">
      <c r="A449" t="s">
        <v>181</v>
      </c>
      <c r="B449" t="s">
        <v>49</v>
      </c>
      <c r="C449" t="s">
        <v>182</v>
      </c>
      <c r="D449" t="s">
        <v>180</v>
      </c>
      <c r="E449" t="s">
        <v>6</v>
      </c>
      <c r="F449">
        <v>5</v>
      </c>
      <c r="G449">
        <v>0.97</v>
      </c>
      <c r="H449">
        <v>572</v>
      </c>
      <c r="I449" t="s">
        <v>171</v>
      </c>
      <c r="J449" t="b">
        <v>0</v>
      </c>
      <c r="K449" t="b">
        <v>0</v>
      </c>
      <c r="L449" t="b">
        <v>1</v>
      </c>
    </row>
    <row r="450" spans="1:12" x14ac:dyDescent="0.25">
      <c r="A450" t="s">
        <v>181</v>
      </c>
      <c r="B450" t="s">
        <v>49</v>
      </c>
      <c r="C450" t="s">
        <v>182</v>
      </c>
      <c r="D450" t="s">
        <v>180</v>
      </c>
      <c r="E450" t="s">
        <v>4</v>
      </c>
      <c r="F450">
        <v>4</v>
      </c>
      <c r="G450">
        <v>0.64</v>
      </c>
      <c r="H450">
        <v>181</v>
      </c>
      <c r="I450" t="s">
        <v>171</v>
      </c>
      <c r="J450" t="b">
        <v>0</v>
      </c>
      <c r="K450" t="b">
        <v>1</v>
      </c>
      <c r="L450" t="b">
        <v>0</v>
      </c>
    </row>
    <row r="451" spans="1:12" x14ac:dyDescent="0.25">
      <c r="A451" t="s">
        <v>181</v>
      </c>
      <c r="B451" t="s">
        <v>49</v>
      </c>
      <c r="C451" t="s">
        <v>182</v>
      </c>
      <c r="D451" t="s">
        <v>180</v>
      </c>
      <c r="E451" t="s">
        <v>5</v>
      </c>
      <c r="F451">
        <v>4</v>
      </c>
      <c r="G451">
        <v>1</v>
      </c>
      <c r="H451">
        <v>391</v>
      </c>
      <c r="I451" t="s">
        <v>171</v>
      </c>
      <c r="J451" t="b">
        <v>0</v>
      </c>
      <c r="K451" t="b">
        <v>1</v>
      </c>
      <c r="L451" t="b">
        <v>0</v>
      </c>
    </row>
    <row r="452" spans="1:12" x14ac:dyDescent="0.25">
      <c r="A452" t="s">
        <v>183</v>
      </c>
      <c r="B452" t="s">
        <v>49</v>
      </c>
      <c r="C452" t="s">
        <v>185</v>
      </c>
      <c r="D452" t="s">
        <v>184</v>
      </c>
      <c r="E452" t="s">
        <v>7</v>
      </c>
      <c r="F452">
        <v>5</v>
      </c>
      <c r="G452">
        <v>0.69</v>
      </c>
      <c r="H452">
        <v>44</v>
      </c>
      <c r="I452" t="s">
        <v>171</v>
      </c>
      <c r="J452" t="b">
        <v>1</v>
      </c>
      <c r="K452" t="b">
        <v>0</v>
      </c>
      <c r="L452" t="b">
        <v>0</v>
      </c>
    </row>
    <row r="453" spans="1:12" x14ac:dyDescent="0.25">
      <c r="A453" t="s">
        <v>183</v>
      </c>
      <c r="B453" t="s">
        <v>49</v>
      </c>
      <c r="C453" t="s">
        <v>185</v>
      </c>
      <c r="D453" t="s">
        <v>184</v>
      </c>
      <c r="E453" t="s">
        <v>8</v>
      </c>
      <c r="F453">
        <v>4</v>
      </c>
      <c r="G453">
        <v>0.79</v>
      </c>
      <c r="H453">
        <v>28</v>
      </c>
      <c r="I453" t="s">
        <v>171</v>
      </c>
      <c r="J453" t="b">
        <v>1</v>
      </c>
      <c r="K453" t="b">
        <v>0</v>
      </c>
      <c r="L453" t="b">
        <v>0</v>
      </c>
    </row>
    <row r="454" spans="1:12" x14ac:dyDescent="0.25">
      <c r="A454" t="s">
        <v>183</v>
      </c>
      <c r="B454" t="s">
        <v>49</v>
      </c>
      <c r="C454" t="s">
        <v>185</v>
      </c>
      <c r="D454" t="s">
        <v>184</v>
      </c>
      <c r="E454" t="s">
        <v>9</v>
      </c>
      <c r="F454">
        <v>5</v>
      </c>
      <c r="G454">
        <v>0.6</v>
      </c>
      <c r="H454">
        <v>86</v>
      </c>
      <c r="I454" t="s">
        <v>171</v>
      </c>
      <c r="J454" t="b">
        <v>1</v>
      </c>
      <c r="K454" t="b">
        <v>0</v>
      </c>
      <c r="L454" t="b">
        <v>0</v>
      </c>
    </row>
    <row r="455" spans="1:12" x14ac:dyDescent="0.25">
      <c r="A455" t="s">
        <v>183</v>
      </c>
      <c r="B455" t="s">
        <v>49</v>
      </c>
      <c r="C455" t="s">
        <v>185</v>
      </c>
      <c r="D455" t="s">
        <v>184</v>
      </c>
      <c r="E455" t="s">
        <v>10</v>
      </c>
      <c r="F455">
        <v>4</v>
      </c>
      <c r="G455">
        <v>0.4</v>
      </c>
      <c r="H455">
        <v>82</v>
      </c>
      <c r="I455" t="s">
        <v>171</v>
      </c>
      <c r="J455" t="b">
        <v>1</v>
      </c>
      <c r="K455" t="b">
        <v>0</v>
      </c>
      <c r="L455" t="b">
        <v>0</v>
      </c>
    </row>
    <row r="456" spans="1:12" x14ac:dyDescent="0.25">
      <c r="A456" t="s">
        <v>183</v>
      </c>
      <c r="B456" t="s">
        <v>49</v>
      </c>
      <c r="C456" t="s">
        <v>185</v>
      </c>
      <c r="D456" t="s">
        <v>184</v>
      </c>
      <c r="E456" t="s">
        <v>11</v>
      </c>
      <c r="F456">
        <v>7</v>
      </c>
      <c r="G456">
        <v>0.92</v>
      </c>
      <c r="H456">
        <v>47</v>
      </c>
      <c r="I456" t="s">
        <v>171</v>
      </c>
      <c r="J456" t="b">
        <v>1</v>
      </c>
      <c r="K456" t="b">
        <v>0</v>
      </c>
      <c r="L456" t="b">
        <v>0</v>
      </c>
    </row>
    <row r="457" spans="1:12" x14ac:dyDescent="0.25">
      <c r="A457" t="s">
        <v>183</v>
      </c>
      <c r="B457" t="s">
        <v>49</v>
      </c>
      <c r="C457" t="s">
        <v>185</v>
      </c>
      <c r="D457" t="s">
        <v>184</v>
      </c>
      <c r="E457" t="s">
        <v>12</v>
      </c>
      <c r="F457">
        <v>8</v>
      </c>
      <c r="G457">
        <v>0.57999999999999996</v>
      </c>
      <c r="H457">
        <v>22</v>
      </c>
      <c r="I457" t="s">
        <v>171</v>
      </c>
      <c r="J457" t="b">
        <v>1</v>
      </c>
      <c r="K457" t="b">
        <v>0</v>
      </c>
      <c r="L457" t="b">
        <v>0</v>
      </c>
    </row>
    <row r="458" spans="1:12" x14ac:dyDescent="0.25">
      <c r="A458" t="s">
        <v>183</v>
      </c>
      <c r="B458" t="s">
        <v>49</v>
      </c>
      <c r="C458" t="s">
        <v>185</v>
      </c>
      <c r="D458" t="s">
        <v>184</v>
      </c>
      <c r="E458" t="s">
        <v>6</v>
      </c>
      <c r="F458">
        <v>3</v>
      </c>
      <c r="G458">
        <v>0.91</v>
      </c>
      <c r="H458">
        <v>309</v>
      </c>
      <c r="I458" t="s">
        <v>171</v>
      </c>
      <c r="J458" t="b">
        <v>0</v>
      </c>
      <c r="K458" t="b">
        <v>0</v>
      </c>
      <c r="L458" t="b">
        <v>1</v>
      </c>
    </row>
    <row r="459" spans="1:12" x14ac:dyDescent="0.25">
      <c r="A459" t="s">
        <v>183</v>
      </c>
      <c r="B459" t="s">
        <v>49</v>
      </c>
      <c r="C459" t="s">
        <v>185</v>
      </c>
      <c r="D459" t="s">
        <v>184</v>
      </c>
      <c r="E459" t="s">
        <v>4</v>
      </c>
      <c r="F459">
        <v>4</v>
      </c>
      <c r="G459">
        <v>0.48</v>
      </c>
      <c r="H459">
        <v>158</v>
      </c>
      <c r="I459" t="s">
        <v>171</v>
      </c>
      <c r="J459" t="b">
        <v>0</v>
      </c>
      <c r="K459" t="b">
        <v>1</v>
      </c>
      <c r="L459" t="b">
        <v>0</v>
      </c>
    </row>
    <row r="460" spans="1:12" x14ac:dyDescent="0.25">
      <c r="A460" t="s">
        <v>183</v>
      </c>
      <c r="B460" t="s">
        <v>49</v>
      </c>
      <c r="C460" t="s">
        <v>185</v>
      </c>
      <c r="D460" t="s">
        <v>184</v>
      </c>
      <c r="E460" t="s">
        <v>5</v>
      </c>
      <c r="F460">
        <v>4</v>
      </c>
      <c r="G460">
        <v>0.47</v>
      </c>
      <c r="H460">
        <v>151</v>
      </c>
      <c r="I460" t="s">
        <v>171</v>
      </c>
      <c r="J460" t="b">
        <v>0</v>
      </c>
      <c r="K460" t="b">
        <v>1</v>
      </c>
      <c r="L460" t="b">
        <v>0</v>
      </c>
    </row>
    <row r="461" spans="1:12" x14ac:dyDescent="0.25">
      <c r="A461" t="s">
        <v>186</v>
      </c>
      <c r="B461" t="s">
        <v>49</v>
      </c>
      <c r="C461" t="s">
        <v>188</v>
      </c>
      <c r="D461" t="s">
        <v>187</v>
      </c>
      <c r="E461" t="s">
        <v>7</v>
      </c>
      <c r="F461">
        <v>5</v>
      </c>
      <c r="G461">
        <v>0.65</v>
      </c>
      <c r="H461">
        <v>40</v>
      </c>
      <c r="I461" t="s">
        <v>171</v>
      </c>
      <c r="J461" t="b">
        <v>1</v>
      </c>
      <c r="K461" t="b">
        <v>0</v>
      </c>
      <c r="L461" t="b">
        <v>0</v>
      </c>
    </row>
    <row r="462" spans="1:12" x14ac:dyDescent="0.25">
      <c r="A462" t="s">
        <v>186</v>
      </c>
      <c r="B462" t="s">
        <v>49</v>
      </c>
      <c r="C462" t="s">
        <v>188</v>
      </c>
      <c r="D462" t="s">
        <v>187</v>
      </c>
      <c r="E462" t="s">
        <v>8</v>
      </c>
      <c r="F462">
        <v>6</v>
      </c>
      <c r="G462">
        <v>0.46</v>
      </c>
      <c r="H462">
        <v>24</v>
      </c>
      <c r="I462" t="s">
        <v>171</v>
      </c>
      <c r="J462" t="b">
        <v>1</v>
      </c>
      <c r="K462" t="b">
        <v>0</v>
      </c>
      <c r="L462" t="b">
        <v>0</v>
      </c>
    </row>
    <row r="463" spans="1:12" x14ac:dyDescent="0.25">
      <c r="A463" t="s">
        <v>186</v>
      </c>
      <c r="B463" t="s">
        <v>49</v>
      </c>
      <c r="C463" t="s">
        <v>188</v>
      </c>
      <c r="D463" t="s">
        <v>187</v>
      </c>
      <c r="E463" t="s">
        <v>9</v>
      </c>
      <c r="F463">
        <v>6</v>
      </c>
      <c r="G463">
        <v>0.82</v>
      </c>
      <c r="H463">
        <v>103</v>
      </c>
      <c r="I463" t="s">
        <v>171</v>
      </c>
      <c r="J463" t="b">
        <v>1</v>
      </c>
      <c r="K463" t="b">
        <v>0</v>
      </c>
      <c r="L463" t="b">
        <v>0</v>
      </c>
    </row>
    <row r="464" spans="1:12" x14ac:dyDescent="0.25">
      <c r="A464" t="s">
        <v>186</v>
      </c>
      <c r="B464" t="s">
        <v>49</v>
      </c>
      <c r="C464" t="s">
        <v>188</v>
      </c>
      <c r="D464" t="s">
        <v>187</v>
      </c>
      <c r="E464" t="s">
        <v>10</v>
      </c>
      <c r="F464">
        <v>4</v>
      </c>
      <c r="G464">
        <v>0.66</v>
      </c>
      <c r="H464">
        <v>178</v>
      </c>
      <c r="I464" t="s">
        <v>171</v>
      </c>
      <c r="J464" t="b">
        <v>1</v>
      </c>
      <c r="K464" t="b">
        <v>0</v>
      </c>
      <c r="L464" t="b">
        <v>0</v>
      </c>
    </row>
    <row r="465" spans="1:12" x14ac:dyDescent="0.25">
      <c r="A465" t="s">
        <v>186</v>
      </c>
      <c r="B465" t="s">
        <v>49</v>
      </c>
      <c r="C465" t="s">
        <v>188</v>
      </c>
      <c r="D465" t="s">
        <v>187</v>
      </c>
      <c r="E465" t="s">
        <v>11</v>
      </c>
      <c r="F465">
        <v>6</v>
      </c>
      <c r="G465">
        <v>0.52</v>
      </c>
      <c r="H465">
        <v>74</v>
      </c>
      <c r="I465" t="s">
        <v>171</v>
      </c>
      <c r="J465" t="b">
        <v>1</v>
      </c>
      <c r="K465" t="b">
        <v>0</v>
      </c>
      <c r="L465" t="b">
        <v>0</v>
      </c>
    </row>
    <row r="466" spans="1:12" x14ac:dyDescent="0.25">
      <c r="A466" t="s">
        <v>186</v>
      </c>
      <c r="B466" t="s">
        <v>49</v>
      </c>
      <c r="C466" t="s">
        <v>188</v>
      </c>
      <c r="D466" t="s">
        <v>187</v>
      </c>
      <c r="E466" t="s">
        <v>12</v>
      </c>
      <c r="F466">
        <v>5</v>
      </c>
      <c r="G466">
        <v>0.97</v>
      </c>
      <c r="H466">
        <v>59</v>
      </c>
      <c r="I466" t="s">
        <v>171</v>
      </c>
      <c r="J466" t="b">
        <v>1</v>
      </c>
      <c r="K466" t="b">
        <v>0</v>
      </c>
      <c r="L466" t="b">
        <v>0</v>
      </c>
    </row>
    <row r="467" spans="1:12" x14ac:dyDescent="0.25">
      <c r="A467" t="s">
        <v>186</v>
      </c>
      <c r="B467" t="s">
        <v>49</v>
      </c>
      <c r="C467" t="s">
        <v>188</v>
      </c>
      <c r="D467" t="s">
        <v>187</v>
      </c>
      <c r="E467" t="s">
        <v>6</v>
      </c>
      <c r="F467">
        <v>4</v>
      </c>
      <c r="G467">
        <v>0.73</v>
      </c>
      <c r="H467">
        <v>478</v>
      </c>
      <c r="I467" t="s">
        <v>171</v>
      </c>
      <c r="J467" t="b">
        <v>0</v>
      </c>
      <c r="K467" t="b">
        <v>0</v>
      </c>
      <c r="L467" t="b">
        <v>1</v>
      </c>
    </row>
    <row r="468" spans="1:12" x14ac:dyDescent="0.25">
      <c r="A468" t="s">
        <v>186</v>
      </c>
      <c r="B468" t="s">
        <v>49</v>
      </c>
      <c r="C468" t="s">
        <v>188</v>
      </c>
      <c r="D468" t="s">
        <v>187</v>
      </c>
      <c r="E468" t="s">
        <v>4</v>
      </c>
      <c r="F468">
        <v>4</v>
      </c>
      <c r="G468">
        <v>0.47</v>
      </c>
      <c r="H468">
        <v>167</v>
      </c>
      <c r="I468" t="s">
        <v>171</v>
      </c>
      <c r="J468" t="b">
        <v>0</v>
      </c>
      <c r="K468" t="b">
        <v>1</v>
      </c>
      <c r="L468" t="b">
        <v>0</v>
      </c>
    </row>
    <row r="469" spans="1:12" x14ac:dyDescent="0.25">
      <c r="A469" t="s">
        <v>186</v>
      </c>
      <c r="B469" t="s">
        <v>49</v>
      </c>
      <c r="C469" t="s">
        <v>188</v>
      </c>
      <c r="D469" t="s">
        <v>187</v>
      </c>
      <c r="E469" t="s">
        <v>5</v>
      </c>
      <c r="F469">
        <v>5</v>
      </c>
      <c r="G469">
        <v>0.81</v>
      </c>
      <c r="H469">
        <v>311</v>
      </c>
      <c r="I469" t="s">
        <v>171</v>
      </c>
      <c r="J469" t="b">
        <v>0</v>
      </c>
      <c r="K469" t="b">
        <v>1</v>
      </c>
      <c r="L469" t="b">
        <v>0</v>
      </c>
    </row>
    <row r="470" spans="1:12" x14ac:dyDescent="0.25">
      <c r="A470" t="s">
        <v>189</v>
      </c>
      <c r="B470" t="s">
        <v>49</v>
      </c>
      <c r="C470" t="s">
        <v>56</v>
      </c>
      <c r="D470" t="s">
        <v>190</v>
      </c>
      <c r="E470" t="s">
        <v>7</v>
      </c>
      <c r="F470">
        <v>4</v>
      </c>
      <c r="G470">
        <v>0.57999999999999996</v>
      </c>
      <c r="H470">
        <v>116</v>
      </c>
      <c r="I470" t="s">
        <v>171</v>
      </c>
      <c r="J470" t="b">
        <v>1</v>
      </c>
      <c r="K470" t="b">
        <v>0</v>
      </c>
      <c r="L470" t="b">
        <v>0</v>
      </c>
    </row>
    <row r="471" spans="1:12" x14ac:dyDescent="0.25">
      <c r="A471" t="s">
        <v>189</v>
      </c>
      <c r="B471" t="s">
        <v>49</v>
      </c>
      <c r="C471" t="s">
        <v>56</v>
      </c>
      <c r="D471" t="s">
        <v>190</v>
      </c>
      <c r="E471" t="s">
        <v>8</v>
      </c>
      <c r="F471">
        <v>5</v>
      </c>
      <c r="G471">
        <v>0.6</v>
      </c>
      <c r="H471">
        <v>33</v>
      </c>
      <c r="I471" t="s">
        <v>171</v>
      </c>
      <c r="J471" t="b">
        <v>1</v>
      </c>
      <c r="K471" t="b">
        <v>0</v>
      </c>
      <c r="L471" t="b">
        <v>0</v>
      </c>
    </row>
    <row r="472" spans="1:12" x14ac:dyDescent="0.25">
      <c r="A472" t="s">
        <v>189</v>
      </c>
      <c r="B472" t="s">
        <v>49</v>
      </c>
      <c r="C472" t="s">
        <v>56</v>
      </c>
      <c r="D472" t="s">
        <v>190</v>
      </c>
      <c r="E472" t="s">
        <v>9</v>
      </c>
      <c r="F472">
        <v>5</v>
      </c>
      <c r="G472">
        <v>0.34</v>
      </c>
      <c r="H472">
        <v>63</v>
      </c>
      <c r="I472" t="s">
        <v>171</v>
      </c>
      <c r="J472" t="b">
        <v>1</v>
      </c>
      <c r="K472" t="b">
        <v>0</v>
      </c>
      <c r="L472" t="b">
        <v>0</v>
      </c>
    </row>
    <row r="473" spans="1:12" x14ac:dyDescent="0.25">
      <c r="A473" t="s">
        <v>189</v>
      </c>
      <c r="B473" t="s">
        <v>49</v>
      </c>
      <c r="C473" t="s">
        <v>56</v>
      </c>
      <c r="D473" t="s">
        <v>190</v>
      </c>
      <c r="E473" t="s">
        <v>10</v>
      </c>
      <c r="F473">
        <v>3</v>
      </c>
      <c r="G473">
        <v>1</v>
      </c>
      <c r="H473">
        <v>70</v>
      </c>
      <c r="I473" t="s">
        <v>171</v>
      </c>
      <c r="J473" t="b">
        <v>1</v>
      </c>
      <c r="K473" t="b">
        <v>0</v>
      </c>
      <c r="L473" t="b">
        <v>0</v>
      </c>
    </row>
    <row r="474" spans="1:12" x14ac:dyDescent="0.25">
      <c r="A474" t="s">
        <v>189</v>
      </c>
      <c r="B474" t="s">
        <v>49</v>
      </c>
      <c r="C474" t="s">
        <v>56</v>
      </c>
      <c r="D474" t="s">
        <v>190</v>
      </c>
      <c r="E474" t="s">
        <v>11</v>
      </c>
      <c r="F474">
        <v>4</v>
      </c>
      <c r="G474">
        <v>0.96</v>
      </c>
      <c r="H474">
        <v>77</v>
      </c>
      <c r="I474" t="s">
        <v>171</v>
      </c>
      <c r="J474" t="b">
        <v>1</v>
      </c>
      <c r="K474" t="b">
        <v>0</v>
      </c>
      <c r="L474" t="b">
        <v>0</v>
      </c>
    </row>
    <row r="475" spans="1:12" x14ac:dyDescent="0.25">
      <c r="A475" t="s">
        <v>189</v>
      </c>
      <c r="B475" t="s">
        <v>49</v>
      </c>
      <c r="C475" t="s">
        <v>56</v>
      </c>
      <c r="D475" t="s">
        <v>190</v>
      </c>
      <c r="E475" t="s">
        <v>12</v>
      </c>
      <c r="F475">
        <v>5</v>
      </c>
      <c r="G475">
        <v>0.83</v>
      </c>
      <c r="H475">
        <v>113</v>
      </c>
      <c r="I475" t="s">
        <v>171</v>
      </c>
      <c r="J475" t="b">
        <v>1</v>
      </c>
      <c r="K475" t="b">
        <v>0</v>
      </c>
      <c r="L475" t="b">
        <v>0</v>
      </c>
    </row>
    <row r="476" spans="1:12" x14ac:dyDescent="0.25">
      <c r="A476" t="s">
        <v>189</v>
      </c>
      <c r="B476" t="s">
        <v>49</v>
      </c>
      <c r="C476" t="s">
        <v>56</v>
      </c>
      <c r="D476" t="s">
        <v>190</v>
      </c>
      <c r="E476" t="s">
        <v>6</v>
      </c>
      <c r="F476">
        <v>4</v>
      </c>
      <c r="G476">
        <v>0.99</v>
      </c>
      <c r="H476">
        <v>472</v>
      </c>
      <c r="I476" t="s">
        <v>171</v>
      </c>
      <c r="J476" t="b">
        <v>0</v>
      </c>
      <c r="K476" t="b">
        <v>0</v>
      </c>
      <c r="L476" t="b">
        <v>1</v>
      </c>
    </row>
    <row r="477" spans="1:12" x14ac:dyDescent="0.25">
      <c r="A477" t="s">
        <v>189</v>
      </c>
      <c r="B477" t="s">
        <v>49</v>
      </c>
      <c r="C477" t="s">
        <v>56</v>
      </c>
      <c r="D477" t="s">
        <v>190</v>
      </c>
      <c r="E477" t="s">
        <v>4</v>
      </c>
      <c r="F477">
        <v>4</v>
      </c>
      <c r="G477">
        <v>0.69</v>
      </c>
      <c r="H477">
        <v>212</v>
      </c>
      <c r="I477" t="s">
        <v>171</v>
      </c>
      <c r="J477" t="b">
        <v>0</v>
      </c>
      <c r="K477" t="b">
        <v>1</v>
      </c>
      <c r="L477" t="b">
        <v>0</v>
      </c>
    </row>
    <row r="478" spans="1:12" x14ac:dyDescent="0.25">
      <c r="A478" t="s">
        <v>189</v>
      </c>
      <c r="B478" t="s">
        <v>49</v>
      </c>
      <c r="C478" t="s">
        <v>56</v>
      </c>
      <c r="D478" t="s">
        <v>190</v>
      </c>
      <c r="E478" t="s">
        <v>5</v>
      </c>
      <c r="F478">
        <v>4</v>
      </c>
      <c r="G478">
        <v>0.79</v>
      </c>
      <c r="H478">
        <v>260</v>
      </c>
      <c r="I478" t="s">
        <v>171</v>
      </c>
      <c r="J478" t="b">
        <v>0</v>
      </c>
      <c r="K478" t="b">
        <v>1</v>
      </c>
      <c r="L478" t="b">
        <v>0</v>
      </c>
    </row>
    <row r="479" spans="1:12" x14ac:dyDescent="0.25">
      <c r="A479" t="s">
        <v>192</v>
      </c>
      <c r="B479" t="s">
        <v>49</v>
      </c>
      <c r="C479" t="s">
        <v>191</v>
      </c>
      <c r="D479" t="s">
        <v>193</v>
      </c>
      <c r="E479" t="s">
        <v>7</v>
      </c>
      <c r="F479">
        <v>5</v>
      </c>
      <c r="G479">
        <v>0.7</v>
      </c>
      <c r="H479">
        <v>77</v>
      </c>
      <c r="I479" t="s">
        <v>170</v>
      </c>
      <c r="J479" t="b">
        <v>1</v>
      </c>
      <c r="K479" t="b">
        <v>0</v>
      </c>
      <c r="L479" t="b">
        <v>0</v>
      </c>
    </row>
    <row r="480" spans="1:12" x14ac:dyDescent="0.25">
      <c r="A480" t="s">
        <v>192</v>
      </c>
      <c r="B480" t="s">
        <v>49</v>
      </c>
      <c r="C480" t="s">
        <v>191</v>
      </c>
      <c r="D480" t="s">
        <v>193</v>
      </c>
      <c r="E480" t="s">
        <v>8</v>
      </c>
      <c r="F480">
        <v>6</v>
      </c>
      <c r="G480">
        <v>0.52</v>
      </c>
      <c r="H480">
        <v>38</v>
      </c>
      <c r="I480" t="s">
        <v>170</v>
      </c>
      <c r="J480" t="b">
        <v>1</v>
      </c>
      <c r="K480" t="b">
        <v>0</v>
      </c>
      <c r="L480" t="b">
        <v>0</v>
      </c>
    </row>
    <row r="481" spans="1:12" x14ac:dyDescent="0.25">
      <c r="A481" t="s">
        <v>192</v>
      </c>
      <c r="B481" t="s">
        <v>49</v>
      </c>
      <c r="C481" t="s">
        <v>191</v>
      </c>
      <c r="D481" t="s">
        <v>193</v>
      </c>
      <c r="E481" t="s">
        <v>9</v>
      </c>
      <c r="F481">
        <v>4</v>
      </c>
      <c r="G481">
        <v>0.79</v>
      </c>
      <c r="H481">
        <v>117</v>
      </c>
      <c r="I481" t="s">
        <v>170</v>
      </c>
      <c r="J481" t="b">
        <v>1</v>
      </c>
      <c r="K481" t="b">
        <v>0</v>
      </c>
      <c r="L481" t="b">
        <v>0</v>
      </c>
    </row>
    <row r="482" spans="1:12" x14ac:dyDescent="0.25">
      <c r="A482" t="s">
        <v>192</v>
      </c>
      <c r="B482" t="s">
        <v>49</v>
      </c>
      <c r="C482" t="s">
        <v>191</v>
      </c>
      <c r="D482" t="s">
        <v>193</v>
      </c>
      <c r="E482" t="s">
        <v>10</v>
      </c>
      <c r="F482">
        <v>5</v>
      </c>
      <c r="G482">
        <v>0.7</v>
      </c>
      <c r="H482">
        <v>196</v>
      </c>
      <c r="I482" t="s">
        <v>170</v>
      </c>
      <c r="J482" t="b">
        <v>1</v>
      </c>
      <c r="K482" t="b">
        <v>0</v>
      </c>
      <c r="L482" t="b">
        <v>0</v>
      </c>
    </row>
    <row r="483" spans="1:12" x14ac:dyDescent="0.25">
      <c r="A483" t="s">
        <v>192</v>
      </c>
      <c r="B483" t="s">
        <v>49</v>
      </c>
      <c r="C483" t="s">
        <v>191</v>
      </c>
      <c r="D483" t="s">
        <v>193</v>
      </c>
      <c r="E483" t="s">
        <v>11</v>
      </c>
      <c r="F483">
        <v>4</v>
      </c>
      <c r="G483">
        <v>0.77</v>
      </c>
      <c r="H483">
        <v>114</v>
      </c>
      <c r="I483" t="s">
        <v>170</v>
      </c>
      <c r="J483" t="b">
        <v>1</v>
      </c>
      <c r="K483" t="b">
        <v>0</v>
      </c>
      <c r="L483" t="b">
        <v>0</v>
      </c>
    </row>
    <row r="484" spans="1:12" x14ac:dyDescent="0.25">
      <c r="A484" t="s">
        <v>192</v>
      </c>
      <c r="B484" t="s">
        <v>49</v>
      </c>
      <c r="C484" t="s">
        <v>191</v>
      </c>
      <c r="D484" t="s">
        <v>193</v>
      </c>
      <c r="E484" t="s">
        <v>12</v>
      </c>
      <c r="F484">
        <v>5</v>
      </c>
      <c r="G484">
        <v>0.56000000000000005</v>
      </c>
      <c r="H484">
        <v>108</v>
      </c>
      <c r="I484" t="s">
        <v>170</v>
      </c>
      <c r="J484" t="b">
        <v>1</v>
      </c>
      <c r="K484" t="b">
        <v>0</v>
      </c>
      <c r="L484" t="b">
        <v>0</v>
      </c>
    </row>
    <row r="485" spans="1:12" x14ac:dyDescent="0.25">
      <c r="A485" t="s">
        <v>192</v>
      </c>
      <c r="B485" t="s">
        <v>49</v>
      </c>
      <c r="C485" t="s">
        <v>191</v>
      </c>
      <c r="D485" t="s">
        <v>193</v>
      </c>
      <c r="E485" t="s">
        <v>6</v>
      </c>
      <c r="F485">
        <v>3</v>
      </c>
      <c r="G485">
        <v>0.91</v>
      </c>
      <c r="H485">
        <v>650</v>
      </c>
      <c r="I485" t="s">
        <v>170</v>
      </c>
      <c r="J485" t="b">
        <v>0</v>
      </c>
      <c r="K485" t="b">
        <v>0</v>
      </c>
      <c r="L485" t="b">
        <v>1</v>
      </c>
    </row>
    <row r="486" spans="1:12" x14ac:dyDescent="0.25">
      <c r="A486" t="s">
        <v>192</v>
      </c>
      <c r="B486" t="s">
        <v>49</v>
      </c>
      <c r="C486" t="s">
        <v>191</v>
      </c>
      <c r="D486" t="s">
        <v>193</v>
      </c>
      <c r="E486" t="s">
        <v>4</v>
      </c>
      <c r="F486">
        <v>4</v>
      </c>
      <c r="G486">
        <v>0.87</v>
      </c>
      <c r="H486">
        <v>232</v>
      </c>
      <c r="I486" t="s">
        <v>170</v>
      </c>
      <c r="J486" t="b">
        <v>0</v>
      </c>
      <c r="K486" t="b">
        <v>1</v>
      </c>
      <c r="L486" t="b">
        <v>0</v>
      </c>
    </row>
    <row r="487" spans="1:12" x14ac:dyDescent="0.25">
      <c r="A487" t="s">
        <v>192</v>
      </c>
      <c r="B487" t="s">
        <v>49</v>
      </c>
      <c r="C487" t="s">
        <v>191</v>
      </c>
      <c r="D487" t="s">
        <v>193</v>
      </c>
      <c r="E487" t="s">
        <v>5</v>
      </c>
      <c r="F487">
        <v>4</v>
      </c>
      <c r="G487">
        <v>0.69</v>
      </c>
      <c r="H487">
        <v>418</v>
      </c>
      <c r="I487" t="s">
        <v>170</v>
      </c>
      <c r="J487" t="b">
        <v>0</v>
      </c>
      <c r="K487" t="b">
        <v>1</v>
      </c>
      <c r="L487" t="b">
        <v>0</v>
      </c>
    </row>
    <row r="488" spans="1:12" x14ac:dyDescent="0.25">
      <c r="A488" t="s">
        <v>194</v>
      </c>
      <c r="B488" t="s">
        <v>49</v>
      </c>
      <c r="C488" t="s">
        <v>196</v>
      </c>
      <c r="D488" t="s">
        <v>195</v>
      </c>
      <c r="E488" t="s">
        <v>7</v>
      </c>
      <c r="F488">
        <v>4</v>
      </c>
      <c r="G488">
        <v>0.56999999999999995</v>
      </c>
      <c r="H488">
        <v>123</v>
      </c>
      <c r="I488" t="s">
        <v>170</v>
      </c>
      <c r="J488" t="b">
        <v>1</v>
      </c>
      <c r="K488" t="b">
        <v>0</v>
      </c>
      <c r="L488" t="b">
        <v>0</v>
      </c>
    </row>
    <row r="489" spans="1:12" x14ac:dyDescent="0.25">
      <c r="A489" t="s">
        <v>194</v>
      </c>
      <c r="B489" t="s">
        <v>49</v>
      </c>
      <c r="C489" t="s">
        <v>196</v>
      </c>
      <c r="D489" t="s">
        <v>195</v>
      </c>
      <c r="E489" t="s">
        <v>8</v>
      </c>
      <c r="F489">
        <v>4</v>
      </c>
      <c r="G489">
        <v>0.7</v>
      </c>
      <c r="H489">
        <v>69</v>
      </c>
      <c r="I489" t="s">
        <v>170</v>
      </c>
      <c r="J489" t="b">
        <v>1</v>
      </c>
      <c r="K489" t="b">
        <v>0</v>
      </c>
      <c r="L489" t="b">
        <v>0</v>
      </c>
    </row>
    <row r="490" spans="1:12" x14ac:dyDescent="0.25">
      <c r="A490" t="s">
        <v>194</v>
      </c>
      <c r="B490" t="s">
        <v>49</v>
      </c>
      <c r="C490" t="s">
        <v>196</v>
      </c>
      <c r="D490" t="s">
        <v>195</v>
      </c>
      <c r="E490" t="s">
        <v>9</v>
      </c>
      <c r="F490">
        <v>4</v>
      </c>
      <c r="G490">
        <v>0.92</v>
      </c>
      <c r="H490">
        <v>215</v>
      </c>
      <c r="I490" t="s">
        <v>170</v>
      </c>
      <c r="J490" t="b">
        <v>1</v>
      </c>
      <c r="K490" t="b">
        <v>0</v>
      </c>
      <c r="L490" t="b">
        <v>0</v>
      </c>
    </row>
    <row r="491" spans="1:12" x14ac:dyDescent="0.25">
      <c r="A491" t="s">
        <v>194</v>
      </c>
      <c r="B491" t="s">
        <v>49</v>
      </c>
      <c r="C491" t="s">
        <v>196</v>
      </c>
      <c r="D491" t="s">
        <v>195</v>
      </c>
      <c r="E491" t="s">
        <v>10</v>
      </c>
      <c r="F491">
        <v>4</v>
      </c>
      <c r="G491">
        <v>0.94</v>
      </c>
      <c r="H491">
        <v>192</v>
      </c>
      <c r="I491" t="s">
        <v>170</v>
      </c>
      <c r="J491" t="b">
        <v>1</v>
      </c>
      <c r="K491" t="b">
        <v>0</v>
      </c>
      <c r="L491" t="b">
        <v>0</v>
      </c>
    </row>
    <row r="492" spans="1:12" x14ac:dyDescent="0.25">
      <c r="A492" t="s">
        <v>194</v>
      </c>
      <c r="B492" t="s">
        <v>49</v>
      </c>
      <c r="C492" t="s">
        <v>196</v>
      </c>
      <c r="D492" t="s">
        <v>195</v>
      </c>
      <c r="E492" t="s">
        <v>11</v>
      </c>
      <c r="F492">
        <v>5</v>
      </c>
      <c r="G492">
        <v>0.99</v>
      </c>
      <c r="H492">
        <v>105</v>
      </c>
      <c r="I492" t="s">
        <v>170</v>
      </c>
      <c r="J492" t="b">
        <v>1</v>
      </c>
      <c r="K492" t="b">
        <v>0</v>
      </c>
      <c r="L492" t="b">
        <v>0</v>
      </c>
    </row>
    <row r="493" spans="1:12" x14ac:dyDescent="0.25">
      <c r="A493" t="s">
        <v>194</v>
      </c>
      <c r="B493" t="s">
        <v>49</v>
      </c>
      <c r="C493" t="s">
        <v>196</v>
      </c>
      <c r="D493" t="s">
        <v>195</v>
      </c>
      <c r="E493" t="s">
        <v>12</v>
      </c>
      <c r="F493">
        <v>5</v>
      </c>
      <c r="G493">
        <v>0.55000000000000004</v>
      </c>
      <c r="H493">
        <v>132</v>
      </c>
      <c r="I493" t="s">
        <v>170</v>
      </c>
      <c r="J493" t="b">
        <v>1</v>
      </c>
      <c r="K493" t="b">
        <v>0</v>
      </c>
      <c r="L493" t="b">
        <v>0</v>
      </c>
    </row>
    <row r="494" spans="1:12" x14ac:dyDescent="0.25">
      <c r="A494" t="s">
        <v>194</v>
      </c>
      <c r="B494" t="s">
        <v>49</v>
      </c>
      <c r="C494" t="s">
        <v>196</v>
      </c>
      <c r="D494" t="s">
        <v>195</v>
      </c>
      <c r="E494" t="s">
        <v>6</v>
      </c>
      <c r="F494">
        <v>5</v>
      </c>
      <c r="G494">
        <v>0.61</v>
      </c>
      <c r="H494">
        <v>836</v>
      </c>
      <c r="I494" t="s">
        <v>170</v>
      </c>
      <c r="J494" t="b">
        <v>0</v>
      </c>
      <c r="K494" t="b">
        <v>0</v>
      </c>
      <c r="L494" t="b">
        <v>1</v>
      </c>
    </row>
    <row r="495" spans="1:12" x14ac:dyDescent="0.25">
      <c r="A495" t="s">
        <v>194</v>
      </c>
      <c r="B495" t="s">
        <v>49</v>
      </c>
      <c r="C495" t="s">
        <v>196</v>
      </c>
      <c r="D495" t="s">
        <v>195</v>
      </c>
      <c r="E495" t="s">
        <v>4</v>
      </c>
      <c r="F495">
        <v>4</v>
      </c>
      <c r="G495">
        <v>0.66</v>
      </c>
      <c r="H495">
        <v>407</v>
      </c>
      <c r="I495" t="s">
        <v>170</v>
      </c>
      <c r="J495" t="b">
        <v>0</v>
      </c>
      <c r="K495" t="b">
        <v>1</v>
      </c>
      <c r="L495" t="b">
        <v>0</v>
      </c>
    </row>
    <row r="496" spans="1:12" x14ac:dyDescent="0.25">
      <c r="A496" t="s">
        <v>194</v>
      </c>
      <c r="B496" t="s">
        <v>49</v>
      </c>
      <c r="C496" t="s">
        <v>196</v>
      </c>
      <c r="D496" t="s">
        <v>195</v>
      </c>
      <c r="E496" t="s">
        <v>5</v>
      </c>
      <c r="F496">
        <v>4</v>
      </c>
      <c r="G496">
        <v>0.99</v>
      </c>
      <c r="H496">
        <v>429</v>
      </c>
      <c r="I496" t="s">
        <v>170</v>
      </c>
      <c r="J496" t="b">
        <v>0</v>
      </c>
      <c r="K496" t="b">
        <v>1</v>
      </c>
      <c r="L496" t="b">
        <v>0</v>
      </c>
    </row>
    <row r="497" spans="1:12" x14ac:dyDescent="0.25">
      <c r="A497" t="s">
        <v>197</v>
      </c>
      <c r="B497" t="s">
        <v>49</v>
      </c>
      <c r="C497" t="s">
        <v>199</v>
      </c>
      <c r="D497" t="s">
        <v>198</v>
      </c>
      <c r="E497" t="s">
        <v>7</v>
      </c>
      <c r="F497">
        <v>5</v>
      </c>
      <c r="G497">
        <v>0.93</v>
      </c>
      <c r="H497">
        <v>35</v>
      </c>
      <c r="I497" t="s">
        <v>171</v>
      </c>
      <c r="J497" t="b">
        <v>1</v>
      </c>
      <c r="K497" t="b">
        <v>0</v>
      </c>
      <c r="L497" t="b">
        <v>0</v>
      </c>
    </row>
    <row r="498" spans="1:12" x14ac:dyDescent="0.25">
      <c r="A498" t="s">
        <v>197</v>
      </c>
      <c r="B498" t="s">
        <v>49</v>
      </c>
      <c r="C498" t="s">
        <v>199</v>
      </c>
      <c r="D498" t="s">
        <v>198</v>
      </c>
      <c r="E498" t="s">
        <v>8</v>
      </c>
      <c r="F498">
        <v>4</v>
      </c>
      <c r="G498">
        <v>0.91</v>
      </c>
      <c r="H498">
        <v>19</v>
      </c>
      <c r="I498" t="s">
        <v>171</v>
      </c>
      <c r="J498" t="b">
        <v>1</v>
      </c>
      <c r="K498" t="b">
        <v>0</v>
      </c>
      <c r="L498" t="b">
        <v>0</v>
      </c>
    </row>
    <row r="499" spans="1:12" x14ac:dyDescent="0.25">
      <c r="A499" t="s">
        <v>197</v>
      </c>
      <c r="B499" t="s">
        <v>49</v>
      </c>
      <c r="C499" t="s">
        <v>199</v>
      </c>
      <c r="D499" t="s">
        <v>198</v>
      </c>
      <c r="E499" t="s">
        <v>9</v>
      </c>
      <c r="F499">
        <v>4</v>
      </c>
      <c r="G499">
        <v>1</v>
      </c>
      <c r="H499">
        <v>33</v>
      </c>
      <c r="I499" t="s">
        <v>171</v>
      </c>
      <c r="J499" t="b">
        <v>1</v>
      </c>
      <c r="K499" t="b">
        <v>0</v>
      </c>
      <c r="L499" t="b">
        <v>0</v>
      </c>
    </row>
    <row r="500" spans="1:12" x14ac:dyDescent="0.25">
      <c r="A500" t="s">
        <v>197</v>
      </c>
      <c r="B500" t="s">
        <v>49</v>
      </c>
      <c r="C500" t="s">
        <v>199</v>
      </c>
      <c r="D500" t="s">
        <v>198</v>
      </c>
      <c r="E500" t="s">
        <v>10</v>
      </c>
      <c r="F500">
        <v>4</v>
      </c>
      <c r="G500">
        <v>0.6</v>
      </c>
      <c r="H500">
        <v>15</v>
      </c>
      <c r="I500" t="s">
        <v>171</v>
      </c>
      <c r="J500" t="b">
        <v>1</v>
      </c>
      <c r="K500" t="b">
        <v>0</v>
      </c>
      <c r="L500" t="b">
        <v>0</v>
      </c>
    </row>
    <row r="501" spans="1:12" x14ac:dyDescent="0.25">
      <c r="A501" t="s">
        <v>197</v>
      </c>
      <c r="B501" t="s">
        <v>49</v>
      </c>
      <c r="C501" t="s">
        <v>199</v>
      </c>
      <c r="D501" t="s">
        <v>198</v>
      </c>
      <c r="E501" t="s">
        <v>11</v>
      </c>
      <c r="F501">
        <v>6</v>
      </c>
      <c r="G501">
        <v>0.83</v>
      </c>
      <c r="H501">
        <v>13</v>
      </c>
      <c r="I501" t="s">
        <v>171</v>
      </c>
      <c r="J501" t="b">
        <v>1</v>
      </c>
      <c r="K501" t="b">
        <v>0</v>
      </c>
      <c r="L501" t="b">
        <v>0</v>
      </c>
    </row>
    <row r="502" spans="1:12" x14ac:dyDescent="0.25">
      <c r="A502" t="s">
        <v>197</v>
      </c>
      <c r="B502" t="s">
        <v>49</v>
      </c>
      <c r="C502" t="s">
        <v>199</v>
      </c>
      <c r="D502" t="s">
        <v>198</v>
      </c>
      <c r="E502" t="s">
        <v>12</v>
      </c>
      <c r="F502">
        <v>5</v>
      </c>
      <c r="G502">
        <v>0.91</v>
      </c>
      <c r="H502">
        <v>11</v>
      </c>
      <c r="I502" t="s">
        <v>171</v>
      </c>
      <c r="J502" t="b">
        <v>1</v>
      </c>
      <c r="K502" t="b">
        <v>0</v>
      </c>
      <c r="L502" t="b">
        <v>0</v>
      </c>
    </row>
    <row r="503" spans="1:12" x14ac:dyDescent="0.25">
      <c r="A503" t="s">
        <v>197</v>
      </c>
      <c r="B503" t="s">
        <v>49</v>
      </c>
      <c r="C503" t="s">
        <v>199</v>
      </c>
      <c r="D503" t="s">
        <v>198</v>
      </c>
      <c r="E503" t="s">
        <v>6</v>
      </c>
      <c r="F503">
        <v>4</v>
      </c>
      <c r="G503">
        <v>0.47</v>
      </c>
      <c r="H503">
        <v>126</v>
      </c>
      <c r="I503" t="s">
        <v>171</v>
      </c>
      <c r="J503" t="b">
        <v>0</v>
      </c>
      <c r="K503" t="b">
        <v>0</v>
      </c>
      <c r="L503" t="b">
        <v>1</v>
      </c>
    </row>
    <row r="504" spans="1:12" x14ac:dyDescent="0.25">
      <c r="A504" t="s">
        <v>197</v>
      </c>
      <c r="B504" t="s">
        <v>49</v>
      </c>
      <c r="C504" t="s">
        <v>199</v>
      </c>
      <c r="D504" t="s">
        <v>198</v>
      </c>
      <c r="E504" t="s">
        <v>4</v>
      </c>
      <c r="F504">
        <v>4</v>
      </c>
      <c r="G504">
        <v>0.99</v>
      </c>
      <c r="H504">
        <v>87</v>
      </c>
      <c r="I504" t="s">
        <v>171</v>
      </c>
      <c r="J504" t="b">
        <v>0</v>
      </c>
      <c r="K504" t="b">
        <v>1</v>
      </c>
      <c r="L504" t="b">
        <v>0</v>
      </c>
    </row>
    <row r="505" spans="1:12" x14ac:dyDescent="0.25">
      <c r="A505" t="s">
        <v>197</v>
      </c>
      <c r="B505" t="s">
        <v>49</v>
      </c>
      <c r="C505" t="s">
        <v>199</v>
      </c>
      <c r="D505" t="s">
        <v>198</v>
      </c>
      <c r="E505" t="s">
        <v>5</v>
      </c>
      <c r="F505">
        <v>4</v>
      </c>
      <c r="G505">
        <v>0.51</v>
      </c>
      <c r="H505">
        <v>39</v>
      </c>
      <c r="I505" t="s">
        <v>171</v>
      </c>
      <c r="J505" t="b">
        <v>0</v>
      </c>
      <c r="K505" t="b">
        <v>1</v>
      </c>
      <c r="L505" t="b">
        <v>0</v>
      </c>
    </row>
    <row r="506" spans="1:12" x14ac:dyDescent="0.25">
      <c r="A506" t="s">
        <v>200</v>
      </c>
      <c r="B506" t="s">
        <v>49</v>
      </c>
      <c r="C506" t="s">
        <v>202</v>
      </c>
      <c r="D506" t="s">
        <v>201</v>
      </c>
      <c r="E506" t="s">
        <v>7</v>
      </c>
      <c r="F506">
        <v>5</v>
      </c>
      <c r="G506">
        <v>0.71</v>
      </c>
      <c r="H506">
        <v>71</v>
      </c>
      <c r="I506" t="s">
        <v>170</v>
      </c>
      <c r="J506" t="b">
        <v>1</v>
      </c>
      <c r="K506" t="b">
        <v>0</v>
      </c>
      <c r="L506" t="b">
        <v>0</v>
      </c>
    </row>
    <row r="507" spans="1:12" x14ac:dyDescent="0.25">
      <c r="A507" t="s">
        <v>200</v>
      </c>
      <c r="B507" t="s">
        <v>49</v>
      </c>
      <c r="C507" t="s">
        <v>202</v>
      </c>
      <c r="D507" t="s">
        <v>201</v>
      </c>
      <c r="E507" t="s">
        <v>8</v>
      </c>
      <c r="F507">
        <v>5</v>
      </c>
      <c r="G507">
        <v>0.46</v>
      </c>
      <c r="H507">
        <v>58</v>
      </c>
      <c r="I507" t="s">
        <v>170</v>
      </c>
      <c r="J507" t="b">
        <v>1</v>
      </c>
      <c r="K507" t="b">
        <v>0</v>
      </c>
      <c r="L507" t="b">
        <v>0</v>
      </c>
    </row>
    <row r="508" spans="1:12" x14ac:dyDescent="0.25">
      <c r="A508" t="s">
        <v>200</v>
      </c>
      <c r="B508" t="s">
        <v>49</v>
      </c>
      <c r="C508" t="s">
        <v>202</v>
      </c>
      <c r="D508" t="s">
        <v>201</v>
      </c>
      <c r="E508" t="s">
        <v>9</v>
      </c>
      <c r="F508">
        <v>4</v>
      </c>
      <c r="G508">
        <v>0.38</v>
      </c>
      <c r="H508">
        <v>158</v>
      </c>
      <c r="I508" t="s">
        <v>170</v>
      </c>
      <c r="J508" t="b">
        <v>1</v>
      </c>
      <c r="K508" t="b">
        <v>0</v>
      </c>
      <c r="L508" t="b">
        <v>0</v>
      </c>
    </row>
    <row r="509" spans="1:12" x14ac:dyDescent="0.25">
      <c r="A509" t="s">
        <v>200</v>
      </c>
      <c r="B509" t="s">
        <v>49</v>
      </c>
      <c r="C509" t="s">
        <v>202</v>
      </c>
      <c r="D509" t="s">
        <v>201</v>
      </c>
      <c r="E509" t="s">
        <v>10</v>
      </c>
      <c r="F509">
        <v>5</v>
      </c>
      <c r="G509">
        <v>0.95</v>
      </c>
      <c r="H509">
        <v>147</v>
      </c>
      <c r="I509" t="s">
        <v>170</v>
      </c>
      <c r="J509" t="b">
        <v>1</v>
      </c>
      <c r="K509" t="b">
        <v>0</v>
      </c>
      <c r="L509" t="b">
        <v>0</v>
      </c>
    </row>
    <row r="510" spans="1:12" x14ac:dyDescent="0.25">
      <c r="A510" t="s">
        <v>200</v>
      </c>
      <c r="B510" t="s">
        <v>49</v>
      </c>
      <c r="C510" t="s">
        <v>202</v>
      </c>
      <c r="D510" t="s">
        <v>201</v>
      </c>
      <c r="E510" t="s">
        <v>11</v>
      </c>
      <c r="F510">
        <v>4</v>
      </c>
      <c r="G510">
        <v>0.41</v>
      </c>
      <c r="H510">
        <v>112</v>
      </c>
      <c r="I510" t="s">
        <v>170</v>
      </c>
      <c r="J510" t="b">
        <v>1</v>
      </c>
      <c r="K510" t="b">
        <v>0</v>
      </c>
      <c r="L510" t="b">
        <v>0</v>
      </c>
    </row>
    <row r="511" spans="1:12" x14ac:dyDescent="0.25">
      <c r="A511" t="s">
        <v>200</v>
      </c>
      <c r="B511" t="s">
        <v>49</v>
      </c>
      <c r="C511" t="s">
        <v>202</v>
      </c>
      <c r="D511" t="s">
        <v>201</v>
      </c>
      <c r="E511" t="s">
        <v>12</v>
      </c>
      <c r="F511">
        <v>5</v>
      </c>
      <c r="G511">
        <v>0.73</v>
      </c>
      <c r="H511">
        <v>76</v>
      </c>
      <c r="I511" t="s">
        <v>170</v>
      </c>
      <c r="J511" t="b">
        <v>1</v>
      </c>
      <c r="K511" t="b">
        <v>0</v>
      </c>
      <c r="L511" t="b">
        <v>0</v>
      </c>
    </row>
    <row r="512" spans="1:12" x14ac:dyDescent="0.25">
      <c r="A512" t="s">
        <v>200</v>
      </c>
      <c r="B512" t="s">
        <v>49</v>
      </c>
      <c r="C512" t="s">
        <v>202</v>
      </c>
      <c r="D512" t="s">
        <v>201</v>
      </c>
      <c r="E512" t="s">
        <v>6</v>
      </c>
      <c r="F512">
        <v>3</v>
      </c>
      <c r="G512">
        <v>0.77</v>
      </c>
      <c r="H512">
        <v>622</v>
      </c>
      <c r="I512" t="s">
        <v>170</v>
      </c>
      <c r="J512" t="b">
        <v>0</v>
      </c>
      <c r="K512" t="b">
        <v>0</v>
      </c>
      <c r="L512" t="b">
        <v>1</v>
      </c>
    </row>
    <row r="513" spans="1:12" x14ac:dyDescent="0.25">
      <c r="A513" t="s">
        <v>200</v>
      </c>
      <c r="B513" t="s">
        <v>49</v>
      </c>
      <c r="C513" t="s">
        <v>202</v>
      </c>
      <c r="D513" t="s">
        <v>201</v>
      </c>
      <c r="E513" t="s">
        <v>4</v>
      </c>
      <c r="F513">
        <v>4</v>
      </c>
      <c r="G513">
        <v>0.61</v>
      </c>
      <c r="H513">
        <v>287</v>
      </c>
      <c r="I513" t="s">
        <v>170</v>
      </c>
      <c r="J513" t="b">
        <v>0</v>
      </c>
      <c r="K513" t="b">
        <v>1</v>
      </c>
      <c r="L513" t="b">
        <v>0</v>
      </c>
    </row>
    <row r="514" spans="1:12" x14ac:dyDescent="0.25">
      <c r="A514" t="s">
        <v>200</v>
      </c>
      <c r="B514" t="s">
        <v>49</v>
      </c>
      <c r="C514" t="s">
        <v>202</v>
      </c>
      <c r="D514" t="s">
        <v>201</v>
      </c>
      <c r="E514" t="s">
        <v>5</v>
      </c>
      <c r="F514">
        <v>4</v>
      </c>
      <c r="G514">
        <v>0.34</v>
      </c>
      <c r="H514">
        <v>335</v>
      </c>
      <c r="I514" t="s">
        <v>170</v>
      </c>
      <c r="J514" t="b">
        <v>0</v>
      </c>
      <c r="K514" t="b">
        <v>1</v>
      </c>
      <c r="L514" t="b">
        <v>0</v>
      </c>
    </row>
    <row r="515" spans="1:12" x14ac:dyDescent="0.25">
      <c r="A515" t="s">
        <v>204</v>
      </c>
      <c r="B515" t="s">
        <v>49</v>
      </c>
      <c r="C515" t="s">
        <v>205</v>
      </c>
      <c r="D515" t="s">
        <v>203</v>
      </c>
      <c r="E515" t="s">
        <v>7</v>
      </c>
      <c r="F515">
        <v>7</v>
      </c>
      <c r="G515">
        <v>0.7</v>
      </c>
      <c r="H515">
        <v>19</v>
      </c>
      <c r="I515" t="s">
        <v>171</v>
      </c>
      <c r="J515" t="b">
        <v>1</v>
      </c>
      <c r="K515" t="b">
        <v>0</v>
      </c>
      <c r="L515" t="b">
        <v>0</v>
      </c>
    </row>
    <row r="516" spans="1:12" x14ac:dyDescent="0.25">
      <c r="A516" t="s">
        <v>204</v>
      </c>
      <c r="B516" t="s">
        <v>49</v>
      </c>
      <c r="C516" t="s">
        <v>205</v>
      </c>
      <c r="D516" t="s">
        <v>203</v>
      </c>
      <c r="E516" t="s">
        <v>8</v>
      </c>
      <c r="F516">
        <v>7</v>
      </c>
      <c r="G516">
        <v>0.7</v>
      </c>
      <c r="H516">
        <v>20</v>
      </c>
      <c r="I516" t="s">
        <v>171</v>
      </c>
      <c r="J516" t="b">
        <v>1</v>
      </c>
      <c r="K516" t="b">
        <v>0</v>
      </c>
      <c r="L516" t="b">
        <v>0</v>
      </c>
    </row>
    <row r="517" spans="1:12" x14ac:dyDescent="0.25">
      <c r="A517" t="s">
        <v>204</v>
      </c>
      <c r="B517" t="s">
        <v>49</v>
      </c>
      <c r="C517" t="s">
        <v>205</v>
      </c>
      <c r="D517" t="s">
        <v>203</v>
      </c>
      <c r="E517" t="s">
        <v>9</v>
      </c>
      <c r="F517">
        <v>4</v>
      </c>
      <c r="G517">
        <v>0.46</v>
      </c>
      <c r="H517">
        <v>74</v>
      </c>
      <c r="I517" t="s">
        <v>171</v>
      </c>
      <c r="J517" t="b">
        <v>1</v>
      </c>
      <c r="K517" t="b">
        <v>0</v>
      </c>
      <c r="L517" t="b">
        <v>0</v>
      </c>
    </row>
    <row r="518" spans="1:12" x14ac:dyDescent="0.25">
      <c r="A518" t="s">
        <v>204</v>
      </c>
      <c r="B518" t="s">
        <v>49</v>
      </c>
      <c r="C518" t="s">
        <v>205</v>
      </c>
      <c r="D518" t="s">
        <v>203</v>
      </c>
      <c r="E518" t="s">
        <v>10</v>
      </c>
      <c r="F518">
        <v>4</v>
      </c>
      <c r="G518">
        <v>0.97</v>
      </c>
      <c r="H518">
        <v>61</v>
      </c>
      <c r="I518" t="s">
        <v>171</v>
      </c>
      <c r="J518" t="b">
        <v>1</v>
      </c>
      <c r="K518" t="b">
        <v>0</v>
      </c>
      <c r="L518" t="b">
        <v>0</v>
      </c>
    </row>
    <row r="519" spans="1:12" x14ac:dyDescent="0.25">
      <c r="A519" t="s">
        <v>204</v>
      </c>
      <c r="B519" t="s">
        <v>49</v>
      </c>
      <c r="C519" t="s">
        <v>205</v>
      </c>
      <c r="D519" t="s">
        <v>203</v>
      </c>
      <c r="E519" t="s">
        <v>11</v>
      </c>
      <c r="F519">
        <v>4</v>
      </c>
      <c r="G519">
        <v>0.67</v>
      </c>
      <c r="H519">
        <v>39</v>
      </c>
      <c r="I519" t="s">
        <v>171</v>
      </c>
      <c r="J519" t="b">
        <v>1</v>
      </c>
      <c r="K519" t="b">
        <v>0</v>
      </c>
      <c r="L519" t="b">
        <v>0</v>
      </c>
    </row>
    <row r="520" spans="1:12" x14ac:dyDescent="0.25">
      <c r="A520" t="s">
        <v>204</v>
      </c>
      <c r="B520" t="s">
        <v>49</v>
      </c>
      <c r="C520" t="s">
        <v>205</v>
      </c>
      <c r="D520" t="s">
        <v>203</v>
      </c>
      <c r="E520" t="s">
        <v>12</v>
      </c>
      <c r="F520">
        <v>7</v>
      </c>
      <c r="G520">
        <v>0.92</v>
      </c>
      <c r="H520">
        <v>18</v>
      </c>
      <c r="I520" t="s">
        <v>171</v>
      </c>
      <c r="J520" t="b">
        <v>1</v>
      </c>
      <c r="K520" t="b">
        <v>0</v>
      </c>
      <c r="L520" t="b">
        <v>0</v>
      </c>
    </row>
    <row r="521" spans="1:12" x14ac:dyDescent="0.25">
      <c r="A521" t="s">
        <v>204</v>
      </c>
      <c r="B521" t="s">
        <v>49</v>
      </c>
      <c r="C521" t="s">
        <v>205</v>
      </c>
      <c r="D521" t="s">
        <v>203</v>
      </c>
      <c r="E521" t="s">
        <v>6</v>
      </c>
      <c r="F521">
        <v>4</v>
      </c>
      <c r="G521">
        <v>0.5</v>
      </c>
      <c r="H521">
        <v>231</v>
      </c>
      <c r="I521" t="s">
        <v>171</v>
      </c>
      <c r="J521" t="b">
        <v>0</v>
      </c>
      <c r="K521" t="b">
        <v>0</v>
      </c>
      <c r="L521" t="b">
        <v>1</v>
      </c>
    </row>
    <row r="522" spans="1:12" x14ac:dyDescent="0.25">
      <c r="A522" t="s">
        <v>204</v>
      </c>
      <c r="B522" t="s">
        <v>49</v>
      </c>
      <c r="C522" t="s">
        <v>205</v>
      </c>
      <c r="D522" t="s">
        <v>203</v>
      </c>
      <c r="E522" t="s">
        <v>4</v>
      </c>
      <c r="F522">
        <v>4</v>
      </c>
      <c r="G522">
        <v>0.41</v>
      </c>
      <c r="H522">
        <v>113</v>
      </c>
      <c r="I522" t="s">
        <v>171</v>
      </c>
      <c r="J522" t="b">
        <v>0</v>
      </c>
      <c r="K522" t="b">
        <v>1</v>
      </c>
      <c r="L522" t="b">
        <v>0</v>
      </c>
    </row>
    <row r="523" spans="1:12" x14ac:dyDescent="0.25">
      <c r="A523" t="s">
        <v>204</v>
      </c>
      <c r="B523" t="s">
        <v>49</v>
      </c>
      <c r="C523" t="s">
        <v>205</v>
      </c>
      <c r="D523" t="s">
        <v>203</v>
      </c>
      <c r="E523" t="s">
        <v>5</v>
      </c>
      <c r="F523">
        <v>4</v>
      </c>
      <c r="G523">
        <v>0.52</v>
      </c>
      <c r="H523">
        <v>118</v>
      </c>
      <c r="I523" t="s">
        <v>171</v>
      </c>
      <c r="J523" t="b">
        <v>0</v>
      </c>
      <c r="K523" t="b">
        <v>1</v>
      </c>
      <c r="L523" t="b">
        <v>0</v>
      </c>
    </row>
    <row r="524" spans="1:12" x14ac:dyDescent="0.25">
      <c r="A524" t="s">
        <v>208</v>
      </c>
      <c r="B524" t="s">
        <v>47</v>
      </c>
      <c r="C524" t="s">
        <v>207</v>
      </c>
      <c r="D524" t="s">
        <v>206</v>
      </c>
      <c r="E524" t="s">
        <v>7</v>
      </c>
      <c r="F524">
        <v>6</v>
      </c>
      <c r="G524">
        <v>0.99</v>
      </c>
      <c r="H524">
        <v>196</v>
      </c>
      <c r="I524" t="s">
        <v>170</v>
      </c>
      <c r="J524" t="b">
        <v>1</v>
      </c>
      <c r="K524" t="b">
        <v>0</v>
      </c>
      <c r="L524" t="b">
        <v>0</v>
      </c>
    </row>
    <row r="525" spans="1:12" x14ac:dyDescent="0.25">
      <c r="A525" t="s">
        <v>208</v>
      </c>
      <c r="B525" t="s">
        <v>47</v>
      </c>
      <c r="C525" t="s">
        <v>207</v>
      </c>
      <c r="D525" t="s">
        <v>206</v>
      </c>
      <c r="E525" t="s">
        <v>8</v>
      </c>
      <c r="F525">
        <v>4</v>
      </c>
      <c r="G525">
        <v>0.38</v>
      </c>
      <c r="H525">
        <v>286</v>
      </c>
      <c r="I525" t="s">
        <v>170</v>
      </c>
      <c r="J525" t="b">
        <v>1</v>
      </c>
      <c r="K525" t="b">
        <v>0</v>
      </c>
      <c r="L525" t="b">
        <v>0</v>
      </c>
    </row>
    <row r="526" spans="1:12" x14ac:dyDescent="0.25">
      <c r="A526" t="s">
        <v>208</v>
      </c>
      <c r="B526" t="s">
        <v>47</v>
      </c>
      <c r="C526" t="s">
        <v>207</v>
      </c>
      <c r="D526" t="s">
        <v>206</v>
      </c>
      <c r="E526" t="s">
        <v>9</v>
      </c>
      <c r="F526">
        <v>4</v>
      </c>
      <c r="G526">
        <v>0.84</v>
      </c>
      <c r="H526">
        <v>341</v>
      </c>
      <c r="I526" t="s">
        <v>170</v>
      </c>
      <c r="J526" t="b">
        <v>1</v>
      </c>
      <c r="K526" t="b">
        <v>0</v>
      </c>
      <c r="L526" t="b">
        <v>0</v>
      </c>
    </row>
    <row r="527" spans="1:12" x14ac:dyDescent="0.25">
      <c r="A527" t="s">
        <v>208</v>
      </c>
      <c r="B527" t="s">
        <v>47</v>
      </c>
      <c r="C527" t="s">
        <v>207</v>
      </c>
      <c r="D527" t="s">
        <v>206</v>
      </c>
      <c r="E527" t="s">
        <v>10</v>
      </c>
      <c r="F527">
        <v>5</v>
      </c>
      <c r="G527">
        <v>0.98</v>
      </c>
      <c r="H527">
        <v>316</v>
      </c>
      <c r="I527" t="s">
        <v>170</v>
      </c>
      <c r="J527" t="b">
        <v>1</v>
      </c>
      <c r="K527" t="b">
        <v>0</v>
      </c>
      <c r="L527" t="b">
        <v>0</v>
      </c>
    </row>
    <row r="528" spans="1:12" x14ac:dyDescent="0.25">
      <c r="A528" t="s">
        <v>208</v>
      </c>
      <c r="B528" t="s">
        <v>47</v>
      </c>
      <c r="C528" t="s">
        <v>207</v>
      </c>
      <c r="D528" t="s">
        <v>206</v>
      </c>
      <c r="E528" t="s">
        <v>11</v>
      </c>
      <c r="F528">
        <v>4</v>
      </c>
      <c r="G528">
        <v>1</v>
      </c>
      <c r="H528">
        <v>256</v>
      </c>
      <c r="I528" t="s">
        <v>170</v>
      </c>
      <c r="J528" t="b">
        <v>1</v>
      </c>
      <c r="K528" t="b">
        <v>0</v>
      </c>
      <c r="L528" t="b">
        <v>0</v>
      </c>
    </row>
    <row r="529" spans="1:12" x14ac:dyDescent="0.25">
      <c r="A529" t="s">
        <v>208</v>
      </c>
      <c r="B529" t="s">
        <v>47</v>
      </c>
      <c r="C529" t="s">
        <v>207</v>
      </c>
      <c r="D529" t="s">
        <v>206</v>
      </c>
      <c r="E529" t="s">
        <v>12</v>
      </c>
      <c r="F529">
        <v>3</v>
      </c>
      <c r="G529">
        <v>0.99</v>
      </c>
      <c r="H529">
        <v>229</v>
      </c>
      <c r="I529" t="s">
        <v>170</v>
      </c>
      <c r="J529" t="b">
        <v>1</v>
      </c>
      <c r="K529" t="b">
        <v>0</v>
      </c>
      <c r="L529" t="b">
        <v>0</v>
      </c>
    </row>
    <row r="530" spans="1:12" x14ac:dyDescent="0.25">
      <c r="A530" t="s">
        <v>208</v>
      </c>
      <c r="B530" t="s">
        <v>47</v>
      </c>
      <c r="C530" t="s">
        <v>207</v>
      </c>
      <c r="D530" t="s">
        <v>206</v>
      </c>
      <c r="E530" t="s">
        <v>6</v>
      </c>
      <c r="F530">
        <v>5</v>
      </c>
      <c r="G530">
        <v>0.91</v>
      </c>
      <c r="H530">
        <v>1624</v>
      </c>
      <c r="I530" t="s">
        <v>170</v>
      </c>
      <c r="J530" t="b">
        <v>0</v>
      </c>
      <c r="K530" t="b">
        <v>0</v>
      </c>
      <c r="L530" t="b">
        <v>1</v>
      </c>
    </row>
    <row r="531" spans="1:12" x14ac:dyDescent="0.25">
      <c r="A531" t="s">
        <v>208</v>
      </c>
      <c r="B531" t="s">
        <v>47</v>
      </c>
      <c r="C531" t="s">
        <v>207</v>
      </c>
      <c r="D531" t="s">
        <v>206</v>
      </c>
      <c r="E531" t="s">
        <v>4</v>
      </c>
      <c r="F531">
        <v>4</v>
      </c>
      <c r="G531">
        <v>1</v>
      </c>
      <c r="H531">
        <v>823</v>
      </c>
      <c r="I531" t="s">
        <v>170</v>
      </c>
      <c r="J531" t="b">
        <v>0</v>
      </c>
      <c r="K531" t="b">
        <v>1</v>
      </c>
      <c r="L531" t="b">
        <v>0</v>
      </c>
    </row>
    <row r="532" spans="1:12" x14ac:dyDescent="0.25">
      <c r="A532" t="s">
        <v>208</v>
      </c>
      <c r="B532" t="s">
        <v>47</v>
      </c>
      <c r="C532" t="s">
        <v>207</v>
      </c>
      <c r="D532" t="s">
        <v>206</v>
      </c>
      <c r="E532" t="s">
        <v>5</v>
      </c>
      <c r="F532">
        <v>5</v>
      </c>
      <c r="G532">
        <v>0.96</v>
      </c>
      <c r="H532" s="6">
        <v>801</v>
      </c>
      <c r="I532" t="s">
        <v>170</v>
      </c>
      <c r="J532" t="b">
        <v>0</v>
      </c>
      <c r="K532" t="b">
        <v>1</v>
      </c>
      <c r="L532" t="b">
        <v>0</v>
      </c>
    </row>
  </sheetData>
  <conditionalFormatting sqref="D1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:D371 D391 D410 D428:D429 D481:D487 D497 D502:D509 D513:D1048576 D479 D470:D472 D434 D425 D416 D407 D398 D389 D380 D362 D353 D344 D335 D326 D1:D322 D489:D4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B371 B391 B410 B428:B429 B481:B487 B497 B502:B509 B513:B1048576 B479 B470:B472 B434 B425 B416 B407 B398 B389 B380 B362 B353 B344 B335 B326 B1:B322 B489:B49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9:D320 D370:D371 D391 D410 D428:D429 D481:D487 D497 D502:D509 D513:D1048576 D479 D470:D472 D434 D425 D416 D407 D398 D389 D380 D362 D353 D344 D335 D326 D317 D308 D299 D295 D290 D272 D263 D1:D256 D489:D49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9:B320 B370:B371 B391 B410 B428:B429 B481:B487 B497 B502:B509 B513:B1048576 B479 B470:B472 B434 B425 B416 B407 B398 B389 B380 B362 B353 B344 B335 B326 B317 B308 B299 B295 B290 B272 B263 B1:B256 B489:B49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27 B245 B295 B319:B320 B370:B371 B391 B410 B428:B429 B481:B487 B497 B502:B509 B513:B1048576 B479 B470:B472 B434 B425 B416 B407 B398 B389 B380 B362 B353 B344 B335 B326 B317 B308 B299 B290 B272 B263 B254 B236 B489:B4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60 D162:D227 D245 D295 D319:D320 D370:D371 D391 D410 D428:D429 D481:D487 D497 D502:D509 D513:D1048576 D479 D470:D472 D434 D425 D416 D407 D398 D389 D380 D362 D353 D344 D335 D326 D317 D308 D299 D290 D272 D263 D254 D236 D489:D494 E1:F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27 D245 D295 D319:D320 D370:D371 D391 D410 D428:D429 D481:D487 D497 D502:D509 D513:D1048576 D479 D470:D472 D434 D425 D416 D407 D398 D389 D380 D362 D353 D344 D335 D326 D317 D308 D299 D290 D272 D263 D254 D236 D489:D4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8:D429 D481:D487 D497 D502:D509 D513:D1048576 D479 D470:D472 D434 D425 D416 D1:D410 D489:D4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B429 B481:B487 B497 B502:B509 B513:B1048576 B479 B470:B472 B434 B425 B416 B1:B410 B489:B49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AC15-08E9-4EEB-A951-6376922430F1}">
  <sheetPr>
    <tabColor theme="9" tint="0.59999389629810485"/>
  </sheetPr>
  <dimension ref="A1:I311"/>
  <sheetViews>
    <sheetView workbookViewId="0">
      <selection activeCell="K29" sqref="K29"/>
    </sheetView>
  </sheetViews>
  <sheetFormatPr defaultRowHeight="15" x14ac:dyDescent="0.25"/>
  <cols>
    <col min="1" max="1" width="17.7109375" bestFit="1" customWidth="1"/>
    <col min="4" max="4" width="22.28515625" customWidth="1"/>
    <col min="5" max="5" width="18.7109375" customWidth="1"/>
    <col min="6" max="6" width="20" customWidth="1"/>
    <col min="7" max="7" width="19.42578125" customWidth="1"/>
    <col min="8" max="8" width="12.5703125" bestFit="1" customWidth="1"/>
    <col min="9" max="9" width="17.85546875" bestFit="1" customWidth="1"/>
  </cols>
  <sheetData>
    <row r="1" spans="1:9" x14ac:dyDescent="0.25">
      <c r="A1" t="s">
        <v>318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332</v>
      </c>
      <c r="I1" t="s">
        <v>342</v>
      </c>
    </row>
    <row r="2" spans="1:9" x14ac:dyDescent="0.25">
      <c r="A2" t="s">
        <v>13</v>
      </c>
      <c r="B2">
        <v>2020</v>
      </c>
      <c r="C2" t="s">
        <v>325</v>
      </c>
      <c r="D2">
        <v>315</v>
      </c>
      <c r="E2">
        <v>13417</v>
      </c>
      <c r="F2">
        <v>252</v>
      </c>
      <c r="G2">
        <v>752</v>
      </c>
      <c r="H2" t="str">
        <f>_xlfn.XLOOKUP(Table1[[#This Row],[username]],accounts_gathered!B:B,accounts_gathered!E:E)</f>
        <v>Liberal</v>
      </c>
      <c r="I2" s="5">
        <f>Table1[[#This Row],[num_covid_tweets]]/Table1[[#This Row],[total_num_tweets]]</f>
        <v>0.33510638297872342</v>
      </c>
    </row>
    <row r="3" spans="1:9" x14ac:dyDescent="0.25">
      <c r="A3" t="s">
        <v>13</v>
      </c>
      <c r="B3">
        <v>2020</v>
      </c>
      <c r="C3" t="s">
        <v>326</v>
      </c>
      <c r="D3">
        <v>111</v>
      </c>
      <c r="E3">
        <v>3964</v>
      </c>
      <c r="F3">
        <v>95</v>
      </c>
      <c r="G3">
        <v>224</v>
      </c>
      <c r="H3" t="str">
        <f>_xlfn.XLOOKUP(Table1[[#This Row],[username]],accounts_gathered!B:B,accounts_gathered!E:E)</f>
        <v>Liberal</v>
      </c>
      <c r="I3" s="5">
        <f>Table1[[#This Row],[num_covid_tweets]]/Table1[[#This Row],[total_num_tweets]]</f>
        <v>0.42410714285714285</v>
      </c>
    </row>
    <row r="4" spans="1:9" x14ac:dyDescent="0.25">
      <c r="A4" t="s">
        <v>13</v>
      </c>
      <c r="B4">
        <v>2020</v>
      </c>
      <c r="C4" t="s">
        <v>10</v>
      </c>
      <c r="D4">
        <v>66</v>
      </c>
      <c r="E4">
        <v>3390</v>
      </c>
      <c r="F4">
        <v>54</v>
      </c>
      <c r="G4">
        <v>191</v>
      </c>
      <c r="H4" t="str">
        <f>_xlfn.XLOOKUP(Table1[[#This Row],[username]],accounts_gathered!B:B,accounts_gathered!E:E)</f>
        <v>Liberal</v>
      </c>
      <c r="I4" s="5">
        <f>Table1[[#This Row],[num_covid_tweets]]/Table1[[#This Row],[total_num_tweets]]</f>
        <v>0.28272251308900526</v>
      </c>
    </row>
    <row r="5" spans="1:9" x14ac:dyDescent="0.25">
      <c r="A5" t="s">
        <v>13</v>
      </c>
      <c r="B5">
        <v>2020</v>
      </c>
      <c r="C5" t="s">
        <v>11</v>
      </c>
      <c r="D5">
        <v>78</v>
      </c>
      <c r="E5">
        <v>3206</v>
      </c>
      <c r="F5">
        <v>58</v>
      </c>
      <c r="G5">
        <v>183</v>
      </c>
      <c r="H5" t="str">
        <f>_xlfn.XLOOKUP(Table1[[#This Row],[username]],accounts_gathered!B:B,accounts_gathered!E:E)</f>
        <v>Liberal</v>
      </c>
      <c r="I5" s="5">
        <f>Table1[[#This Row],[num_covid_tweets]]/Table1[[#This Row],[total_num_tweets]]</f>
        <v>0.31693989071038253</v>
      </c>
    </row>
    <row r="6" spans="1:9" x14ac:dyDescent="0.25">
      <c r="A6" t="s">
        <v>13</v>
      </c>
      <c r="B6">
        <v>2020</v>
      </c>
      <c r="C6" t="s">
        <v>12</v>
      </c>
      <c r="D6">
        <v>60</v>
      </c>
      <c r="E6">
        <v>2857</v>
      </c>
      <c r="F6">
        <v>45</v>
      </c>
      <c r="G6">
        <v>154</v>
      </c>
      <c r="H6" t="str">
        <f>_xlfn.XLOOKUP(Table1[[#This Row],[username]],accounts_gathered!B:B,accounts_gathered!E:E)</f>
        <v>Liberal</v>
      </c>
      <c r="I6" s="5">
        <f>Table1[[#This Row],[num_covid_tweets]]/Table1[[#This Row],[total_num_tweets]]</f>
        <v>0.29220779220779219</v>
      </c>
    </row>
    <row r="7" spans="1:9" x14ac:dyDescent="0.25">
      <c r="A7" t="s">
        <v>3</v>
      </c>
      <c r="B7">
        <v>2020</v>
      </c>
      <c r="C7" t="s">
        <v>325</v>
      </c>
      <c r="D7">
        <v>138</v>
      </c>
      <c r="E7">
        <v>22958</v>
      </c>
      <c r="F7">
        <v>125</v>
      </c>
      <c r="G7">
        <v>1754</v>
      </c>
      <c r="H7" t="str">
        <f>_xlfn.XLOOKUP(Table1[[#This Row],[username]],accounts_gathered!B:B,accounts_gathered!E:E)</f>
        <v>Republican</v>
      </c>
      <c r="I7" s="5">
        <f>Table1[[#This Row],[num_covid_tweets]]/Table1[[#This Row],[total_num_tweets]]</f>
        <v>7.1265678449258837E-2</v>
      </c>
    </row>
    <row r="8" spans="1:9" x14ac:dyDescent="0.25">
      <c r="A8" t="s">
        <v>3</v>
      </c>
      <c r="B8">
        <v>2020</v>
      </c>
      <c r="C8" t="s">
        <v>326</v>
      </c>
      <c r="D8">
        <v>61</v>
      </c>
      <c r="E8">
        <v>5251</v>
      </c>
      <c r="F8">
        <v>57</v>
      </c>
      <c r="G8">
        <v>415</v>
      </c>
      <c r="H8" t="str">
        <f>_xlfn.XLOOKUP(Table1[[#This Row],[username]],accounts_gathered!B:B,accounts_gathered!E:E)</f>
        <v>Republican</v>
      </c>
      <c r="I8" s="5">
        <f>Table1[[#This Row],[num_covid_tweets]]/Table1[[#This Row],[total_num_tweets]]</f>
        <v>0.13734939759036144</v>
      </c>
    </row>
    <row r="9" spans="1:9" x14ac:dyDescent="0.25">
      <c r="A9" t="s">
        <v>3</v>
      </c>
      <c r="B9">
        <v>2020</v>
      </c>
      <c r="C9" t="s">
        <v>10</v>
      </c>
      <c r="D9">
        <v>33</v>
      </c>
      <c r="E9">
        <v>4418</v>
      </c>
      <c r="F9">
        <v>30</v>
      </c>
      <c r="G9">
        <v>341</v>
      </c>
      <c r="H9" t="str">
        <f>_xlfn.XLOOKUP(Table1[[#This Row],[username]],accounts_gathered!B:B,accounts_gathered!E:E)</f>
        <v>Republican</v>
      </c>
      <c r="I9" s="5">
        <f>Table1[[#This Row],[num_covid_tweets]]/Table1[[#This Row],[total_num_tweets]]</f>
        <v>8.797653958944282E-2</v>
      </c>
    </row>
    <row r="10" spans="1:9" x14ac:dyDescent="0.25">
      <c r="A10" t="s">
        <v>3</v>
      </c>
      <c r="B10">
        <v>2020</v>
      </c>
      <c r="C10" t="s">
        <v>11</v>
      </c>
      <c r="D10">
        <v>33</v>
      </c>
      <c r="E10">
        <v>6702</v>
      </c>
      <c r="F10">
        <v>28</v>
      </c>
      <c r="G10">
        <v>510</v>
      </c>
      <c r="H10" t="str">
        <f>_xlfn.XLOOKUP(Table1[[#This Row],[username]],accounts_gathered!B:B,accounts_gathered!E:E)</f>
        <v>Republican</v>
      </c>
      <c r="I10" s="5">
        <f>Table1[[#This Row],[num_covid_tweets]]/Table1[[#This Row],[total_num_tweets]]</f>
        <v>5.4901960784313725E-2</v>
      </c>
    </row>
    <row r="11" spans="1:9" x14ac:dyDescent="0.25">
      <c r="A11" t="s">
        <v>3</v>
      </c>
      <c r="B11">
        <v>2020</v>
      </c>
      <c r="C11" t="s">
        <v>12</v>
      </c>
      <c r="D11">
        <v>11</v>
      </c>
      <c r="E11">
        <v>6587</v>
      </c>
      <c r="F11">
        <v>10</v>
      </c>
      <c r="G11">
        <v>488</v>
      </c>
      <c r="H11" t="str">
        <f>_xlfn.XLOOKUP(Table1[[#This Row],[username]],accounts_gathered!B:B,accounts_gathered!E:E)</f>
        <v>Republican</v>
      </c>
      <c r="I11" s="5">
        <f>Table1[[#This Row],[num_covid_tweets]]/Table1[[#This Row],[total_num_tweets]]</f>
        <v>2.0491803278688523E-2</v>
      </c>
    </row>
    <row r="12" spans="1:9" x14ac:dyDescent="0.25">
      <c r="A12" t="s">
        <v>327</v>
      </c>
      <c r="B12">
        <v>2020</v>
      </c>
      <c r="C12" t="s">
        <v>325</v>
      </c>
      <c r="D12">
        <v>93</v>
      </c>
      <c r="E12">
        <v>7070</v>
      </c>
      <c r="F12">
        <v>81</v>
      </c>
      <c r="G12">
        <v>402</v>
      </c>
      <c r="H12" t="str">
        <f>_xlfn.XLOOKUP(Table1[[#This Row],[username]],accounts_gathered!B:B,accounts_gathered!E:E)</f>
        <v>Conservative</v>
      </c>
      <c r="I12" s="5">
        <f>Table1[[#This Row],[num_covid_tweets]]/Table1[[#This Row],[total_num_tweets]]</f>
        <v>0.20149253731343283</v>
      </c>
    </row>
    <row r="13" spans="1:9" x14ac:dyDescent="0.25">
      <c r="A13" t="s">
        <v>327</v>
      </c>
      <c r="B13">
        <v>2020</v>
      </c>
      <c r="C13" t="s">
        <v>326</v>
      </c>
      <c r="D13">
        <v>30</v>
      </c>
      <c r="E13">
        <v>1794</v>
      </c>
      <c r="F13">
        <v>28</v>
      </c>
      <c r="G13">
        <v>104</v>
      </c>
      <c r="H13" t="str">
        <f>_xlfn.XLOOKUP(Table1[[#This Row],[username]],accounts_gathered!B:B,accounts_gathered!E:E)</f>
        <v>Conservative</v>
      </c>
      <c r="I13" s="5">
        <f>Table1[[#This Row],[num_covid_tweets]]/Table1[[#This Row],[total_num_tweets]]</f>
        <v>0.26923076923076922</v>
      </c>
    </row>
    <row r="14" spans="1:9" x14ac:dyDescent="0.25">
      <c r="A14" t="s">
        <v>327</v>
      </c>
      <c r="B14">
        <v>2020</v>
      </c>
      <c r="C14" t="s">
        <v>10</v>
      </c>
      <c r="D14">
        <v>32</v>
      </c>
      <c r="E14">
        <v>2199</v>
      </c>
      <c r="F14">
        <v>26</v>
      </c>
      <c r="G14">
        <v>120</v>
      </c>
      <c r="H14" t="str">
        <f>_xlfn.XLOOKUP(Table1[[#This Row],[username]],accounts_gathered!B:B,accounts_gathered!E:E)</f>
        <v>Conservative</v>
      </c>
      <c r="I14" s="5">
        <f>Table1[[#This Row],[num_covid_tweets]]/Table1[[#This Row],[total_num_tweets]]</f>
        <v>0.21666666666666667</v>
      </c>
    </row>
    <row r="15" spans="1:9" x14ac:dyDescent="0.25">
      <c r="A15" t="s">
        <v>327</v>
      </c>
      <c r="B15">
        <v>2020</v>
      </c>
      <c r="C15" t="s">
        <v>11</v>
      </c>
      <c r="D15">
        <v>19</v>
      </c>
      <c r="E15">
        <v>1653</v>
      </c>
      <c r="F15">
        <v>16</v>
      </c>
      <c r="G15">
        <v>98</v>
      </c>
      <c r="H15" t="str">
        <f>_xlfn.XLOOKUP(Table1[[#This Row],[username]],accounts_gathered!B:B,accounts_gathered!E:E)</f>
        <v>Conservative</v>
      </c>
      <c r="I15" s="5">
        <f>Table1[[#This Row],[num_covid_tweets]]/Table1[[#This Row],[total_num_tweets]]</f>
        <v>0.16326530612244897</v>
      </c>
    </row>
    <row r="16" spans="1:9" x14ac:dyDescent="0.25">
      <c r="A16" t="s">
        <v>327</v>
      </c>
      <c r="B16">
        <v>2020</v>
      </c>
      <c r="C16" t="s">
        <v>12</v>
      </c>
      <c r="D16">
        <v>12</v>
      </c>
      <c r="E16">
        <v>1424</v>
      </c>
      <c r="F16">
        <v>11</v>
      </c>
      <c r="G16">
        <v>80</v>
      </c>
      <c r="H16" t="str">
        <f>_xlfn.XLOOKUP(Table1[[#This Row],[username]],accounts_gathered!B:B,accounts_gathered!E:E)</f>
        <v>Conservative</v>
      </c>
      <c r="I16" s="5">
        <f>Table1[[#This Row],[num_covid_tweets]]/Table1[[#This Row],[total_num_tweets]]</f>
        <v>0.13750000000000001</v>
      </c>
    </row>
    <row r="17" spans="1:9" x14ac:dyDescent="0.25">
      <c r="A17" t="s">
        <v>328</v>
      </c>
      <c r="B17">
        <v>2020</v>
      </c>
      <c r="C17" t="s">
        <v>325</v>
      </c>
      <c r="D17">
        <v>61</v>
      </c>
      <c r="E17">
        <v>8930</v>
      </c>
      <c r="F17">
        <v>51</v>
      </c>
      <c r="G17">
        <v>518</v>
      </c>
      <c r="H17" t="str">
        <f>_xlfn.XLOOKUP(Table1[[#This Row],[username]],accounts_gathered!B:B,accounts_gathered!E:E)</f>
        <v>Democrat</v>
      </c>
      <c r="I17" s="5">
        <f>Table1[[#This Row],[num_covid_tweets]]/Table1[[#This Row],[total_num_tweets]]</f>
        <v>9.8455598455598453E-2</v>
      </c>
    </row>
    <row r="18" spans="1:9" x14ac:dyDescent="0.25">
      <c r="A18" t="s">
        <v>328</v>
      </c>
      <c r="B18">
        <v>2020</v>
      </c>
      <c r="C18" t="s">
        <v>326</v>
      </c>
      <c r="D18">
        <v>26</v>
      </c>
      <c r="E18">
        <v>3458</v>
      </c>
      <c r="F18">
        <v>24</v>
      </c>
      <c r="G18">
        <v>182</v>
      </c>
      <c r="H18" t="str">
        <f>_xlfn.XLOOKUP(Table1[[#This Row],[username]],accounts_gathered!B:B,accounts_gathered!E:E)</f>
        <v>Democrat</v>
      </c>
      <c r="I18" s="5">
        <f>Table1[[#This Row],[num_covid_tweets]]/Table1[[#This Row],[total_num_tweets]]</f>
        <v>0.13186813186813187</v>
      </c>
    </row>
    <row r="19" spans="1:9" x14ac:dyDescent="0.25">
      <c r="A19" t="s">
        <v>328</v>
      </c>
      <c r="B19">
        <v>2020</v>
      </c>
      <c r="C19" t="s">
        <v>10</v>
      </c>
      <c r="D19">
        <v>25</v>
      </c>
      <c r="E19">
        <v>2103</v>
      </c>
      <c r="F19">
        <v>20</v>
      </c>
      <c r="G19">
        <v>111</v>
      </c>
      <c r="H19" t="str">
        <f>_xlfn.XLOOKUP(Table1[[#This Row],[username]],accounts_gathered!B:B,accounts_gathered!E:E)</f>
        <v>Democrat</v>
      </c>
      <c r="I19" s="5">
        <f>Table1[[#This Row],[num_covid_tweets]]/Table1[[#This Row],[total_num_tweets]]</f>
        <v>0.18018018018018017</v>
      </c>
    </row>
    <row r="20" spans="1:9" x14ac:dyDescent="0.25">
      <c r="A20" t="s">
        <v>328</v>
      </c>
      <c r="B20">
        <v>2020</v>
      </c>
      <c r="C20" t="s">
        <v>11</v>
      </c>
      <c r="D20">
        <v>8</v>
      </c>
      <c r="E20">
        <v>1663</v>
      </c>
      <c r="F20">
        <v>5</v>
      </c>
      <c r="G20">
        <v>112</v>
      </c>
      <c r="H20" t="str">
        <f>_xlfn.XLOOKUP(Table1[[#This Row],[username]],accounts_gathered!B:B,accounts_gathered!E:E)</f>
        <v>Democrat</v>
      </c>
      <c r="I20" s="5">
        <f>Table1[[#This Row],[num_covid_tweets]]/Table1[[#This Row],[total_num_tweets]]</f>
        <v>4.4642857142857144E-2</v>
      </c>
    </row>
    <row r="21" spans="1:9" x14ac:dyDescent="0.25">
      <c r="A21" t="s">
        <v>328</v>
      </c>
      <c r="B21">
        <v>2020</v>
      </c>
      <c r="C21" t="s">
        <v>12</v>
      </c>
      <c r="D21">
        <v>2</v>
      </c>
      <c r="E21">
        <v>1706</v>
      </c>
      <c r="F21">
        <v>2</v>
      </c>
      <c r="G21">
        <v>113</v>
      </c>
      <c r="H21" t="str">
        <f>_xlfn.XLOOKUP(Table1[[#This Row],[username]],accounts_gathered!B:B,accounts_gathered!E:E)</f>
        <v>Democrat</v>
      </c>
      <c r="I21" s="5">
        <f>Table1[[#This Row],[num_covid_tweets]]/Table1[[#This Row],[total_num_tweets]]</f>
        <v>1.7699115044247787E-2</v>
      </c>
    </row>
    <row r="22" spans="1:9" x14ac:dyDescent="0.25">
      <c r="A22" t="s">
        <v>68</v>
      </c>
      <c r="B22">
        <v>2020</v>
      </c>
      <c r="C22" t="s">
        <v>325</v>
      </c>
      <c r="D22">
        <v>276</v>
      </c>
      <c r="E22">
        <v>7184</v>
      </c>
      <c r="F22">
        <v>254</v>
      </c>
      <c r="G22">
        <v>480</v>
      </c>
      <c r="H22" t="str">
        <f>_xlfn.XLOOKUP(Table1[[#This Row],[username]],accounts_gathered!B:B,accounts_gathered!E:E)</f>
        <v>Republican</v>
      </c>
      <c r="I22" s="5">
        <f>Table1[[#This Row],[num_covid_tweets]]/Table1[[#This Row],[total_num_tweets]]</f>
        <v>0.52916666666666667</v>
      </c>
    </row>
    <row r="23" spans="1:9" x14ac:dyDescent="0.25">
      <c r="A23" t="s">
        <v>68</v>
      </c>
      <c r="B23">
        <v>2020</v>
      </c>
      <c r="C23" t="s">
        <v>326</v>
      </c>
      <c r="D23">
        <v>90</v>
      </c>
      <c r="E23">
        <v>2187</v>
      </c>
      <c r="F23">
        <v>78</v>
      </c>
      <c r="G23">
        <v>142</v>
      </c>
      <c r="H23" t="str">
        <f>_xlfn.XLOOKUP(Table1[[#This Row],[username]],accounts_gathered!B:B,accounts_gathered!E:E)</f>
        <v>Republican</v>
      </c>
      <c r="I23" s="5">
        <f>Table1[[#This Row],[num_covid_tweets]]/Table1[[#This Row],[total_num_tweets]]</f>
        <v>0.54929577464788737</v>
      </c>
    </row>
    <row r="24" spans="1:9" x14ac:dyDescent="0.25">
      <c r="A24" t="s">
        <v>68</v>
      </c>
      <c r="B24">
        <v>2020</v>
      </c>
      <c r="C24" t="s">
        <v>10</v>
      </c>
      <c r="D24">
        <v>84</v>
      </c>
      <c r="E24">
        <v>2647</v>
      </c>
      <c r="F24">
        <v>81</v>
      </c>
      <c r="G24">
        <v>163</v>
      </c>
      <c r="H24" t="str">
        <f>_xlfn.XLOOKUP(Table1[[#This Row],[username]],accounts_gathered!B:B,accounts_gathered!E:E)</f>
        <v>Republican</v>
      </c>
      <c r="I24" s="5">
        <f>Table1[[#This Row],[num_covid_tweets]]/Table1[[#This Row],[total_num_tweets]]</f>
        <v>0.49693251533742333</v>
      </c>
    </row>
    <row r="25" spans="1:9" x14ac:dyDescent="0.25">
      <c r="A25" t="s">
        <v>68</v>
      </c>
      <c r="B25">
        <v>2020</v>
      </c>
      <c r="C25" t="s">
        <v>11</v>
      </c>
      <c r="D25">
        <v>55</v>
      </c>
      <c r="E25">
        <v>1485</v>
      </c>
      <c r="F25">
        <v>54</v>
      </c>
      <c r="G25">
        <v>104</v>
      </c>
      <c r="H25" t="str">
        <f>_xlfn.XLOOKUP(Table1[[#This Row],[username]],accounts_gathered!B:B,accounts_gathered!E:E)</f>
        <v>Republican</v>
      </c>
      <c r="I25" s="5">
        <f>Table1[[#This Row],[num_covid_tweets]]/Table1[[#This Row],[total_num_tweets]]</f>
        <v>0.51923076923076927</v>
      </c>
    </row>
    <row r="26" spans="1:9" x14ac:dyDescent="0.25">
      <c r="A26" t="s">
        <v>68</v>
      </c>
      <c r="B26">
        <v>2020</v>
      </c>
      <c r="C26" t="s">
        <v>12</v>
      </c>
      <c r="D26">
        <v>47</v>
      </c>
      <c r="E26">
        <v>865</v>
      </c>
      <c r="F26">
        <v>41</v>
      </c>
      <c r="G26">
        <v>71</v>
      </c>
      <c r="H26" t="str">
        <f>_xlfn.XLOOKUP(Table1[[#This Row],[username]],accounts_gathered!B:B,accounts_gathered!E:E)</f>
        <v>Republican</v>
      </c>
      <c r="I26" s="5">
        <f>Table1[[#This Row],[num_covid_tweets]]/Table1[[#This Row],[total_num_tweets]]</f>
        <v>0.57746478873239437</v>
      </c>
    </row>
    <row r="27" spans="1:9" x14ac:dyDescent="0.25">
      <c r="A27" t="s">
        <v>77</v>
      </c>
      <c r="B27">
        <v>2020</v>
      </c>
      <c r="C27" t="s">
        <v>325</v>
      </c>
      <c r="D27">
        <v>76</v>
      </c>
      <c r="E27">
        <v>3139</v>
      </c>
      <c r="F27">
        <v>66</v>
      </c>
      <c r="G27">
        <v>179</v>
      </c>
      <c r="H27" t="str">
        <f>_xlfn.XLOOKUP(Table1[[#This Row],[username]],accounts_gathered!B:B,accounts_gathered!E:E)</f>
        <v>Republican</v>
      </c>
      <c r="I27" s="5">
        <f>Table1[[#This Row],[num_covid_tweets]]/Table1[[#This Row],[total_num_tweets]]</f>
        <v>0.36871508379888268</v>
      </c>
    </row>
    <row r="28" spans="1:9" x14ac:dyDescent="0.25">
      <c r="A28" t="s">
        <v>77</v>
      </c>
      <c r="B28">
        <v>2020</v>
      </c>
      <c r="C28" t="s">
        <v>326</v>
      </c>
      <c r="D28">
        <v>27</v>
      </c>
      <c r="E28">
        <v>1062</v>
      </c>
      <c r="F28">
        <v>23</v>
      </c>
      <c r="G28">
        <v>63</v>
      </c>
      <c r="H28" t="str">
        <f>_xlfn.XLOOKUP(Table1[[#This Row],[username]],accounts_gathered!B:B,accounts_gathered!E:E)</f>
        <v>Republican</v>
      </c>
      <c r="I28" s="5">
        <f>Table1[[#This Row],[num_covid_tweets]]/Table1[[#This Row],[total_num_tweets]]</f>
        <v>0.36507936507936506</v>
      </c>
    </row>
    <row r="29" spans="1:9" x14ac:dyDescent="0.25">
      <c r="A29" t="s">
        <v>77</v>
      </c>
      <c r="B29">
        <v>2020</v>
      </c>
      <c r="C29" t="s">
        <v>10</v>
      </c>
      <c r="D29">
        <v>12</v>
      </c>
      <c r="E29">
        <v>819</v>
      </c>
      <c r="F29">
        <v>11</v>
      </c>
      <c r="G29">
        <v>44</v>
      </c>
      <c r="H29" t="str">
        <f>_xlfn.XLOOKUP(Table1[[#This Row],[username]],accounts_gathered!B:B,accounts_gathered!E:E)</f>
        <v>Republican</v>
      </c>
      <c r="I29" s="5">
        <f>Table1[[#This Row],[num_covid_tweets]]/Table1[[#This Row],[total_num_tweets]]</f>
        <v>0.25</v>
      </c>
    </row>
    <row r="30" spans="1:9" x14ac:dyDescent="0.25">
      <c r="A30" t="s">
        <v>77</v>
      </c>
      <c r="B30">
        <v>2020</v>
      </c>
      <c r="C30" t="s">
        <v>11</v>
      </c>
      <c r="D30">
        <v>26</v>
      </c>
      <c r="E30">
        <v>685</v>
      </c>
      <c r="F30">
        <v>22</v>
      </c>
      <c r="G30">
        <v>40</v>
      </c>
      <c r="H30" t="str">
        <f>_xlfn.XLOOKUP(Table1[[#This Row],[username]],accounts_gathered!B:B,accounts_gathered!E:E)</f>
        <v>Republican</v>
      </c>
      <c r="I30" s="5">
        <f>Table1[[#This Row],[num_covid_tweets]]/Table1[[#This Row],[total_num_tweets]]</f>
        <v>0.55000000000000004</v>
      </c>
    </row>
    <row r="31" spans="1:9" x14ac:dyDescent="0.25">
      <c r="A31" t="s">
        <v>77</v>
      </c>
      <c r="B31">
        <v>2020</v>
      </c>
      <c r="C31" t="s">
        <v>12</v>
      </c>
      <c r="D31">
        <v>11</v>
      </c>
      <c r="E31">
        <v>573</v>
      </c>
      <c r="F31">
        <v>10</v>
      </c>
      <c r="G31">
        <v>32</v>
      </c>
      <c r="H31" t="str">
        <f>_xlfn.XLOOKUP(Table1[[#This Row],[username]],accounts_gathered!B:B,accounts_gathered!E:E)</f>
        <v>Republican</v>
      </c>
      <c r="I31" s="5">
        <f>Table1[[#This Row],[num_covid_tweets]]/Table1[[#This Row],[total_num_tweets]]</f>
        <v>0.3125</v>
      </c>
    </row>
    <row r="32" spans="1:9" x14ac:dyDescent="0.25">
      <c r="A32" t="s">
        <v>156</v>
      </c>
      <c r="B32">
        <v>2020</v>
      </c>
      <c r="C32" t="s">
        <v>325</v>
      </c>
      <c r="D32">
        <v>178</v>
      </c>
      <c r="E32">
        <v>4828</v>
      </c>
      <c r="F32">
        <v>152</v>
      </c>
      <c r="G32">
        <v>270</v>
      </c>
      <c r="H32" t="str">
        <f>_xlfn.XLOOKUP(Table1[[#This Row],[username]],accounts_gathered!B:B,accounts_gathered!E:E)</f>
        <v>Republican</v>
      </c>
      <c r="I32" s="5">
        <f>Table1[[#This Row],[num_covid_tweets]]/Table1[[#This Row],[total_num_tweets]]</f>
        <v>0.562962962962963</v>
      </c>
    </row>
    <row r="33" spans="1:9" x14ac:dyDescent="0.25">
      <c r="A33" t="s">
        <v>156</v>
      </c>
      <c r="B33">
        <v>2020</v>
      </c>
      <c r="C33" t="s">
        <v>326</v>
      </c>
      <c r="D33">
        <v>73</v>
      </c>
      <c r="E33">
        <v>1686</v>
      </c>
      <c r="F33">
        <v>56</v>
      </c>
      <c r="G33">
        <v>91</v>
      </c>
      <c r="H33" t="str">
        <f>_xlfn.XLOOKUP(Table1[[#This Row],[username]],accounts_gathered!B:B,accounts_gathered!E:E)</f>
        <v>Republican</v>
      </c>
      <c r="I33" s="5">
        <f>Table1[[#This Row],[num_covid_tweets]]/Table1[[#This Row],[total_num_tweets]]</f>
        <v>0.61538461538461542</v>
      </c>
    </row>
    <row r="34" spans="1:9" x14ac:dyDescent="0.25">
      <c r="A34" t="s">
        <v>156</v>
      </c>
      <c r="B34">
        <v>2020</v>
      </c>
      <c r="C34" t="s">
        <v>10</v>
      </c>
      <c r="D34">
        <v>59</v>
      </c>
      <c r="E34">
        <v>1411</v>
      </c>
      <c r="F34">
        <v>54</v>
      </c>
      <c r="G34">
        <v>82</v>
      </c>
      <c r="H34" t="str">
        <f>_xlfn.XLOOKUP(Table1[[#This Row],[username]],accounts_gathered!B:B,accounts_gathered!E:E)</f>
        <v>Republican</v>
      </c>
      <c r="I34" s="5">
        <f>Table1[[#This Row],[num_covid_tweets]]/Table1[[#This Row],[total_num_tweets]]</f>
        <v>0.65853658536585369</v>
      </c>
    </row>
    <row r="35" spans="1:9" x14ac:dyDescent="0.25">
      <c r="A35" t="s">
        <v>156</v>
      </c>
      <c r="B35">
        <v>2020</v>
      </c>
      <c r="C35" t="s">
        <v>11</v>
      </c>
      <c r="D35">
        <v>31</v>
      </c>
      <c r="E35">
        <v>1007</v>
      </c>
      <c r="F35">
        <v>29</v>
      </c>
      <c r="G35">
        <v>59</v>
      </c>
      <c r="H35" t="str">
        <f>_xlfn.XLOOKUP(Table1[[#This Row],[username]],accounts_gathered!B:B,accounts_gathered!E:E)</f>
        <v>Republican</v>
      </c>
      <c r="I35" s="5">
        <f>Table1[[#This Row],[num_covid_tweets]]/Table1[[#This Row],[total_num_tweets]]</f>
        <v>0.49152542372881358</v>
      </c>
    </row>
    <row r="36" spans="1:9" x14ac:dyDescent="0.25">
      <c r="A36" t="s">
        <v>156</v>
      </c>
      <c r="B36">
        <v>2020</v>
      </c>
      <c r="C36" t="s">
        <v>12</v>
      </c>
      <c r="D36">
        <v>15</v>
      </c>
      <c r="E36">
        <v>724</v>
      </c>
      <c r="F36">
        <v>13</v>
      </c>
      <c r="G36">
        <v>38</v>
      </c>
      <c r="H36" t="str">
        <f>_xlfn.XLOOKUP(Table1[[#This Row],[username]],accounts_gathered!B:B,accounts_gathered!E:E)</f>
        <v>Republican</v>
      </c>
      <c r="I36" s="5">
        <f>Table1[[#This Row],[num_covid_tweets]]/Table1[[#This Row],[total_num_tweets]]</f>
        <v>0.34210526315789475</v>
      </c>
    </row>
    <row r="37" spans="1:9" x14ac:dyDescent="0.25">
      <c r="A37" t="s">
        <v>329</v>
      </c>
      <c r="B37">
        <v>2020</v>
      </c>
      <c r="C37" t="s">
        <v>325</v>
      </c>
      <c r="D37">
        <v>71</v>
      </c>
      <c r="E37">
        <v>19960</v>
      </c>
      <c r="F37">
        <v>69</v>
      </c>
      <c r="G37">
        <v>1305</v>
      </c>
      <c r="H37" t="str">
        <f>_xlfn.XLOOKUP(Table1[[#This Row],[username]],accounts_gathered!B:B,accounts_gathered!E:E)</f>
        <v>Republican</v>
      </c>
      <c r="I37" s="5">
        <f>Table1[[#This Row],[num_covid_tweets]]/Table1[[#This Row],[total_num_tweets]]</f>
        <v>5.2873563218390804E-2</v>
      </c>
    </row>
    <row r="38" spans="1:9" x14ac:dyDescent="0.25">
      <c r="A38" t="s">
        <v>329</v>
      </c>
      <c r="B38">
        <v>2020</v>
      </c>
      <c r="C38" t="s">
        <v>326</v>
      </c>
      <c r="D38">
        <v>25</v>
      </c>
      <c r="E38">
        <v>6810</v>
      </c>
      <c r="F38">
        <v>24</v>
      </c>
      <c r="G38">
        <v>457</v>
      </c>
      <c r="H38" t="str">
        <f>_xlfn.XLOOKUP(Table1[[#This Row],[username]],accounts_gathered!B:B,accounts_gathered!E:E)</f>
        <v>Republican</v>
      </c>
      <c r="I38" s="5">
        <f>Table1[[#This Row],[num_covid_tweets]]/Table1[[#This Row],[total_num_tweets]]</f>
        <v>5.2516411378555797E-2</v>
      </c>
    </row>
    <row r="39" spans="1:9" x14ac:dyDescent="0.25">
      <c r="A39" t="s">
        <v>329</v>
      </c>
      <c r="B39">
        <v>2020</v>
      </c>
      <c r="C39" t="s">
        <v>10</v>
      </c>
      <c r="D39">
        <v>17</v>
      </c>
      <c r="E39">
        <v>5767</v>
      </c>
      <c r="F39">
        <v>17</v>
      </c>
      <c r="G39">
        <v>387</v>
      </c>
      <c r="H39" t="str">
        <f>_xlfn.XLOOKUP(Table1[[#This Row],[username]],accounts_gathered!B:B,accounts_gathered!E:E)</f>
        <v>Republican</v>
      </c>
      <c r="I39" s="5">
        <f>Table1[[#This Row],[num_covid_tweets]]/Table1[[#This Row],[total_num_tweets]]</f>
        <v>4.3927648578811367E-2</v>
      </c>
    </row>
    <row r="40" spans="1:9" x14ac:dyDescent="0.25">
      <c r="A40" t="s">
        <v>329</v>
      </c>
      <c r="B40">
        <v>2020</v>
      </c>
      <c r="C40" t="s">
        <v>11</v>
      </c>
      <c r="D40">
        <v>15</v>
      </c>
      <c r="E40">
        <v>4256</v>
      </c>
      <c r="F40">
        <v>15</v>
      </c>
      <c r="G40">
        <v>263</v>
      </c>
      <c r="H40" t="str">
        <f>_xlfn.XLOOKUP(Table1[[#This Row],[username]],accounts_gathered!B:B,accounts_gathered!E:E)</f>
        <v>Republican</v>
      </c>
      <c r="I40" s="5">
        <f>Table1[[#This Row],[num_covid_tweets]]/Table1[[#This Row],[total_num_tweets]]</f>
        <v>5.7034220532319393E-2</v>
      </c>
    </row>
    <row r="41" spans="1:9" x14ac:dyDescent="0.25">
      <c r="A41" t="s">
        <v>329</v>
      </c>
      <c r="B41">
        <v>2020</v>
      </c>
      <c r="C41" t="s">
        <v>12</v>
      </c>
      <c r="D41">
        <v>14</v>
      </c>
      <c r="E41">
        <v>3127</v>
      </c>
      <c r="F41">
        <v>13</v>
      </c>
      <c r="G41">
        <v>198</v>
      </c>
      <c r="H41" t="str">
        <f>_xlfn.XLOOKUP(Table1[[#This Row],[username]],accounts_gathered!B:B,accounts_gathered!E:E)</f>
        <v>Republican</v>
      </c>
      <c r="I41" s="5">
        <f>Table1[[#This Row],[num_covid_tweets]]/Table1[[#This Row],[total_num_tweets]]</f>
        <v>6.5656565656565663E-2</v>
      </c>
    </row>
    <row r="42" spans="1:9" x14ac:dyDescent="0.25">
      <c r="A42" t="s">
        <v>16</v>
      </c>
      <c r="B42">
        <v>2020</v>
      </c>
      <c r="C42" t="s">
        <v>325</v>
      </c>
      <c r="D42">
        <v>245</v>
      </c>
      <c r="E42">
        <v>11461</v>
      </c>
      <c r="F42">
        <v>236</v>
      </c>
      <c r="G42">
        <v>774</v>
      </c>
      <c r="H42" t="str">
        <f>_xlfn.XLOOKUP(Table1[[#This Row],[username]],accounts_gathered!B:B,accounts_gathered!E:E)</f>
        <v>Conservative</v>
      </c>
      <c r="I42" s="5">
        <f>Table1[[#This Row],[num_covid_tweets]]/Table1[[#This Row],[total_num_tweets]]</f>
        <v>0.30490956072351422</v>
      </c>
    </row>
    <row r="43" spans="1:9" x14ac:dyDescent="0.25">
      <c r="A43" t="s">
        <v>16</v>
      </c>
      <c r="B43">
        <v>2020</v>
      </c>
      <c r="C43" t="s">
        <v>326</v>
      </c>
      <c r="D43">
        <v>51</v>
      </c>
      <c r="E43">
        <v>2601</v>
      </c>
      <c r="F43">
        <v>48</v>
      </c>
      <c r="G43">
        <v>184</v>
      </c>
      <c r="H43" t="str">
        <f>_xlfn.XLOOKUP(Table1[[#This Row],[username]],accounts_gathered!B:B,accounts_gathered!E:E)</f>
        <v>Conservative</v>
      </c>
      <c r="I43" s="5">
        <f>Table1[[#This Row],[num_covid_tweets]]/Table1[[#This Row],[total_num_tweets]]</f>
        <v>0.2608695652173913</v>
      </c>
    </row>
    <row r="44" spans="1:9" x14ac:dyDescent="0.25">
      <c r="A44" t="s">
        <v>16</v>
      </c>
      <c r="B44">
        <v>2020</v>
      </c>
      <c r="C44" t="s">
        <v>10</v>
      </c>
      <c r="D44">
        <v>73</v>
      </c>
      <c r="E44">
        <v>3333</v>
      </c>
      <c r="F44">
        <v>71</v>
      </c>
      <c r="G44">
        <v>243</v>
      </c>
      <c r="H44" t="str">
        <f>_xlfn.XLOOKUP(Table1[[#This Row],[username]],accounts_gathered!B:B,accounts_gathered!E:E)</f>
        <v>Conservative</v>
      </c>
      <c r="I44" s="5">
        <f>Table1[[#This Row],[num_covid_tweets]]/Table1[[#This Row],[total_num_tweets]]</f>
        <v>0.29218106995884774</v>
      </c>
    </row>
    <row r="45" spans="1:9" x14ac:dyDescent="0.25">
      <c r="A45" t="s">
        <v>16</v>
      </c>
      <c r="B45">
        <v>2020</v>
      </c>
      <c r="C45" t="s">
        <v>11</v>
      </c>
      <c r="D45">
        <v>66</v>
      </c>
      <c r="E45">
        <v>2737</v>
      </c>
      <c r="F45">
        <v>65</v>
      </c>
      <c r="G45">
        <v>179</v>
      </c>
      <c r="H45" t="str">
        <f>_xlfn.XLOOKUP(Table1[[#This Row],[username]],accounts_gathered!B:B,accounts_gathered!E:E)</f>
        <v>Conservative</v>
      </c>
      <c r="I45" s="5">
        <f>Table1[[#This Row],[num_covid_tweets]]/Table1[[#This Row],[total_num_tweets]]</f>
        <v>0.36312849162011174</v>
      </c>
    </row>
    <row r="46" spans="1:9" x14ac:dyDescent="0.25">
      <c r="A46" t="s">
        <v>16</v>
      </c>
      <c r="B46">
        <v>2020</v>
      </c>
      <c r="C46" t="s">
        <v>12</v>
      </c>
      <c r="D46">
        <v>55</v>
      </c>
      <c r="E46">
        <v>2790</v>
      </c>
      <c r="F46">
        <v>52</v>
      </c>
      <c r="G46">
        <v>168</v>
      </c>
      <c r="H46" t="str">
        <f>_xlfn.XLOOKUP(Table1[[#This Row],[username]],accounts_gathered!B:B,accounts_gathered!E:E)</f>
        <v>Conservative</v>
      </c>
      <c r="I46" s="5">
        <f>Table1[[#This Row],[num_covid_tweets]]/Table1[[#This Row],[total_num_tweets]]</f>
        <v>0.30952380952380953</v>
      </c>
    </row>
    <row r="47" spans="1:9" x14ac:dyDescent="0.25">
      <c r="A47" t="s">
        <v>215</v>
      </c>
      <c r="B47">
        <v>2020</v>
      </c>
      <c r="C47" t="s">
        <v>325</v>
      </c>
      <c r="D47">
        <v>19</v>
      </c>
      <c r="E47">
        <v>4536</v>
      </c>
      <c r="F47">
        <v>19</v>
      </c>
      <c r="G47">
        <v>365</v>
      </c>
      <c r="H47" t="str">
        <f>_xlfn.XLOOKUP(Table1[[#This Row],[username]],accounts_gathered!B:B,accounts_gathered!E:E)</f>
        <v>Democrat</v>
      </c>
      <c r="I47" s="5">
        <f>Table1[[#This Row],[num_covid_tweets]]/Table1[[#This Row],[total_num_tweets]]</f>
        <v>5.2054794520547946E-2</v>
      </c>
    </row>
    <row r="48" spans="1:9" x14ac:dyDescent="0.25">
      <c r="A48" t="s">
        <v>215</v>
      </c>
      <c r="B48">
        <v>2020</v>
      </c>
      <c r="C48" t="s">
        <v>326</v>
      </c>
      <c r="D48">
        <v>10</v>
      </c>
      <c r="E48">
        <v>1040</v>
      </c>
      <c r="F48">
        <v>10</v>
      </c>
      <c r="G48">
        <v>88</v>
      </c>
      <c r="H48" t="str">
        <f>_xlfn.XLOOKUP(Table1[[#This Row],[username]],accounts_gathered!B:B,accounts_gathered!E:E)</f>
        <v>Democrat</v>
      </c>
      <c r="I48" s="5">
        <f>Table1[[#This Row],[num_covid_tweets]]/Table1[[#This Row],[total_num_tweets]]</f>
        <v>0.11363636363636363</v>
      </c>
    </row>
    <row r="49" spans="1:9" x14ac:dyDescent="0.25">
      <c r="A49" t="s">
        <v>215</v>
      </c>
      <c r="B49">
        <v>2020</v>
      </c>
      <c r="C49" t="s">
        <v>10</v>
      </c>
      <c r="D49">
        <v>3</v>
      </c>
      <c r="E49">
        <v>1817</v>
      </c>
      <c r="F49">
        <v>3</v>
      </c>
      <c r="G49">
        <v>134</v>
      </c>
      <c r="H49" t="str">
        <f>_xlfn.XLOOKUP(Table1[[#This Row],[username]],accounts_gathered!B:B,accounts_gathered!E:E)</f>
        <v>Democrat</v>
      </c>
      <c r="I49" s="5">
        <f>Table1[[#This Row],[num_covid_tweets]]/Table1[[#This Row],[total_num_tweets]]</f>
        <v>2.2388059701492536E-2</v>
      </c>
    </row>
    <row r="50" spans="1:9" x14ac:dyDescent="0.25">
      <c r="A50" t="s">
        <v>215</v>
      </c>
      <c r="B50">
        <v>2020</v>
      </c>
      <c r="C50" t="s">
        <v>11</v>
      </c>
      <c r="D50">
        <v>3</v>
      </c>
      <c r="E50">
        <v>901</v>
      </c>
      <c r="F50">
        <v>3</v>
      </c>
      <c r="G50">
        <v>71</v>
      </c>
      <c r="H50" t="str">
        <f>_xlfn.XLOOKUP(Table1[[#This Row],[username]],accounts_gathered!B:B,accounts_gathered!E:E)</f>
        <v>Democrat</v>
      </c>
      <c r="I50" s="5">
        <f>Table1[[#This Row],[num_covid_tweets]]/Table1[[#This Row],[total_num_tweets]]</f>
        <v>4.2253521126760563E-2</v>
      </c>
    </row>
    <row r="51" spans="1:9" x14ac:dyDescent="0.25">
      <c r="A51" t="s">
        <v>215</v>
      </c>
      <c r="B51">
        <v>2020</v>
      </c>
      <c r="C51" t="s">
        <v>12</v>
      </c>
      <c r="D51">
        <v>3</v>
      </c>
      <c r="E51">
        <v>778</v>
      </c>
      <c r="F51">
        <v>3</v>
      </c>
      <c r="G51">
        <v>72</v>
      </c>
      <c r="H51" t="str">
        <f>_xlfn.XLOOKUP(Table1[[#This Row],[username]],accounts_gathered!B:B,accounts_gathered!E:E)</f>
        <v>Democrat</v>
      </c>
      <c r="I51" s="5">
        <f>Table1[[#This Row],[num_covid_tweets]]/Table1[[#This Row],[total_num_tweets]]</f>
        <v>4.1666666666666664E-2</v>
      </c>
    </row>
    <row r="52" spans="1:9" x14ac:dyDescent="0.25">
      <c r="A52" t="s">
        <v>330</v>
      </c>
      <c r="B52">
        <v>2020</v>
      </c>
      <c r="C52" t="s">
        <v>325</v>
      </c>
      <c r="D52">
        <v>39</v>
      </c>
      <c r="E52">
        <v>4255</v>
      </c>
      <c r="F52">
        <v>38</v>
      </c>
      <c r="G52">
        <v>237</v>
      </c>
      <c r="H52" t="str">
        <f>_xlfn.XLOOKUP(Table1[[#This Row],[username]],accounts_gathered!B:B,accounts_gathered!E:E)</f>
        <v>Republican</v>
      </c>
      <c r="I52" s="5">
        <f>Table1[[#This Row],[num_covid_tweets]]/Table1[[#This Row],[total_num_tweets]]</f>
        <v>0.16033755274261605</v>
      </c>
    </row>
    <row r="53" spans="1:9" x14ac:dyDescent="0.25">
      <c r="A53" t="s">
        <v>330</v>
      </c>
      <c r="B53">
        <v>2020</v>
      </c>
      <c r="C53" t="s">
        <v>326</v>
      </c>
      <c r="D53">
        <v>19</v>
      </c>
      <c r="E53">
        <v>1603</v>
      </c>
      <c r="F53">
        <v>19</v>
      </c>
      <c r="G53">
        <v>86</v>
      </c>
      <c r="H53" t="str">
        <f>_xlfn.XLOOKUP(Table1[[#This Row],[username]],accounts_gathered!B:B,accounts_gathered!E:E)</f>
        <v>Republican</v>
      </c>
      <c r="I53" s="5">
        <f>Table1[[#This Row],[num_covid_tweets]]/Table1[[#This Row],[total_num_tweets]]</f>
        <v>0.22093023255813954</v>
      </c>
    </row>
    <row r="54" spans="1:9" x14ac:dyDescent="0.25">
      <c r="A54" t="s">
        <v>330</v>
      </c>
      <c r="B54">
        <v>2020</v>
      </c>
      <c r="C54" t="s">
        <v>10</v>
      </c>
      <c r="D54">
        <v>10</v>
      </c>
      <c r="E54">
        <v>1448</v>
      </c>
      <c r="F54">
        <v>10</v>
      </c>
      <c r="G54">
        <v>82</v>
      </c>
      <c r="H54" t="str">
        <f>_xlfn.XLOOKUP(Table1[[#This Row],[username]],accounts_gathered!B:B,accounts_gathered!E:E)</f>
        <v>Republican</v>
      </c>
      <c r="I54" s="5">
        <f>Table1[[#This Row],[num_covid_tweets]]/Table1[[#This Row],[total_num_tweets]]</f>
        <v>0.12195121951219512</v>
      </c>
    </row>
    <row r="55" spans="1:9" x14ac:dyDescent="0.25">
      <c r="A55" t="s">
        <v>330</v>
      </c>
      <c r="B55">
        <v>2020</v>
      </c>
      <c r="C55" t="s">
        <v>11</v>
      </c>
      <c r="D55">
        <v>8</v>
      </c>
      <c r="E55">
        <v>852</v>
      </c>
      <c r="F55">
        <v>7</v>
      </c>
      <c r="G55">
        <v>47</v>
      </c>
      <c r="H55" t="str">
        <f>_xlfn.XLOOKUP(Table1[[#This Row],[username]],accounts_gathered!B:B,accounts_gathered!E:E)</f>
        <v>Republican</v>
      </c>
      <c r="I55" s="5">
        <f>Table1[[#This Row],[num_covid_tweets]]/Table1[[#This Row],[total_num_tweets]]</f>
        <v>0.14893617021276595</v>
      </c>
    </row>
    <row r="56" spans="1:9" x14ac:dyDescent="0.25">
      <c r="A56" t="s">
        <v>330</v>
      </c>
      <c r="B56">
        <v>2020</v>
      </c>
      <c r="C56" t="s">
        <v>12</v>
      </c>
      <c r="D56">
        <v>2</v>
      </c>
      <c r="E56">
        <v>352</v>
      </c>
      <c r="F56">
        <v>2</v>
      </c>
      <c r="G56">
        <v>22</v>
      </c>
      <c r="H56" t="str">
        <f>_xlfn.XLOOKUP(Table1[[#This Row],[username]],accounts_gathered!B:B,accounts_gathered!E:E)</f>
        <v>Republican</v>
      </c>
      <c r="I56" s="5">
        <f>Table1[[#This Row],[num_covid_tweets]]/Table1[[#This Row],[total_num_tweets]]</f>
        <v>9.0909090909090912E-2</v>
      </c>
    </row>
    <row r="57" spans="1:9" x14ac:dyDescent="0.25">
      <c r="A57" t="s">
        <v>91</v>
      </c>
      <c r="B57">
        <v>2020</v>
      </c>
      <c r="C57" t="s">
        <v>325</v>
      </c>
      <c r="D57">
        <v>28</v>
      </c>
      <c r="E57">
        <v>9882</v>
      </c>
      <c r="F57">
        <v>27</v>
      </c>
      <c r="G57">
        <v>754</v>
      </c>
      <c r="H57" t="str">
        <f>_xlfn.XLOOKUP(Table1[[#This Row],[username]],accounts_gathered!B:B,accounts_gathered!E:E)</f>
        <v>Democrat</v>
      </c>
      <c r="I57" s="5">
        <f>Table1[[#This Row],[num_covid_tweets]]/Table1[[#This Row],[total_num_tweets]]</f>
        <v>3.580901856763926E-2</v>
      </c>
    </row>
    <row r="58" spans="1:9" x14ac:dyDescent="0.25">
      <c r="A58" t="s">
        <v>91</v>
      </c>
      <c r="B58">
        <v>2020</v>
      </c>
      <c r="C58" t="s">
        <v>326</v>
      </c>
      <c r="D58">
        <v>16</v>
      </c>
      <c r="E58">
        <v>2880</v>
      </c>
      <c r="F58">
        <v>16</v>
      </c>
      <c r="G58">
        <v>215</v>
      </c>
      <c r="H58" t="str">
        <f>_xlfn.XLOOKUP(Table1[[#This Row],[username]],accounts_gathered!B:B,accounts_gathered!E:E)</f>
        <v>Democrat</v>
      </c>
      <c r="I58" s="5">
        <f>Table1[[#This Row],[num_covid_tweets]]/Table1[[#This Row],[total_num_tweets]]</f>
        <v>7.441860465116279E-2</v>
      </c>
    </row>
    <row r="59" spans="1:9" x14ac:dyDescent="0.25">
      <c r="A59" t="s">
        <v>91</v>
      </c>
      <c r="B59">
        <v>2020</v>
      </c>
      <c r="C59" t="s">
        <v>10</v>
      </c>
      <c r="D59">
        <v>4</v>
      </c>
      <c r="E59">
        <v>2973</v>
      </c>
      <c r="F59">
        <v>4</v>
      </c>
      <c r="G59">
        <v>216</v>
      </c>
      <c r="H59" t="str">
        <f>_xlfn.XLOOKUP(Table1[[#This Row],[username]],accounts_gathered!B:B,accounts_gathered!E:E)</f>
        <v>Democrat</v>
      </c>
      <c r="I59" s="5">
        <f>Table1[[#This Row],[num_covid_tweets]]/Table1[[#This Row],[total_num_tweets]]</f>
        <v>1.8518518518518517E-2</v>
      </c>
    </row>
    <row r="60" spans="1:9" x14ac:dyDescent="0.25">
      <c r="A60" t="s">
        <v>91</v>
      </c>
      <c r="B60">
        <v>2020</v>
      </c>
      <c r="C60" t="s">
        <v>11</v>
      </c>
      <c r="D60">
        <v>2</v>
      </c>
      <c r="E60">
        <v>2325</v>
      </c>
      <c r="F60">
        <v>2</v>
      </c>
      <c r="G60">
        <v>177</v>
      </c>
      <c r="H60" t="str">
        <f>_xlfn.XLOOKUP(Table1[[#This Row],[username]],accounts_gathered!B:B,accounts_gathered!E:E)</f>
        <v>Democrat</v>
      </c>
      <c r="I60" s="5">
        <f>Table1[[#This Row],[num_covid_tweets]]/Table1[[#This Row],[total_num_tweets]]</f>
        <v>1.1299435028248588E-2</v>
      </c>
    </row>
    <row r="61" spans="1:9" x14ac:dyDescent="0.25">
      <c r="A61" t="s">
        <v>91</v>
      </c>
      <c r="B61">
        <v>2020</v>
      </c>
      <c r="C61" t="s">
        <v>12</v>
      </c>
      <c r="D61">
        <v>6</v>
      </c>
      <c r="E61">
        <v>1704</v>
      </c>
      <c r="F61">
        <v>5</v>
      </c>
      <c r="G61">
        <v>146</v>
      </c>
      <c r="H61" t="str">
        <f>_xlfn.XLOOKUP(Table1[[#This Row],[username]],accounts_gathered!B:B,accounts_gathered!E:E)</f>
        <v>Democrat</v>
      </c>
      <c r="I61" s="5">
        <f>Table1[[#This Row],[num_covid_tweets]]/Table1[[#This Row],[total_num_tweets]]</f>
        <v>3.4246575342465752E-2</v>
      </c>
    </row>
    <row r="62" spans="1:9" x14ac:dyDescent="0.25">
      <c r="A62" t="s">
        <v>180</v>
      </c>
      <c r="B62">
        <v>2020</v>
      </c>
      <c r="C62" t="s">
        <v>325</v>
      </c>
      <c r="D62">
        <v>169</v>
      </c>
      <c r="E62">
        <v>8081</v>
      </c>
      <c r="F62">
        <v>146</v>
      </c>
      <c r="G62">
        <v>485</v>
      </c>
      <c r="H62" t="str">
        <f>_xlfn.XLOOKUP(Table1[[#This Row],[username]],accounts_gathered!B:B,accounts_gathered!E:E)</f>
        <v>Republican</v>
      </c>
      <c r="I62" s="5">
        <f>Table1[[#This Row],[num_covid_tweets]]/Table1[[#This Row],[total_num_tweets]]</f>
        <v>0.30103092783505153</v>
      </c>
    </row>
    <row r="63" spans="1:9" x14ac:dyDescent="0.25">
      <c r="A63" t="s">
        <v>180</v>
      </c>
      <c r="B63">
        <v>2020</v>
      </c>
      <c r="C63" t="s">
        <v>326</v>
      </c>
      <c r="D63">
        <v>40</v>
      </c>
      <c r="E63">
        <v>1262</v>
      </c>
      <c r="F63">
        <v>32</v>
      </c>
      <c r="G63">
        <v>94</v>
      </c>
      <c r="H63" t="str">
        <f>_xlfn.XLOOKUP(Table1[[#This Row],[username]],accounts_gathered!B:B,accounts_gathered!E:E)</f>
        <v>Republican</v>
      </c>
      <c r="I63" s="5">
        <f>Table1[[#This Row],[num_covid_tweets]]/Table1[[#This Row],[total_num_tweets]]</f>
        <v>0.34042553191489361</v>
      </c>
    </row>
    <row r="64" spans="1:9" x14ac:dyDescent="0.25">
      <c r="A64" t="s">
        <v>180</v>
      </c>
      <c r="B64">
        <v>2020</v>
      </c>
      <c r="C64" t="s">
        <v>10</v>
      </c>
      <c r="D64">
        <v>87</v>
      </c>
      <c r="E64">
        <v>3133</v>
      </c>
      <c r="F64">
        <v>74</v>
      </c>
      <c r="G64">
        <v>183</v>
      </c>
      <c r="H64" t="str">
        <f>_xlfn.XLOOKUP(Table1[[#This Row],[username]],accounts_gathered!B:B,accounts_gathered!E:E)</f>
        <v>Republican</v>
      </c>
      <c r="I64" s="5">
        <f>Table1[[#This Row],[num_covid_tweets]]/Table1[[#This Row],[total_num_tweets]]</f>
        <v>0.40437158469945356</v>
      </c>
    </row>
    <row r="65" spans="1:9" x14ac:dyDescent="0.25">
      <c r="A65" t="s">
        <v>180</v>
      </c>
      <c r="B65">
        <v>2020</v>
      </c>
      <c r="C65" t="s">
        <v>11</v>
      </c>
      <c r="D65">
        <v>34</v>
      </c>
      <c r="E65">
        <v>2591</v>
      </c>
      <c r="F65">
        <v>32</v>
      </c>
      <c r="G65">
        <v>140</v>
      </c>
      <c r="H65" t="str">
        <f>_xlfn.XLOOKUP(Table1[[#This Row],[username]],accounts_gathered!B:B,accounts_gathered!E:E)</f>
        <v>Republican</v>
      </c>
      <c r="I65" s="5">
        <f>Table1[[#This Row],[num_covid_tweets]]/Table1[[#This Row],[total_num_tweets]]</f>
        <v>0.22857142857142856</v>
      </c>
    </row>
    <row r="66" spans="1:9" x14ac:dyDescent="0.25">
      <c r="A66" t="s">
        <v>180</v>
      </c>
      <c r="B66">
        <v>2020</v>
      </c>
      <c r="C66" t="s">
        <v>12</v>
      </c>
      <c r="D66">
        <v>8</v>
      </c>
      <c r="E66">
        <v>1095</v>
      </c>
      <c r="F66">
        <v>8</v>
      </c>
      <c r="G66">
        <v>68</v>
      </c>
      <c r="H66" t="str">
        <f>_xlfn.XLOOKUP(Table1[[#This Row],[username]],accounts_gathered!B:B,accounts_gathered!E:E)</f>
        <v>Republican</v>
      </c>
      <c r="I66" s="5">
        <f>Table1[[#This Row],[num_covid_tweets]]/Table1[[#This Row],[total_num_tweets]]</f>
        <v>0.11764705882352941</v>
      </c>
    </row>
    <row r="67" spans="1:9" x14ac:dyDescent="0.25">
      <c r="A67" t="s">
        <v>142</v>
      </c>
      <c r="B67">
        <v>2020</v>
      </c>
      <c r="C67" t="s">
        <v>325</v>
      </c>
      <c r="D67">
        <v>45</v>
      </c>
      <c r="E67">
        <v>13459</v>
      </c>
      <c r="F67">
        <v>40</v>
      </c>
      <c r="G67">
        <v>781</v>
      </c>
      <c r="H67" t="str">
        <f>_xlfn.XLOOKUP(Table1[[#This Row],[username]],accounts_gathered!B:B,accounts_gathered!E:E)</f>
        <v>Republican</v>
      </c>
      <c r="I67" s="5">
        <f>Table1[[#This Row],[num_covid_tweets]]/Table1[[#This Row],[total_num_tweets]]</f>
        <v>5.1216389244558257E-2</v>
      </c>
    </row>
    <row r="68" spans="1:9" x14ac:dyDescent="0.25">
      <c r="A68" t="s">
        <v>142</v>
      </c>
      <c r="B68">
        <v>2020</v>
      </c>
      <c r="C68" t="s">
        <v>326</v>
      </c>
      <c r="D68">
        <v>27</v>
      </c>
      <c r="E68">
        <v>3885</v>
      </c>
      <c r="F68">
        <v>23</v>
      </c>
      <c r="G68">
        <v>217</v>
      </c>
      <c r="H68" t="str">
        <f>_xlfn.XLOOKUP(Table1[[#This Row],[username]],accounts_gathered!B:B,accounts_gathered!E:E)</f>
        <v>Republican</v>
      </c>
      <c r="I68" s="5">
        <f>Table1[[#This Row],[num_covid_tweets]]/Table1[[#This Row],[total_num_tweets]]</f>
        <v>0.10599078341013825</v>
      </c>
    </row>
    <row r="69" spans="1:9" x14ac:dyDescent="0.25">
      <c r="A69" t="s">
        <v>142</v>
      </c>
      <c r="B69">
        <v>2020</v>
      </c>
      <c r="C69" t="s">
        <v>10</v>
      </c>
      <c r="D69">
        <v>8</v>
      </c>
      <c r="E69">
        <v>3501</v>
      </c>
      <c r="F69">
        <v>8</v>
      </c>
      <c r="G69">
        <v>219</v>
      </c>
      <c r="H69" t="str">
        <f>_xlfn.XLOOKUP(Table1[[#This Row],[username]],accounts_gathered!B:B,accounts_gathered!E:E)</f>
        <v>Republican</v>
      </c>
      <c r="I69" s="5">
        <f>Table1[[#This Row],[num_covid_tweets]]/Table1[[#This Row],[total_num_tweets]]</f>
        <v>3.6529680365296802E-2</v>
      </c>
    </row>
    <row r="70" spans="1:9" x14ac:dyDescent="0.25">
      <c r="A70" t="s">
        <v>142</v>
      </c>
      <c r="B70">
        <v>2020</v>
      </c>
      <c r="C70" t="s">
        <v>11</v>
      </c>
      <c r="D70">
        <v>3</v>
      </c>
      <c r="E70">
        <v>2733</v>
      </c>
      <c r="F70">
        <v>3</v>
      </c>
      <c r="G70">
        <v>153</v>
      </c>
      <c r="H70" t="str">
        <f>_xlfn.XLOOKUP(Table1[[#This Row],[username]],accounts_gathered!B:B,accounts_gathered!E:E)</f>
        <v>Republican</v>
      </c>
      <c r="I70" s="5">
        <f>Table1[[#This Row],[num_covid_tweets]]/Table1[[#This Row],[total_num_tweets]]</f>
        <v>1.9607843137254902E-2</v>
      </c>
    </row>
    <row r="71" spans="1:9" x14ac:dyDescent="0.25">
      <c r="A71" t="s">
        <v>142</v>
      </c>
      <c r="B71">
        <v>2020</v>
      </c>
      <c r="C71" t="s">
        <v>12</v>
      </c>
      <c r="D71">
        <v>7</v>
      </c>
      <c r="E71">
        <v>3340</v>
      </c>
      <c r="F71">
        <v>6</v>
      </c>
      <c r="G71">
        <v>192</v>
      </c>
      <c r="H71" t="str">
        <f>_xlfn.XLOOKUP(Table1[[#This Row],[username]],accounts_gathered!B:B,accounts_gathered!E:E)</f>
        <v>Republican</v>
      </c>
      <c r="I71" s="5">
        <f>Table1[[#This Row],[num_covid_tweets]]/Table1[[#This Row],[total_num_tweets]]</f>
        <v>3.125E-2</v>
      </c>
    </row>
    <row r="72" spans="1:9" x14ac:dyDescent="0.25">
      <c r="A72" t="s">
        <v>69</v>
      </c>
      <c r="B72">
        <v>2020</v>
      </c>
      <c r="C72" t="s">
        <v>325</v>
      </c>
      <c r="D72">
        <v>38</v>
      </c>
      <c r="E72">
        <v>3976</v>
      </c>
      <c r="F72">
        <v>35</v>
      </c>
      <c r="G72">
        <v>217</v>
      </c>
      <c r="H72" t="str">
        <f>_xlfn.XLOOKUP(Table1[[#This Row],[username]],accounts_gathered!B:B,accounts_gathered!E:E)</f>
        <v>Republican</v>
      </c>
      <c r="I72" s="5">
        <f>Table1[[#This Row],[num_covid_tweets]]/Table1[[#This Row],[total_num_tweets]]</f>
        <v>0.16129032258064516</v>
      </c>
    </row>
    <row r="73" spans="1:9" x14ac:dyDescent="0.25">
      <c r="A73" t="s">
        <v>69</v>
      </c>
      <c r="B73">
        <v>2020</v>
      </c>
      <c r="C73" t="s">
        <v>326</v>
      </c>
      <c r="D73">
        <v>14</v>
      </c>
      <c r="E73">
        <v>714</v>
      </c>
      <c r="F73">
        <v>11</v>
      </c>
      <c r="G73">
        <v>41</v>
      </c>
      <c r="H73" t="str">
        <f>_xlfn.XLOOKUP(Table1[[#This Row],[username]],accounts_gathered!B:B,accounts_gathered!E:E)</f>
        <v>Republican</v>
      </c>
      <c r="I73" s="5">
        <f>Table1[[#This Row],[num_covid_tweets]]/Table1[[#This Row],[total_num_tweets]]</f>
        <v>0.26829268292682928</v>
      </c>
    </row>
    <row r="74" spans="1:9" x14ac:dyDescent="0.25">
      <c r="A74" t="s">
        <v>69</v>
      </c>
      <c r="B74">
        <v>2020</v>
      </c>
      <c r="C74" t="s">
        <v>10</v>
      </c>
      <c r="D74">
        <v>10</v>
      </c>
      <c r="E74">
        <v>1333</v>
      </c>
      <c r="F74">
        <v>10</v>
      </c>
      <c r="G74">
        <v>74</v>
      </c>
      <c r="H74" t="str">
        <f>_xlfn.XLOOKUP(Table1[[#This Row],[username]],accounts_gathered!B:B,accounts_gathered!E:E)</f>
        <v>Republican</v>
      </c>
      <c r="I74" s="5">
        <f>Table1[[#This Row],[num_covid_tweets]]/Table1[[#This Row],[total_num_tweets]]</f>
        <v>0.13513513513513514</v>
      </c>
    </row>
    <row r="75" spans="1:9" x14ac:dyDescent="0.25">
      <c r="A75" t="s">
        <v>69</v>
      </c>
      <c r="B75">
        <v>2020</v>
      </c>
      <c r="C75" t="s">
        <v>11</v>
      </c>
      <c r="D75">
        <v>10</v>
      </c>
      <c r="E75">
        <v>1280</v>
      </c>
      <c r="F75">
        <v>10</v>
      </c>
      <c r="G75">
        <v>70</v>
      </c>
      <c r="H75" t="str">
        <f>_xlfn.XLOOKUP(Table1[[#This Row],[username]],accounts_gathered!B:B,accounts_gathered!E:E)</f>
        <v>Republican</v>
      </c>
      <c r="I75" s="5">
        <f>Table1[[#This Row],[num_covid_tweets]]/Table1[[#This Row],[total_num_tweets]]</f>
        <v>0.14285714285714285</v>
      </c>
    </row>
    <row r="76" spans="1:9" x14ac:dyDescent="0.25">
      <c r="A76" t="s">
        <v>69</v>
      </c>
      <c r="B76">
        <v>2020</v>
      </c>
      <c r="C76" t="s">
        <v>12</v>
      </c>
      <c r="D76">
        <v>4</v>
      </c>
      <c r="E76">
        <v>649</v>
      </c>
      <c r="F76">
        <v>4</v>
      </c>
      <c r="G76">
        <v>32</v>
      </c>
      <c r="H76" t="str">
        <f>_xlfn.XLOOKUP(Table1[[#This Row],[username]],accounts_gathered!B:B,accounts_gathered!E:E)</f>
        <v>Republican</v>
      </c>
      <c r="I76" s="5">
        <f>Table1[[#This Row],[num_covid_tweets]]/Table1[[#This Row],[total_num_tweets]]</f>
        <v>0.125</v>
      </c>
    </row>
    <row r="77" spans="1:9" x14ac:dyDescent="0.25">
      <c r="A77" t="s">
        <v>119</v>
      </c>
      <c r="B77">
        <v>2020</v>
      </c>
      <c r="C77" t="s">
        <v>325</v>
      </c>
      <c r="D77">
        <v>132</v>
      </c>
      <c r="E77">
        <v>4788</v>
      </c>
      <c r="F77">
        <v>113</v>
      </c>
      <c r="G77">
        <v>284</v>
      </c>
      <c r="H77" t="str">
        <f>_xlfn.XLOOKUP(Table1[[#This Row],[username]],accounts_gathered!B:B,accounts_gathered!E:E)</f>
        <v>Democrat</v>
      </c>
      <c r="I77" s="5">
        <f>Table1[[#This Row],[num_covid_tweets]]/Table1[[#This Row],[total_num_tweets]]</f>
        <v>0.397887323943662</v>
      </c>
    </row>
    <row r="78" spans="1:9" x14ac:dyDescent="0.25">
      <c r="A78" t="s">
        <v>119</v>
      </c>
      <c r="B78">
        <v>2020</v>
      </c>
      <c r="C78" t="s">
        <v>326</v>
      </c>
      <c r="D78">
        <v>46</v>
      </c>
      <c r="E78">
        <v>1352</v>
      </c>
      <c r="F78">
        <v>38</v>
      </c>
      <c r="G78">
        <v>80</v>
      </c>
      <c r="H78" t="str">
        <f>_xlfn.XLOOKUP(Table1[[#This Row],[username]],accounts_gathered!B:B,accounts_gathered!E:E)</f>
        <v>Democrat</v>
      </c>
      <c r="I78" s="5">
        <f>Table1[[#This Row],[num_covid_tweets]]/Table1[[#This Row],[total_num_tweets]]</f>
        <v>0.47499999999999998</v>
      </c>
    </row>
    <row r="79" spans="1:9" x14ac:dyDescent="0.25">
      <c r="A79" t="s">
        <v>119</v>
      </c>
      <c r="B79">
        <v>2020</v>
      </c>
      <c r="C79" t="s">
        <v>10</v>
      </c>
      <c r="D79">
        <v>32</v>
      </c>
      <c r="E79">
        <v>1300</v>
      </c>
      <c r="F79">
        <v>28</v>
      </c>
      <c r="G79">
        <v>80</v>
      </c>
      <c r="H79" t="str">
        <f>_xlfn.XLOOKUP(Table1[[#This Row],[username]],accounts_gathered!B:B,accounts_gathered!E:E)</f>
        <v>Democrat</v>
      </c>
      <c r="I79" s="5">
        <f>Table1[[#This Row],[num_covid_tweets]]/Table1[[#This Row],[total_num_tweets]]</f>
        <v>0.35</v>
      </c>
    </row>
    <row r="80" spans="1:9" x14ac:dyDescent="0.25">
      <c r="A80" t="s">
        <v>119</v>
      </c>
      <c r="B80">
        <v>2020</v>
      </c>
      <c r="C80" t="s">
        <v>11</v>
      </c>
      <c r="D80">
        <v>24</v>
      </c>
      <c r="E80">
        <v>1195</v>
      </c>
      <c r="F80">
        <v>22</v>
      </c>
      <c r="G80">
        <v>68</v>
      </c>
      <c r="H80" t="str">
        <f>_xlfn.XLOOKUP(Table1[[#This Row],[username]],accounts_gathered!B:B,accounts_gathered!E:E)</f>
        <v>Democrat</v>
      </c>
      <c r="I80" s="5">
        <f>Table1[[#This Row],[num_covid_tweets]]/Table1[[#This Row],[total_num_tweets]]</f>
        <v>0.3235294117647059</v>
      </c>
    </row>
    <row r="81" spans="1:9" x14ac:dyDescent="0.25">
      <c r="A81" t="s">
        <v>119</v>
      </c>
      <c r="B81">
        <v>2020</v>
      </c>
      <c r="C81" t="s">
        <v>12</v>
      </c>
      <c r="D81">
        <v>30</v>
      </c>
      <c r="E81">
        <v>941</v>
      </c>
      <c r="F81">
        <v>25</v>
      </c>
      <c r="G81">
        <v>56</v>
      </c>
      <c r="H81" t="str">
        <f>_xlfn.XLOOKUP(Table1[[#This Row],[username]],accounts_gathered!B:B,accounts_gathered!E:E)</f>
        <v>Democrat</v>
      </c>
      <c r="I81" s="5">
        <f>Table1[[#This Row],[num_covid_tweets]]/Table1[[#This Row],[total_num_tweets]]</f>
        <v>0.44642857142857145</v>
      </c>
    </row>
    <row r="82" spans="1:9" x14ac:dyDescent="0.25">
      <c r="A82" t="s">
        <v>203</v>
      </c>
      <c r="B82">
        <v>2020</v>
      </c>
      <c r="C82" t="s">
        <v>325</v>
      </c>
      <c r="D82">
        <v>84</v>
      </c>
      <c r="E82">
        <v>3728</v>
      </c>
      <c r="F82">
        <v>70</v>
      </c>
      <c r="G82">
        <v>192</v>
      </c>
      <c r="H82" t="str">
        <f>_xlfn.XLOOKUP(Table1[[#This Row],[username]],accounts_gathered!B:B,accounts_gathered!E:E)</f>
        <v>Republican</v>
      </c>
      <c r="I82" s="5">
        <f>Table1[[#This Row],[num_covid_tweets]]/Table1[[#This Row],[total_num_tweets]]</f>
        <v>0.36458333333333331</v>
      </c>
    </row>
    <row r="83" spans="1:9" x14ac:dyDescent="0.25">
      <c r="A83" t="s">
        <v>203</v>
      </c>
      <c r="B83">
        <v>2020</v>
      </c>
      <c r="C83" t="s">
        <v>326</v>
      </c>
      <c r="D83">
        <v>28</v>
      </c>
      <c r="E83">
        <v>1366</v>
      </c>
      <c r="F83">
        <v>24</v>
      </c>
      <c r="G83">
        <v>74</v>
      </c>
      <c r="H83" t="str">
        <f>_xlfn.XLOOKUP(Table1[[#This Row],[username]],accounts_gathered!B:B,accounts_gathered!E:E)</f>
        <v>Republican</v>
      </c>
      <c r="I83" s="5">
        <f>Table1[[#This Row],[num_covid_tweets]]/Table1[[#This Row],[total_num_tweets]]</f>
        <v>0.32432432432432434</v>
      </c>
    </row>
    <row r="84" spans="1:9" x14ac:dyDescent="0.25">
      <c r="A84" t="s">
        <v>203</v>
      </c>
      <c r="B84">
        <v>2020</v>
      </c>
      <c r="C84" t="s">
        <v>10</v>
      </c>
      <c r="D84">
        <v>33</v>
      </c>
      <c r="E84">
        <v>1195</v>
      </c>
      <c r="F84">
        <v>27</v>
      </c>
      <c r="G84">
        <v>61</v>
      </c>
      <c r="H84" t="str">
        <f>_xlfn.XLOOKUP(Table1[[#This Row],[username]],accounts_gathered!B:B,accounts_gathered!E:E)</f>
        <v>Republican</v>
      </c>
      <c r="I84" s="5">
        <f>Table1[[#This Row],[num_covid_tweets]]/Table1[[#This Row],[total_num_tweets]]</f>
        <v>0.44262295081967212</v>
      </c>
    </row>
    <row r="85" spans="1:9" x14ac:dyDescent="0.25">
      <c r="A85" t="s">
        <v>203</v>
      </c>
      <c r="B85">
        <v>2020</v>
      </c>
      <c r="C85" t="s">
        <v>11</v>
      </c>
      <c r="D85">
        <v>16</v>
      </c>
      <c r="E85">
        <v>797</v>
      </c>
      <c r="F85">
        <v>13</v>
      </c>
      <c r="G85">
        <v>39</v>
      </c>
      <c r="H85" t="str">
        <f>_xlfn.XLOOKUP(Table1[[#This Row],[username]],accounts_gathered!B:B,accounts_gathered!E:E)</f>
        <v>Republican</v>
      </c>
      <c r="I85" s="5">
        <f>Table1[[#This Row],[num_covid_tweets]]/Table1[[#This Row],[total_num_tweets]]</f>
        <v>0.33333333333333331</v>
      </c>
    </row>
    <row r="86" spans="1:9" x14ac:dyDescent="0.25">
      <c r="A86" t="s">
        <v>203</v>
      </c>
      <c r="B86">
        <v>2020</v>
      </c>
      <c r="C86" t="s">
        <v>12</v>
      </c>
      <c r="D86">
        <v>7</v>
      </c>
      <c r="E86">
        <v>370</v>
      </c>
      <c r="F86">
        <v>6</v>
      </c>
      <c r="G86">
        <v>18</v>
      </c>
      <c r="H86" t="str">
        <f>_xlfn.XLOOKUP(Table1[[#This Row],[username]],accounts_gathered!B:B,accounts_gathered!E:E)</f>
        <v>Republican</v>
      </c>
      <c r="I86" s="5">
        <f>Table1[[#This Row],[num_covid_tweets]]/Table1[[#This Row],[total_num_tweets]]</f>
        <v>0.33333333333333331</v>
      </c>
    </row>
    <row r="87" spans="1:9" x14ac:dyDescent="0.25">
      <c r="A87" t="s">
        <v>70</v>
      </c>
      <c r="B87">
        <v>2020</v>
      </c>
      <c r="C87" t="s">
        <v>325</v>
      </c>
      <c r="D87">
        <v>43</v>
      </c>
      <c r="E87">
        <v>7171</v>
      </c>
      <c r="F87">
        <v>41</v>
      </c>
      <c r="G87">
        <v>406</v>
      </c>
      <c r="H87" t="str">
        <f>_xlfn.XLOOKUP(Table1[[#This Row],[username]],accounts_gathered!B:B,accounts_gathered!E:E)</f>
        <v>Republican</v>
      </c>
      <c r="I87" s="5">
        <f>Table1[[#This Row],[num_covid_tweets]]/Table1[[#This Row],[total_num_tweets]]</f>
        <v>0.10098522167487685</v>
      </c>
    </row>
    <row r="88" spans="1:9" x14ac:dyDescent="0.25">
      <c r="A88" t="s">
        <v>70</v>
      </c>
      <c r="B88">
        <v>2020</v>
      </c>
      <c r="C88" t="s">
        <v>326</v>
      </c>
      <c r="D88">
        <v>16</v>
      </c>
      <c r="E88">
        <v>2130</v>
      </c>
      <c r="F88">
        <v>15</v>
      </c>
      <c r="G88">
        <v>117</v>
      </c>
      <c r="H88" t="str">
        <f>_xlfn.XLOOKUP(Table1[[#This Row],[username]],accounts_gathered!B:B,accounts_gathered!E:E)</f>
        <v>Republican</v>
      </c>
      <c r="I88" s="5">
        <f>Table1[[#This Row],[num_covid_tweets]]/Table1[[#This Row],[total_num_tweets]]</f>
        <v>0.12820512820512819</v>
      </c>
    </row>
    <row r="89" spans="1:9" x14ac:dyDescent="0.25">
      <c r="A89" t="s">
        <v>70</v>
      </c>
      <c r="B89">
        <v>2020</v>
      </c>
      <c r="C89" t="s">
        <v>10</v>
      </c>
      <c r="D89">
        <v>14</v>
      </c>
      <c r="E89">
        <v>2598</v>
      </c>
      <c r="F89">
        <v>14</v>
      </c>
      <c r="G89">
        <v>147</v>
      </c>
      <c r="H89" t="str">
        <f>_xlfn.XLOOKUP(Table1[[#This Row],[username]],accounts_gathered!B:B,accounts_gathered!E:E)</f>
        <v>Republican</v>
      </c>
      <c r="I89" s="5">
        <f>Table1[[#This Row],[num_covid_tweets]]/Table1[[#This Row],[total_num_tweets]]</f>
        <v>9.5238095238095233E-2</v>
      </c>
    </row>
    <row r="90" spans="1:9" x14ac:dyDescent="0.25">
      <c r="A90" t="s">
        <v>70</v>
      </c>
      <c r="B90">
        <v>2020</v>
      </c>
      <c r="C90" t="s">
        <v>11</v>
      </c>
      <c r="D90">
        <v>6</v>
      </c>
      <c r="E90">
        <v>1393</v>
      </c>
      <c r="F90">
        <v>6</v>
      </c>
      <c r="G90">
        <v>82</v>
      </c>
      <c r="H90" t="str">
        <f>_xlfn.XLOOKUP(Table1[[#This Row],[username]],accounts_gathered!B:B,accounts_gathered!E:E)</f>
        <v>Republican</v>
      </c>
      <c r="I90" s="5">
        <f>Table1[[#This Row],[num_covid_tweets]]/Table1[[#This Row],[total_num_tweets]]</f>
        <v>7.3170731707317069E-2</v>
      </c>
    </row>
    <row r="91" spans="1:9" x14ac:dyDescent="0.25">
      <c r="A91" t="s">
        <v>70</v>
      </c>
      <c r="B91">
        <v>2020</v>
      </c>
      <c r="C91" t="s">
        <v>12</v>
      </c>
      <c r="D91">
        <v>7</v>
      </c>
      <c r="E91">
        <v>1050</v>
      </c>
      <c r="F91">
        <v>6</v>
      </c>
      <c r="G91">
        <v>60</v>
      </c>
      <c r="H91" t="str">
        <f>_xlfn.XLOOKUP(Table1[[#This Row],[username]],accounts_gathered!B:B,accounts_gathered!E:E)</f>
        <v>Republican</v>
      </c>
      <c r="I91" s="5">
        <f>Table1[[#This Row],[num_covid_tweets]]/Table1[[#This Row],[total_num_tweets]]</f>
        <v>0.1</v>
      </c>
    </row>
    <row r="92" spans="1:9" x14ac:dyDescent="0.25">
      <c r="A92" t="s">
        <v>81</v>
      </c>
      <c r="B92">
        <v>2020</v>
      </c>
      <c r="C92" t="s">
        <v>325</v>
      </c>
      <c r="D92">
        <v>66</v>
      </c>
      <c r="E92">
        <v>2985</v>
      </c>
      <c r="F92">
        <v>58</v>
      </c>
      <c r="G92">
        <v>209</v>
      </c>
      <c r="H92" t="str">
        <f>_xlfn.XLOOKUP(Table1[[#This Row],[username]],accounts_gathered!B:B,accounts_gathered!E:E)</f>
        <v>Republican</v>
      </c>
      <c r="I92" s="5">
        <f>Table1[[#This Row],[num_covid_tweets]]/Table1[[#This Row],[total_num_tweets]]</f>
        <v>0.27751196172248804</v>
      </c>
    </row>
    <row r="93" spans="1:9" x14ac:dyDescent="0.25">
      <c r="A93" t="s">
        <v>81</v>
      </c>
      <c r="B93">
        <v>2020</v>
      </c>
      <c r="C93" t="s">
        <v>326</v>
      </c>
      <c r="D93">
        <v>27</v>
      </c>
      <c r="E93">
        <v>843</v>
      </c>
      <c r="F93">
        <v>22</v>
      </c>
      <c r="G93">
        <v>60</v>
      </c>
      <c r="H93" t="str">
        <f>_xlfn.XLOOKUP(Table1[[#This Row],[username]],accounts_gathered!B:B,accounts_gathered!E:E)</f>
        <v>Republican</v>
      </c>
      <c r="I93" s="5">
        <f>Table1[[#This Row],[num_covid_tweets]]/Table1[[#This Row],[total_num_tweets]]</f>
        <v>0.36666666666666664</v>
      </c>
    </row>
    <row r="94" spans="1:9" x14ac:dyDescent="0.25">
      <c r="A94" t="s">
        <v>81</v>
      </c>
      <c r="B94">
        <v>2020</v>
      </c>
      <c r="C94" t="s">
        <v>10</v>
      </c>
      <c r="D94">
        <v>18</v>
      </c>
      <c r="E94">
        <v>738</v>
      </c>
      <c r="F94">
        <v>16</v>
      </c>
      <c r="G94">
        <v>58</v>
      </c>
      <c r="H94" t="str">
        <f>_xlfn.XLOOKUP(Table1[[#This Row],[username]],accounts_gathered!B:B,accounts_gathered!E:E)</f>
        <v>Republican</v>
      </c>
      <c r="I94" s="5">
        <f>Table1[[#This Row],[num_covid_tweets]]/Table1[[#This Row],[total_num_tweets]]</f>
        <v>0.27586206896551724</v>
      </c>
    </row>
    <row r="95" spans="1:9" x14ac:dyDescent="0.25">
      <c r="A95" t="s">
        <v>81</v>
      </c>
      <c r="B95">
        <v>2020</v>
      </c>
      <c r="C95" t="s">
        <v>11</v>
      </c>
      <c r="D95">
        <v>10</v>
      </c>
      <c r="E95">
        <v>743</v>
      </c>
      <c r="F95">
        <v>9</v>
      </c>
      <c r="G95">
        <v>48</v>
      </c>
      <c r="H95" t="str">
        <f>_xlfn.XLOOKUP(Table1[[#This Row],[username]],accounts_gathered!B:B,accounts_gathered!E:E)</f>
        <v>Republican</v>
      </c>
      <c r="I95" s="5">
        <f>Table1[[#This Row],[num_covid_tweets]]/Table1[[#This Row],[total_num_tweets]]</f>
        <v>0.1875</v>
      </c>
    </row>
    <row r="96" spans="1:9" x14ac:dyDescent="0.25">
      <c r="A96" t="s">
        <v>81</v>
      </c>
      <c r="B96">
        <v>2020</v>
      </c>
      <c r="C96" t="s">
        <v>12</v>
      </c>
      <c r="D96">
        <v>11</v>
      </c>
      <c r="E96">
        <v>661</v>
      </c>
      <c r="F96">
        <v>11</v>
      </c>
      <c r="G96">
        <v>43</v>
      </c>
      <c r="H96" t="str">
        <f>_xlfn.XLOOKUP(Table1[[#This Row],[username]],accounts_gathered!B:B,accounts_gathered!E:E)</f>
        <v>Republican</v>
      </c>
      <c r="I96" s="5">
        <f>Table1[[#This Row],[num_covid_tweets]]/Table1[[#This Row],[total_num_tweets]]</f>
        <v>0.2558139534883721</v>
      </c>
    </row>
    <row r="97" spans="1:9" x14ac:dyDescent="0.25">
      <c r="A97" t="s">
        <v>168</v>
      </c>
      <c r="B97">
        <v>2020</v>
      </c>
      <c r="C97" t="s">
        <v>325</v>
      </c>
      <c r="D97">
        <v>88</v>
      </c>
      <c r="E97">
        <v>10635</v>
      </c>
      <c r="F97">
        <v>83</v>
      </c>
      <c r="G97">
        <v>624</v>
      </c>
      <c r="H97" t="str">
        <f>_xlfn.XLOOKUP(Table1[[#This Row],[username]],accounts_gathered!B:B,accounts_gathered!E:E)</f>
        <v>Democrat</v>
      </c>
      <c r="I97" s="5">
        <f>Table1[[#This Row],[num_covid_tweets]]/Table1[[#This Row],[total_num_tweets]]</f>
        <v>0.13301282051282051</v>
      </c>
    </row>
    <row r="98" spans="1:9" x14ac:dyDescent="0.25">
      <c r="A98" t="s">
        <v>168</v>
      </c>
      <c r="B98">
        <v>2020</v>
      </c>
      <c r="C98" t="s">
        <v>326</v>
      </c>
      <c r="D98">
        <v>22</v>
      </c>
      <c r="E98">
        <v>2451</v>
      </c>
      <c r="F98">
        <v>21</v>
      </c>
      <c r="G98">
        <v>151</v>
      </c>
      <c r="H98" t="str">
        <f>_xlfn.XLOOKUP(Table1[[#This Row],[username]],accounts_gathered!B:B,accounts_gathered!E:E)</f>
        <v>Democrat</v>
      </c>
      <c r="I98" s="5">
        <f>Table1[[#This Row],[num_covid_tweets]]/Table1[[#This Row],[total_num_tweets]]</f>
        <v>0.13907284768211919</v>
      </c>
    </row>
    <row r="99" spans="1:9" x14ac:dyDescent="0.25">
      <c r="A99" t="s">
        <v>168</v>
      </c>
      <c r="B99">
        <v>2020</v>
      </c>
      <c r="C99" t="s">
        <v>10</v>
      </c>
      <c r="D99">
        <v>11</v>
      </c>
      <c r="E99">
        <v>2233</v>
      </c>
      <c r="F99">
        <v>10</v>
      </c>
      <c r="G99">
        <v>131</v>
      </c>
      <c r="H99" t="str">
        <f>_xlfn.XLOOKUP(Table1[[#This Row],[username]],accounts_gathered!B:B,accounts_gathered!E:E)</f>
        <v>Democrat</v>
      </c>
      <c r="I99" s="5">
        <f>Table1[[#This Row],[num_covid_tweets]]/Table1[[#This Row],[total_num_tweets]]</f>
        <v>7.6335877862595422E-2</v>
      </c>
    </row>
    <row r="100" spans="1:9" x14ac:dyDescent="0.25">
      <c r="A100" t="s">
        <v>168</v>
      </c>
      <c r="B100">
        <v>2020</v>
      </c>
      <c r="C100" t="s">
        <v>11</v>
      </c>
      <c r="D100">
        <v>32</v>
      </c>
      <c r="E100">
        <v>3241</v>
      </c>
      <c r="F100">
        <v>32</v>
      </c>
      <c r="G100">
        <v>184</v>
      </c>
      <c r="H100" t="str">
        <f>_xlfn.XLOOKUP(Table1[[#This Row],[username]],accounts_gathered!B:B,accounts_gathered!E:E)</f>
        <v>Democrat</v>
      </c>
      <c r="I100" s="5">
        <f>Table1[[#This Row],[num_covid_tweets]]/Table1[[#This Row],[total_num_tweets]]</f>
        <v>0.17391304347826086</v>
      </c>
    </row>
    <row r="101" spans="1:9" x14ac:dyDescent="0.25">
      <c r="A101" t="s">
        <v>168</v>
      </c>
      <c r="B101">
        <v>2020</v>
      </c>
      <c r="C101" t="s">
        <v>12</v>
      </c>
      <c r="D101">
        <v>23</v>
      </c>
      <c r="E101">
        <v>2710</v>
      </c>
      <c r="F101">
        <v>20</v>
      </c>
      <c r="G101">
        <v>158</v>
      </c>
      <c r="H101" t="str">
        <f>_xlfn.XLOOKUP(Table1[[#This Row],[username]],accounts_gathered!B:B,accounts_gathered!E:E)</f>
        <v>Democrat</v>
      </c>
      <c r="I101" s="5">
        <f>Table1[[#This Row],[num_covid_tweets]]/Table1[[#This Row],[total_num_tweets]]</f>
        <v>0.12658227848101267</v>
      </c>
    </row>
    <row r="102" spans="1:9" x14ac:dyDescent="0.25">
      <c r="A102" t="s">
        <v>193</v>
      </c>
      <c r="B102">
        <v>2020</v>
      </c>
      <c r="C102" t="s">
        <v>325</v>
      </c>
      <c r="D102">
        <v>54</v>
      </c>
      <c r="E102">
        <v>9560</v>
      </c>
      <c r="F102">
        <v>52</v>
      </c>
      <c r="G102">
        <v>535</v>
      </c>
      <c r="H102" t="str">
        <f>_xlfn.XLOOKUP(Table1[[#This Row],[username]],accounts_gathered!B:B,accounts_gathered!E:E)</f>
        <v>Democrat</v>
      </c>
      <c r="I102" s="5">
        <f>Table1[[#This Row],[num_covid_tweets]]/Table1[[#This Row],[total_num_tweets]]</f>
        <v>9.719626168224299E-2</v>
      </c>
    </row>
    <row r="103" spans="1:9" x14ac:dyDescent="0.25">
      <c r="A103" t="s">
        <v>193</v>
      </c>
      <c r="B103">
        <v>2020</v>
      </c>
      <c r="C103" t="s">
        <v>326</v>
      </c>
      <c r="D103">
        <v>16</v>
      </c>
      <c r="E103">
        <v>2068</v>
      </c>
      <c r="F103">
        <v>15</v>
      </c>
      <c r="G103">
        <v>117</v>
      </c>
      <c r="H103" t="str">
        <f>_xlfn.XLOOKUP(Table1[[#This Row],[username]],accounts_gathered!B:B,accounts_gathered!E:E)</f>
        <v>Democrat</v>
      </c>
      <c r="I103" s="5">
        <f>Table1[[#This Row],[num_covid_tweets]]/Table1[[#This Row],[total_num_tweets]]</f>
        <v>0.12820512820512819</v>
      </c>
    </row>
    <row r="104" spans="1:9" x14ac:dyDescent="0.25">
      <c r="A104" t="s">
        <v>193</v>
      </c>
      <c r="B104">
        <v>2020</v>
      </c>
      <c r="C104" t="s">
        <v>10</v>
      </c>
      <c r="D104">
        <v>21</v>
      </c>
      <c r="E104">
        <v>3707</v>
      </c>
      <c r="F104">
        <v>20</v>
      </c>
      <c r="G104">
        <v>196</v>
      </c>
      <c r="H104" t="str">
        <f>_xlfn.XLOOKUP(Table1[[#This Row],[username]],accounts_gathered!B:B,accounts_gathered!E:E)</f>
        <v>Democrat</v>
      </c>
      <c r="I104" s="5">
        <f>Table1[[#This Row],[num_covid_tweets]]/Table1[[#This Row],[total_num_tweets]]</f>
        <v>0.10204081632653061</v>
      </c>
    </row>
    <row r="105" spans="1:9" x14ac:dyDescent="0.25">
      <c r="A105" t="s">
        <v>193</v>
      </c>
      <c r="B105">
        <v>2020</v>
      </c>
      <c r="C105" t="s">
        <v>11</v>
      </c>
      <c r="D105">
        <v>9</v>
      </c>
      <c r="E105">
        <v>2034</v>
      </c>
      <c r="F105">
        <v>9</v>
      </c>
      <c r="G105">
        <v>114</v>
      </c>
      <c r="H105" t="str">
        <f>_xlfn.XLOOKUP(Table1[[#This Row],[username]],accounts_gathered!B:B,accounts_gathered!E:E)</f>
        <v>Democrat</v>
      </c>
      <c r="I105" s="5">
        <f>Table1[[#This Row],[num_covid_tweets]]/Table1[[#This Row],[total_num_tweets]]</f>
        <v>7.8947368421052627E-2</v>
      </c>
    </row>
    <row r="106" spans="1:9" x14ac:dyDescent="0.25">
      <c r="A106" t="s">
        <v>193</v>
      </c>
      <c r="B106">
        <v>2020</v>
      </c>
      <c r="C106" t="s">
        <v>12</v>
      </c>
      <c r="D106">
        <v>8</v>
      </c>
      <c r="E106">
        <v>1751</v>
      </c>
      <c r="F106">
        <v>8</v>
      </c>
      <c r="G106">
        <v>108</v>
      </c>
      <c r="H106" t="str">
        <f>_xlfn.XLOOKUP(Table1[[#This Row],[username]],accounts_gathered!B:B,accounts_gathered!E:E)</f>
        <v>Democrat</v>
      </c>
      <c r="I106" s="5">
        <f>Table1[[#This Row],[num_covid_tweets]]/Table1[[#This Row],[total_num_tweets]]</f>
        <v>7.407407407407407E-2</v>
      </c>
    </row>
    <row r="107" spans="1:9" x14ac:dyDescent="0.25">
      <c r="A107" t="s">
        <v>201</v>
      </c>
      <c r="B107">
        <v>2020</v>
      </c>
      <c r="C107" t="s">
        <v>325</v>
      </c>
      <c r="D107">
        <v>113</v>
      </c>
      <c r="E107">
        <v>8397</v>
      </c>
      <c r="F107">
        <v>102</v>
      </c>
      <c r="G107">
        <v>493</v>
      </c>
      <c r="H107" t="str">
        <f>_xlfn.XLOOKUP(Table1[[#This Row],[username]],accounts_gathered!B:B,accounts_gathered!E:E)</f>
        <v>Democrat</v>
      </c>
      <c r="I107" s="5">
        <f>Table1[[#This Row],[num_covid_tweets]]/Table1[[#This Row],[total_num_tweets]]</f>
        <v>0.20689655172413793</v>
      </c>
    </row>
    <row r="108" spans="1:9" x14ac:dyDescent="0.25">
      <c r="A108" t="s">
        <v>201</v>
      </c>
      <c r="B108">
        <v>2020</v>
      </c>
      <c r="C108" t="s">
        <v>326</v>
      </c>
      <c r="D108">
        <v>48</v>
      </c>
      <c r="E108">
        <v>2640</v>
      </c>
      <c r="F108">
        <v>42</v>
      </c>
      <c r="G108">
        <v>158</v>
      </c>
      <c r="H108" t="str">
        <f>_xlfn.XLOOKUP(Table1[[#This Row],[username]],accounts_gathered!B:B,accounts_gathered!E:E)</f>
        <v>Democrat</v>
      </c>
      <c r="I108" s="5">
        <f>Table1[[#This Row],[num_covid_tweets]]/Table1[[#This Row],[total_num_tweets]]</f>
        <v>0.26582278481012656</v>
      </c>
    </row>
    <row r="109" spans="1:9" x14ac:dyDescent="0.25">
      <c r="A109" t="s">
        <v>201</v>
      </c>
      <c r="B109">
        <v>2020</v>
      </c>
      <c r="C109" t="s">
        <v>10</v>
      </c>
      <c r="D109">
        <v>17</v>
      </c>
      <c r="E109">
        <v>2493</v>
      </c>
      <c r="F109">
        <v>17</v>
      </c>
      <c r="G109">
        <v>147</v>
      </c>
      <c r="H109" t="str">
        <f>_xlfn.XLOOKUP(Table1[[#This Row],[username]],accounts_gathered!B:B,accounts_gathered!E:E)</f>
        <v>Democrat</v>
      </c>
      <c r="I109" s="5">
        <f>Table1[[#This Row],[num_covid_tweets]]/Table1[[#This Row],[total_num_tweets]]</f>
        <v>0.11564625850340136</v>
      </c>
    </row>
    <row r="110" spans="1:9" x14ac:dyDescent="0.25">
      <c r="A110" t="s">
        <v>201</v>
      </c>
      <c r="B110">
        <v>2020</v>
      </c>
      <c r="C110" t="s">
        <v>11</v>
      </c>
      <c r="D110">
        <v>27</v>
      </c>
      <c r="E110">
        <v>1910</v>
      </c>
      <c r="F110">
        <v>25</v>
      </c>
      <c r="G110">
        <v>112</v>
      </c>
      <c r="H110" t="str">
        <f>_xlfn.XLOOKUP(Table1[[#This Row],[username]],accounts_gathered!B:B,accounts_gathered!E:E)</f>
        <v>Democrat</v>
      </c>
      <c r="I110" s="5">
        <f>Table1[[#This Row],[num_covid_tweets]]/Table1[[#This Row],[total_num_tweets]]</f>
        <v>0.22321428571428573</v>
      </c>
    </row>
    <row r="111" spans="1:9" x14ac:dyDescent="0.25">
      <c r="A111" t="s">
        <v>201</v>
      </c>
      <c r="B111">
        <v>2020</v>
      </c>
      <c r="C111" t="s">
        <v>12</v>
      </c>
      <c r="D111">
        <v>21</v>
      </c>
      <c r="E111">
        <v>1354</v>
      </c>
      <c r="F111">
        <v>18</v>
      </c>
      <c r="G111">
        <v>76</v>
      </c>
      <c r="H111" t="str">
        <f>_xlfn.XLOOKUP(Table1[[#This Row],[username]],accounts_gathered!B:B,accounts_gathered!E:E)</f>
        <v>Democrat</v>
      </c>
      <c r="I111" s="5">
        <f>Table1[[#This Row],[num_covid_tweets]]/Table1[[#This Row],[total_num_tweets]]</f>
        <v>0.23684210526315788</v>
      </c>
    </row>
    <row r="112" spans="1:9" x14ac:dyDescent="0.25">
      <c r="A112" t="s">
        <v>79</v>
      </c>
      <c r="B112">
        <v>2020</v>
      </c>
      <c r="C112" t="s">
        <v>325</v>
      </c>
      <c r="D112">
        <v>29</v>
      </c>
      <c r="E112">
        <v>4474</v>
      </c>
      <c r="F112">
        <v>29</v>
      </c>
      <c r="G112">
        <v>266</v>
      </c>
      <c r="H112" t="str">
        <f>_xlfn.XLOOKUP(Table1[[#This Row],[username]],accounts_gathered!B:B,accounts_gathered!E:E)</f>
        <v>Democrat</v>
      </c>
      <c r="I112" s="5">
        <f>Table1[[#This Row],[num_covid_tweets]]/Table1[[#This Row],[total_num_tweets]]</f>
        <v>0.10902255639097744</v>
      </c>
    </row>
    <row r="113" spans="1:9" x14ac:dyDescent="0.25">
      <c r="A113" t="s">
        <v>79</v>
      </c>
      <c r="B113">
        <v>2020</v>
      </c>
      <c r="C113" t="s">
        <v>326</v>
      </c>
      <c r="D113">
        <v>13</v>
      </c>
      <c r="E113">
        <v>1501</v>
      </c>
      <c r="F113">
        <v>13</v>
      </c>
      <c r="G113">
        <v>93</v>
      </c>
      <c r="H113" t="str">
        <f>_xlfn.XLOOKUP(Table1[[#This Row],[username]],accounts_gathered!B:B,accounts_gathered!E:E)</f>
        <v>Democrat</v>
      </c>
      <c r="I113" s="5">
        <f>Table1[[#This Row],[num_covid_tweets]]/Table1[[#This Row],[total_num_tweets]]</f>
        <v>0.13978494623655913</v>
      </c>
    </row>
    <row r="114" spans="1:9" x14ac:dyDescent="0.25">
      <c r="A114" t="s">
        <v>79</v>
      </c>
      <c r="B114">
        <v>2020</v>
      </c>
      <c r="C114" t="s">
        <v>10</v>
      </c>
      <c r="D114">
        <v>8</v>
      </c>
      <c r="E114">
        <v>964</v>
      </c>
      <c r="F114">
        <v>8</v>
      </c>
      <c r="G114">
        <v>56</v>
      </c>
      <c r="H114" t="str">
        <f>_xlfn.XLOOKUP(Table1[[#This Row],[username]],accounts_gathered!B:B,accounts_gathered!E:E)</f>
        <v>Democrat</v>
      </c>
      <c r="I114" s="5">
        <f>Table1[[#This Row],[num_covid_tweets]]/Table1[[#This Row],[total_num_tweets]]</f>
        <v>0.14285714285714285</v>
      </c>
    </row>
    <row r="115" spans="1:9" x14ac:dyDescent="0.25">
      <c r="A115" t="s">
        <v>79</v>
      </c>
      <c r="B115">
        <v>2020</v>
      </c>
      <c r="C115" t="s">
        <v>11</v>
      </c>
      <c r="D115">
        <v>2</v>
      </c>
      <c r="E115">
        <v>787</v>
      </c>
      <c r="F115">
        <v>2</v>
      </c>
      <c r="G115">
        <v>47</v>
      </c>
      <c r="H115" t="str">
        <f>_xlfn.XLOOKUP(Table1[[#This Row],[username]],accounts_gathered!B:B,accounts_gathered!E:E)</f>
        <v>Democrat</v>
      </c>
      <c r="I115" s="5">
        <f>Table1[[#This Row],[num_covid_tweets]]/Table1[[#This Row],[total_num_tweets]]</f>
        <v>4.2553191489361701E-2</v>
      </c>
    </row>
    <row r="116" spans="1:9" x14ac:dyDescent="0.25">
      <c r="A116" t="s">
        <v>79</v>
      </c>
      <c r="B116">
        <v>2020</v>
      </c>
      <c r="C116" t="s">
        <v>12</v>
      </c>
      <c r="D116">
        <v>6</v>
      </c>
      <c r="E116">
        <v>1222</v>
      </c>
      <c r="F116">
        <v>6</v>
      </c>
      <c r="G116">
        <v>70</v>
      </c>
      <c r="H116" t="str">
        <f>_xlfn.XLOOKUP(Table1[[#This Row],[username]],accounts_gathered!B:B,accounts_gathered!E:E)</f>
        <v>Democrat</v>
      </c>
      <c r="I116" s="5">
        <f>Table1[[#This Row],[num_covid_tweets]]/Table1[[#This Row],[total_num_tweets]]</f>
        <v>8.5714285714285715E-2</v>
      </c>
    </row>
    <row r="117" spans="1:9" x14ac:dyDescent="0.25">
      <c r="A117" t="s">
        <v>187</v>
      </c>
      <c r="B117">
        <v>2020</v>
      </c>
      <c r="C117" t="s">
        <v>325</v>
      </c>
      <c r="D117">
        <v>118</v>
      </c>
      <c r="E117">
        <v>6637</v>
      </c>
      <c r="F117">
        <v>104</v>
      </c>
      <c r="G117">
        <v>414</v>
      </c>
      <c r="H117" t="str">
        <f>_xlfn.XLOOKUP(Table1[[#This Row],[username]],accounts_gathered!B:B,accounts_gathered!E:E)</f>
        <v>Republican</v>
      </c>
      <c r="I117" s="5">
        <f>Table1[[#This Row],[num_covid_tweets]]/Table1[[#This Row],[total_num_tweets]]</f>
        <v>0.25120772946859904</v>
      </c>
    </row>
    <row r="118" spans="1:9" x14ac:dyDescent="0.25">
      <c r="A118" t="s">
        <v>187</v>
      </c>
      <c r="B118">
        <v>2020</v>
      </c>
      <c r="C118" t="s">
        <v>326</v>
      </c>
      <c r="D118">
        <v>37</v>
      </c>
      <c r="E118">
        <v>1446</v>
      </c>
      <c r="F118">
        <v>33</v>
      </c>
      <c r="G118">
        <v>103</v>
      </c>
      <c r="H118" t="str">
        <f>_xlfn.XLOOKUP(Table1[[#This Row],[username]],accounts_gathered!B:B,accounts_gathered!E:E)</f>
        <v>Republican</v>
      </c>
      <c r="I118" s="5">
        <f>Table1[[#This Row],[num_covid_tweets]]/Table1[[#This Row],[total_num_tweets]]</f>
        <v>0.32038834951456313</v>
      </c>
    </row>
    <row r="119" spans="1:9" x14ac:dyDescent="0.25">
      <c r="A119" t="s">
        <v>187</v>
      </c>
      <c r="B119">
        <v>2020</v>
      </c>
      <c r="C119" t="s">
        <v>10</v>
      </c>
      <c r="D119">
        <v>57</v>
      </c>
      <c r="E119">
        <v>2839</v>
      </c>
      <c r="F119">
        <v>51</v>
      </c>
      <c r="G119">
        <v>178</v>
      </c>
      <c r="H119" t="str">
        <f>_xlfn.XLOOKUP(Table1[[#This Row],[username]],accounts_gathered!B:B,accounts_gathered!E:E)</f>
        <v>Republican</v>
      </c>
      <c r="I119" s="5">
        <f>Table1[[#This Row],[num_covid_tweets]]/Table1[[#This Row],[total_num_tweets]]</f>
        <v>0.28651685393258425</v>
      </c>
    </row>
    <row r="120" spans="1:9" x14ac:dyDescent="0.25">
      <c r="A120" t="s">
        <v>187</v>
      </c>
      <c r="B120">
        <v>2020</v>
      </c>
      <c r="C120" t="s">
        <v>11</v>
      </c>
      <c r="D120">
        <v>18</v>
      </c>
      <c r="E120">
        <v>1200</v>
      </c>
      <c r="F120">
        <v>15</v>
      </c>
      <c r="G120">
        <v>74</v>
      </c>
      <c r="H120" t="str">
        <f>_xlfn.XLOOKUP(Table1[[#This Row],[username]],accounts_gathered!B:B,accounts_gathered!E:E)</f>
        <v>Republican</v>
      </c>
      <c r="I120" s="5">
        <f>Table1[[#This Row],[num_covid_tweets]]/Table1[[#This Row],[total_num_tweets]]</f>
        <v>0.20270270270270271</v>
      </c>
    </row>
    <row r="121" spans="1:9" x14ac:dyDescent="0.25">
      <c r="A121" t="s">
        <v>187</v>
      </c>
      <c r="B121">
        <v>2020</v>
      </c>
      <c r="C121" t="s">
        <v>12</v>
      </c>
      <c r="D121">
        <v>6</v>
      </c>
      <c r="E121">
        <v>1152</v>
      </c>
      <c r="F121">
        <v>5</v>
      </c>
      <c r="G121">
        <v>59</v>
      </c>
      <c r="H121" t="str">
        <f>_xlfn.XLOOKUP(Table1[[#This Row],[username]],accounts_gathered!B:B,accounts_gathered!E:E)</f>
        <v>Republican</v>
      </c>
      <c r="I121" s="5">
        <f>Table1[[#This Row],[num_covid_tweets]]/Table1[[#This Row],[total_num_tweets]]</f>
        <v>8.4745762711864403E-2</v>
      </c>
    </row>
    <row r="122" spans="1:9" x14ac:dyDescent="0.25">
      <c r="A122" t="s">
        <v>85</v>
      </c>
      <c r="B122">
        <v>2020</v>
      </c>
      <c r="C122" t="s">
        <v>325</v>
      </c>
      <c r="D122">
        <v>71</v>
      </c>
      <c r="E122">
        <v>13235</v>
      </c>
      <c r="F122">
        <v>65</v>
      </c>
      <c r="G122">
        <v>790</v>
      </c>
      <c r="H122" t="str">
        <f>_xlfn.XLOOKUP(Table1[[#This Row],[username]],accounts_gathered!B:B,accounts_gathered!E:E)</f>
        <v>Republican</v>
      </c>
      <c r="I122" s="5">
        <f>Table1[[#This Row],[num_covid_tweets]]/Table1[[#This Row],[total_num_tweets]]</f>
        <v>8.2278481012658222E-2</v>
      </c>
    </row>
    <row r="123" spans="1:9" x14ac:dyDescent="0.25">
      <c r="A123" t="s">
        <v>85</v>
      </c>
      <c r="B123">
        <v>2020</v>
      </c>
      <c r="C123" t="s">
        <v>326</v>
      </c>
      <c r="D123">
        <v>34</v>
      </c>
      <c r="E123">
        <v>3655</v>
      </c>
      <c r="F123">
        <v>30</v>
      </c>
      <c r="G123">
        <v>229</v>
      </c>
      <c r="H123" t="str">
        <f>_xlfn.XLOOKUP(Table1[[#This Row],[username]],accounts_gathered!B:B,accounts_gathered!E:E)</f>
        <v>Republican</v>
      </c>
      <c r="I123" s="5">
        <f>Table1[[#This Row],[num_covid_tweets]]/Table1[[#This Row],[total_num_tweets]]</f>
        <v>0.13100436681222707</v>
      </c>
    </row>
    <row r="124" spans="1:9" x14ac:dyDescent="0.25">
      <c r="A124" t="s">
        <v>85</v>
      </c>
      <c r="B124">
        <v>2020</v>
      </c>
      <c r="C124" t="s">
        <v>10</v>
      </c>
      <c r="D124">
        <v>11</v>
      </c>
      <c r="E124">
        <v>4362</v>
      </c>
      <c r="F124">
        <v>10</v>
      </c>
      <c r="G124">
        <v>266</v>
      </c>
      <c r="H124" t="str">
        <f>_xlfn.XLOOKUP(Table1[[#This Row],[username]],accounts_gathered!B:B,accounts_gathered!E:E)</f>
        <v>Republican</v>
      </c>
      <c r="I124" s="5">
        <f>Table1[[#This Row],[num_covid_tweets]]/Table1[[#This Row],[total_num_tweets]]</f>
        <v>3.7593984962406013E-2</v>
      </c>
    </row>
    <row r="125" spans="1:9" x14ac:dyDescent="0.25">
      <c r="A125" t="s">
        <v>85</v>
      </c>
      <c r="B125">
        <v>2020</v>
      </c>
      <c r="C125" t="s">
        <v>11</v>
      </c>
      <c r="D125">
        <v>11</v>
      </c>
      <c r="E125">
        <v>2666</v>
      </c>
      <c r="F125">
        <v>11</v>
      </c>
      <c r="G125">
        <v>153</v>
      </c>
      <c r="H125" t="str">
        <f>_xlfn.XLOOKUP(Table1[[#This Row],[username]],accounts_gathered!B:B,accounts_gathered!E:E)</f>
        <v>Republican</v>
      </c>
      <c r="I125" s="5">
        <f>Table1[[#This Row],[num_covid_tweets]]/Table1[[#This Row],[total_num_tweets]]</f>
        <v>7.1895424836601302E-2</v>
      </c>
    </row>
    <row r="126" spans="1:9" x14ac:dyDescent="0.25">
      <c r="A126" t="s">
        <v>85</v>
      </c>
      <c r="B126">
        <v>2020</v>
      </c>
      <c r="C126" t="s">
        <v>12</v>
      </c>
      <c r="D126">
        <v>15</v>
      </c>
      <c r="E126">
        <v>2552</v>
      </c>
      <c r="F126">
        <v>14</v>
      </c>
      <c r="G126">
        <v>142</v>
      </c>
      <c r="H126" t="str">
        <f>_xlfn.XLOOKUP(Table1[[#This Row],[username]],accounts_gathered!B:B,accounts_gathered!E:E)</f>
        <v>Republican</v>
      </c>
      <c r="I126" s="5">
        <f>Table1[[#This Row],[num_covid_tweets]]/Table1[[#This Row],[total_num_tweets]]</f>
        <v>9.8591549295774641E-2</v>
      </c>
    </row>
    <row r="127" spans="1:9" x14ac:dyDescent="0.25">
      <c r="A127" t="s">
        <v>195</v>
      </c>
      <c r="B127">
        <v>2020</v>
      </c>
      <c r="C127" t="s">
        <v>325</v>
      </c>
      <c r="D127">
        <v>259</v>
      </c>
      <c r="E127">
        <v>10000</v>
      </c>
      <c r="F127">
        <v>235</v>
      </c>
      <c r="G127">
        <v>644</v>
      </c>
      <c r="H127" t="str">
        <f>_xlfn.XLOOKUP(Table1[[#This Row],[username]],accounts_gathered!B:B,accounts_gathered!E:E)</f>
        <v>Democrat</v>
      </c>
      <c r="I127" s="5">
        <f>Table1[[#This Row],[num_covid_tweets]]/Table1[[#This Row],[total_num_tweets]]</f>
        <v>0.36490683229813664</v>
      </c>
    </row>
    <row r="128" spans="1:9" x14ac:dyDescent="0.25">
      <c r="A128" t="s">
        <v>195</v>
      </c>
      <c r="B128">
        <v>2020</v>
      </c>
      <c r="C128" t="s">
        <v>326</v>
      </c>
      <c r="D128">
        <v>106</v>
      </c>
      <c r="E128">
        <v>3322</v>
      </c>
      <c r="F128">
        <v>93</v>
      </c>
      <c r="G128">
        <v>215</v>
      </c>
      <c r="H128" t="str">
        <f>_xlfn.XLOOKUP(Table1[[#This Row],[username]],accounts_gathered!B:B,accounts_gathered!E:E)</f>
        <v>Democrat</v>
      </c>
      <c r="I128" s="5">
        <f>Table1[[#This Row],[num_covid_tweets]]/Table1[[#This Row],[total_num_tweets]]</f>
        <v>0.4325581395348837</v>
      </c>
    </row>
    <row r="129" spans="1:9" x14ac:dyDescent="0.25">
      <c r="A129" t="s">
        <v>195</v>
      </c>
      <c r="B129">
        <v>2020</v>
      </c>
      <c r="C129" t="s">
        <v>10</v>
      </c>
      <c r="D129">
        <v>79</v>
      </c>
      <c r="E129">
        <v>2950</v>
      </c>
      <c r="F129">
        <v>73</v>
      </c>
      <c r="G129">
        <v>192</v>
      </c>
      <c r="H129" t="str">
        <f>_xlfn.XLOOKUP(Table1[[#This Row],[username]],accounts_gathered!B:B,accounts_gathered!E:E)</f>
        <v>Democrat</v>
      </c>
      <c r="I129" s="5">
        <f>Table1[[#This Row],[num_covid_tweets]]/Table1[[#This Row],[total_num_tweets]]</f>
        <v>0.38020833333333331</v>
      </c>
    </row>
    <row r="130" spans="1:9" x14ac:dyDescent="0.25">
      <c r="A130" t="s">
        <v>195</v>
      </c>
      <c r="B130">
        <v>2020</v>
      </c>
      <c r="C130" t="s">
        <v>11</v>
      </c>
      <c r="D130">
        <v>32</v>
      </c>
      <c r="E130">
        <v>1586</v>
      </c>
      <c r="F130">
        <v>30</v>
      </c>
      <c r="G130">
        <v>105</v>
      </c>
      <c r="H130" t="str">
        <f>_xlfn.XLOOKUP(Table1[[#This Row],[username]],accounts_gathered!B:B,accounts_gathered!E:E)</f>
        <v>Democrat</v>
      </c>
      <c r="I130" s="5">
        <f>Table1[[#This Row],[num_covid_tweets]]/Table1[[#This Row],[total_num_tweets]]</f>
        <v>0.2857142857142857</v>
      </c>
    </row>
    <row r="131" spans="1:9" x14ac:dyDescent="0.25">
      <c r="A131" t="s">
        <v>195</v>
      </c>
      <c r="B131">
        <v>2020</v>
      </c>
      <c r="C131" t="s">
        <v>12</v>
      </c>
      <c r="D131">
        <v>42</v>
      </c>
      <c r="E131">
        <v>2142</v>
      </c>
      <c r="F131">
        <v>39</v>
      </c>
      <c r="G131">
        <v>132</v>
      </c>
      <c r="H131" t="str">
        <f>_xlfn.XLOOKUP(Table1[[#This Row],[username]],accounts_gathered!B:B,accounts_gathered!E:E)</f>
        <v>Democrat</v>
      </c>
      <c r="I131" s="5">
        <f>Table1[[#This Row],[num_covid_tweets]]/Table1[[#This Row],[total_num_tweets]]</f>
        <v>0.29545454545454547</v>
      </c>
    </row>
    <row r="132" spans="1:9" x14ac:dyDescent="0.25">
      <c r="A132" t="s">
        <v>95</v>
      </c>
      <c r="B132">
        <v>2020</v>
      </c>
      <c r="C132" t="s">
        <v>325</v>
      </c>
      <c r="D132">
        <v>88</v>
      </c>
      <c r="E132">
        <v>3076</v>
      </c>
      <c r="F132">
        <v>70</v>
      </c>
      <c r="G132">
        <v>178</v>
      </c>
      <c r="H132" t="str">
        <f>_xlfn.XLOOKUP(Table1[[#This Row],[username]],accounts_gathered!B:B,accounts_gathered!E:E)</f>
        <v>Democrat</v>
      </c>
      <c r="I132" s="5">
        <f>Table1[[#This Row],[num_covid_tweets]]/Table1[[#This Row],[total_num_tweets]]</f>
        <v>0.39325842696629215</v>
      </c>
    </row>
    <row r="133" spans="1:9" x14ac:dyDescent="0.25">
      <c r="A133" t="s">
        <v>95</v>
      </c>
      <c r="B133">
        <v>2020</v>
      </c>
      <c r="C133" t="s">
        <v>326</v>
      </c>
      <c r="D133">
        <v>45</v>
      </c>
      <c r="E133">
        <v>1143</v>
      </c>
      <c r="F133">
        <v>36</v>
      </c>
      <c r="G133">
        <v>65</v>
      </c>
      <c r="H133" t="str">
        <f>_xlfn.XLOOKUP(Table1[[#This Row],[username]],accounts_gathered!B:B,accounts_gathered!E:E)</f>
        <v>Democrat</v>
      </c>
      <c r="I133" s="5">
        <f>Table1[[#This Row],[num_covid_tweets]]/Table1[[#This Row],[total_num_tweets]]</f>
        <v>0.55384615384615388</v>
      </c>
    </row>
    <row r="134" spans="1:9" x14ac:dyDescent="0.25">
      <c r="A134" t="s">
        <v>95</v>
      </c>
      <c r="B134">
        <v>2020</v>
      </c>
      <c r="C134" t="s">
        <v>10</v>
      </c>
      <c r="D134">
        <v>16</v>
      </c>
      <c r="E134">
        <v>851</v>
      </c>
      <c r="F134">
        <v>13</v>
      </c>
      <c r="G134">
        <v>51</v>
      </c>
      <c r="H134" t="str">
        <f>_xlfn.XLOOKUP(Table1[[#This Row],[username]],accounts_gathered!B:B,accounts_gathered!E:E)</f>
        <v>Democrat</v>
      </c>
      <c r="I134" s="5">
        <f>Table1[[#This Row],[num_covid_tweets]]/Table1[[#This Row],[total_num_tweets]]</f>
        <v>0.25490196078431371</v>
      </c>
    </row>
    <row r="135" spans="1:9" x14ac:dyDescent="0.25">
      <c r="A135" t="s">
        <v>95</v>
      </c>
      <c r="B135">
        <v>2020</v>
      </c>
      <c r="C135" t="s">
        <v>11</v>
      </c>
      <c r="D135">
        <v>13</v>
      </c>
      <c r="E135">
        <v>840</v>
      </c>
      <c r="F135">
        <v>12</v>
      </c>
      <c r="G135">
        <v>50</v>
      </c>
      <c r="H135" t="str">
        <f>_xlfn.XLOOKUP(Table1[[#This Row],[username]],accounts_gathered!B:B,accounts_gathered!E:E)</f>
        <v>Democrat</v>
      </c>
      <c r="I135" s="5">
        <f>Table1[[#This Row],[num_covid_tweets]]/Table1[[#This Row],[total_num_tweets]]</f>
        <v>0.24</v>
      </c>
    </row>
    <row r="136" spans="1:9" x14ac:dyDescent="0.25">
      <c r="A136" t="s">
        <v>95</v>
      </c>
      <c r="B136">
        <v>2020</v>
      </c>
      <c r="C136" t="s">
        <v>12</v>
      </c>
      <c r="D136">
        <v>14</v>
      </c>
      <c r="E136">
        <v>242</v>
      </c>
      <c r="F136">
        <v>9</v>
      </c>
      <c r="G136">
        <v>12</v>
      </c>
      <c r="H136" t="str">
        <f>_xlfn.XLOOKUP(Table1[[#This Row],[username]],accounts_gathered!B:B,accounts_gathered!E:E)</f>
        <v>Democrat</v>
      </c>
      <c r="I136" s="5">
        <f>Table1[[#This Row],[num_covid_tweets]]/Table1[[#This Row],[total_num_tweets]]</f>
        <v>0.75</v>
      </c>
    </row>
    <row r="137" spans="1:9" x14ac:dyDescent="0.25">
      <c r="A137" t="s">
        <v>177</v>
      </c>
      <c r="B137">
        <v>2020</v>
      </c>
      <c r="C137" t="s">
        <v>325</v>
      </c>
      <c r="D137">
        <v>15</v>
      </c>
      <c r="E137">
        <v>4404</v>
      </c>
      <c r="F137">
        <v>14</v>
      </c>
      <c r="G137">
        <v>367</v>
      </c>
      <c r="H137" t="str">
        <f>_xlfn.XLOOKUP(Table1[[#This Row],[username]],accounts_gathered!B:B,accounts_gathered!E:E)</f>
        <v>Republican</v>
      </c>
      <c r="I137" s="5">
        <f>Table1[[#This Row],[num_covid_tweets]]/Table1[[#This Row],[total_num_tweets]]</f>
        <v>3.8147138964577658E-2</v>
      </c>
    </row>
    <row r="138" spans="1:9" x14ac:dyDescent="0.25">
      <c r="A138" t="s">
        <v>177</v>
      </c>
      <c r="B138">
        <v>2020</v>
      </c>
      <c r="C138" t="s">
        <v>326</v>
      </c>
      <c r="D138">
        <v>1</v>
      </c>
      <c r="E138">
        <v>869</v>
      </c>
      <c r="F138">
        <v>1</v>
      </c>
      <c r="G138">
        <v>84</v>
      </c>
      <c r="H138" t="str">
        <f>_xlfn.XLOOKUP(Table1[[#This Row],[username]],accounts_gathered!B:B,accounts_gathered!E:E)</f>
        <v>Republican</v>
      </c>
      <c r="I138" s="5">
        <f>Table1[[#This Row],[num_covid_tweets]]/Table1[[#This Row],[total_num_tweets]]</f>
        <v>1.1904761904761904E-2</v>
      </c>
    </row>
    <row r="139" spans="1:9" x14ac:dyDescent="0.25">
      <c r="A139" t="s">
        <v>177</v>
      </c>
      <c r="B139">
        <v>2020</v>
      </c>
      <c r="C139" t="s">
        <v>10</v>
      </c>
      <c r="D139">
        <v>4</v>
      </c>
      <c r="E139">
        <v>1532</v>
      </c>
      <c r="F139">
        <v>4</v>
      </c>
      <c r="G139">
        <v>134</v>
      </c>
      <c r="H139" t="str">
        <f>_xlfn.XLOOKUP(Table1[[#This Row],[username]],accounts_gathered!B:B,accounts_gathered!E:E)</f>
        <v>Republican</v>
      </c>
      <c r="I139" s="5">
        <f>Table1[[#This Row],[num_covid_tweets]]/Table1[[#This Row],[total_num_tweets]]</f>
        <v>2.9850746268656716E-2</v>
      </c>
    </row>
    <row r="140" spans="1:9" x14ac:dyDescent="0.25">
      <c r="A140" t="s">
        <v>177</v>
      </c>
      <c r="B140">
        <v>2020</v>
      </c>
      <c r="C140" t="s">
        <v>11</v>
      </c>
      <c r="D140">
        <v>2</v>
      </c>
      <c r="E140">
        <v>943</v>
      </c>
      <c r="F140">
        <v>2</v>
      </c>
      <c r="G140">
        <v>74</v>
      </c>
      <c r="H140" t="str">
        <f>_xlfn.XLOOKUP(Table1[[#This Row],[username]],accounts_gathered!B:B,accounts_gathered!E:E)</f>
        <v>Republican</v>
      </c>
      <c r="I140" s="5">
        <f>Table1[[#This Row],[num_covid_tweets]]/Table1[[#This Row],[total_num_tweets]]</f>
        <v>2.7027027027027029E-2</v>
      </c>
    </row>
    <row r="141" spans="1:9" x14ac:dyDescent="0.25">
      <c r="A141" t="s">
        <v>177</v>
      </c>
      <c r="B141">
        <v>2020</v>
      </c>
      <c r="C141" t="s">
        <v>12</v>
      </c>
      <c r="D141">
        <v>8</v>
      </c>
      <c r="E141">
        <v>1060</v>
      </c>
      <c r="F141">
        <v>7</v>
      </c>
      <c r="G141">
        <v>75</v>
      </c>
      <c r="H141" t="str">
        <f>_xlfn.XLOOKUP(Table1[[#This Row],[username]],accounts_gathered!B:B,accounts_gathered!E:E)</f>
        <v>Republican</v>
      </c>
      <c r="I141" s="5">
        <f>Table1[[#This Row],[num_covid_tweets]]/Table1[[#This Row],[total_num_tweets]]</f>
        <v>9.3333333333333338E-2</v>
      </c>
    </row>
    <row r="142" spans="1:9" x14ac:dyDescent="0.25">
      <c r="A142" t="s">
        <v>89</v>
      </c>
      <c r="B142">
        <v>2020</v>
      </c>
      <c r="C142" t="s">
        <v>325</v>
      </c>
      <c r="D142">
        <v>175</v>
      </c>
      <c r="E142">
        <v>5917</v>
      </c>
      <c r="F142">
        <v>130</v>
      </c>
      <c r="G142">
        <v>303</v>
      </c>
      <c r="H142" t="str">
        <f>_xlfn.XLOOKUP(Table1[[#This Row],[username]],accounts_gathered!B:B,accounts_gathered!E:E)</f>
        <v>Democrat</v>
      </c>
      <c r="I142" s="5">
        <f>Table1[[#This Row],[num_covid_tweets]]/Table1[[#This Row],[total_num_tweets]]</f>
        <v>0.42904290429042902</v>
      </c>
    </row>
    <row r="143" spans="1:9" x14ac:dyDescent="0.25">
      <c r="A143" t="s">
        <v>89</v>
      </c>
      <c r="B143">
        <v>2020</v>
      </c>
      <c r="C143" t="s">
        <v>326</v>
      </c>
      <c r="D143">
        <v>58</v>
      </c>
      <c r="E143">
        <v>1752</v>
      </c>
      <c r="F143">
        <v>39</v>
      </c>
      <c r="G143">
        <v>89</v>
      </c>
      <c r="H143" t="str">
        <f>_xlfn.XLOOKUP(Table1[[#This Row],[username]],accounts_gathered!B:B,accounts_gathered!E:E)</f>
        <v>Democrat</v>
      </c>
      <c r="I143" s="5">
        <f>Table1[[#This Row],[num_covid_tweets]]/Table1[[#This Row],[total_num_tweets]]</f>
        <v>0.43820224719101125</v>
      </c>
    </row>
    <row r="144" spans="1:9" x14ac:dyDescent="0.25">
      <c r="A144" t="s">
        <v>89</v>
      </c>
      <c r="B144">
        <v>2020</v>
      </c>
      <c r="C144" t="s">
        <v>10</v>
      </c>
      <c r="D144">
        <v>51</v>
      </c>
      <c r="E144">
        <v>1623</v>
      </c>
      <c r="F144">
        <v>38</v>
      </c>
      <c r="G144">
        <v>86</v>
      </c>
      <c r="H144" t="str">
        <f>_xlfn.XLOOKUP(Table1[[#This Row],[username]],accounts_gathered!B:B,accounts_gathered!E:E)</f>
        <v>Democrat</v>
      </c>
      <c r="I144" s="5">
        <f>Table1[[#This Row],[num_covid_tweets]]/Table1[[#This Row],[total_num_tweets]]</f>
        <v>0.44186046511627908</v>
      </c>
    </row>
    <row r="145" spans="1:9" x14ac:dyDescent="0.25">
      <c r="A145" t="s">
        <v>89</v>
      </c>
      <c r="B145">
        <v>2020</v>
      </c>
      <c r="C145" t="s">
        <v>11</v>
      </c>
      <c r="D145">
        <v>44</v>
      </c>
      <c r="E145">
        <v>1483</v>
      </c>
      <c r="F145">
        <v>34</v>
      </c>
      <c r="G145">
        <v>73</v>
      </c>
      <c r="H145" t="str">
        <f>_xlfn.XLOOKUP(Table1[[#This Row],[username]],accounts_gathered!B:B,accounts_gathered!E:E)</f>
        <v>Democrat</v>
      </c>
      <c r="I145" s="5">
        <f>Table1[[#This Row],[num_covid_tweets]]/Table1[[#This Row],[total_num_tweets]]</f>
        <v>0.46575342465753422</v>
      </c>
    </row>
    <row r="146" spans="1:9" x14ac:dyDescent="0.25">
      <c r="A146" t="s">
        <v>89</v>
      </c>
      <c r="B146">
        <v>2020</v>
      </c>
      <c r="C146" t="s">
        <v>12</v>
      </c>
      <c r="D146">
        <v>22</v>
      </c>
      <c r="E146">
        <v>1059</v>
      </c>
      <c r="F146">
        <v>19</v>
      </c>
      <c r="G146">
        <v>55</v>
      </c>
      <c r="H146" t="str">
        <f>_xlfn.XLOOKUP(Table1[[#This Row],[username]],accounts_gathered!B:B,accounts_gathered!E:E)</f>
        <v>Democrat</v>
      </c>
      <c r="I146" s="5">
        <f>Table1[[#This Row],[num_covid_tweets]]/Table1[[#This Row],[total_num_tweets]]</f>
        <v>0.34545454545454546</v>
      </c>
    </row>
    <row r="147" spans="1:9" x14ac:dyDescent="0.25">
      <c r="A147" t="s">
        <v>150</v>
      </c>
      <c r="B147">
        <v>2020</v>
      </c>
      <c r="C147" t="s">
        <v>325</v>
      </c>
      <c r="D147">
        <v>456</v>
      </c>
      <c r="E147">
        <v>16279</v>
      </c>
      <c r="F147">
        <v>327</v>
      </c>
      <c r="G147">
        <v>802</v>
      </c>
      <c r="H147" t="str">
        <f>_xlfn.XLOOKUP(Table1[[#This Row],[username]],accounts_gathered!B:B,accounts_gathered!E:E)</f>
        <v>Democrat</v>
      </c>
      <c r="I147" s="5">
        <f>Table1[[#This Row],[num_covid_tweets]]/Table1[[#This Row],[total_num_tweets]]</f>
        <v>0.4077306733167082</v>
      </c>
    </row>
    <row r="148" spans="1:9" x14ac:dyDescent="0.25">
      <c r="A148" t="s">
        <v>150</v>
      </c>
      <c r="B148">
        <v>2020</v>
      </c>
      <c r="C148" t="s">
        <v>326</v>
      </c>
      <c r="D148">
        <v>119</v>
      </c>
      <c r="E148">
        <v>4363</v>
      </c>
      <c r="F148">
        <v>100</v>
      </c>
      <c r="G148">
        <v>219</v>
      </c>
      <c r="H148" t="str">
        <f>_xlfn.XLOOKUP(Table1[[#This Row],[username]],accounts_gathered!B:B,accounts_gathered!E:E)</f>
        <v>Democrat</v>
      </c>
      <c r="I148" s="5">
        <f>Table1[[#This Row],[num_covid_tweets]]/Table1[[#This Row],[total_num_tweets]]</f>
        <v>0.45662100456621002</v>
      </c>
    </row>
    <row r="149" spans="1:9" x14ac:dyDescent="0.25">
      <c r="A149" t="s">
        <v>150</v>
      </c>
      <c r="B149">
        <v>2020</v>
      </c>
      <c r="C149" t="s">
        <v>10</v>
      </c>
      <c r="D149">
        <v>121</v>
      </c>
      <c r="E149">
        <v>5041</v>
      </c>
      <c r="F149">
        <v>99</v>
      </c>
      <c r="G149">
        <v>250</v>
      </c>
      <c r="H149" t="str">
        <f>_xlfn.XLOOKUP(Table1[[#This Row],[username]],accounts_gathered!B:B,accounts_gathered!E:E)</f>
        <v>Democrat</v>
      </c>
      <c r="I149" s="5">
        <f>Table1[[#This Row],[num_covid_tweets]]/Table1[[#This Row],[total_num_tweets]]</f>
        <v>0.39600000000000002</v>
      </c>
    </row>
    <row r="150" spans="1:9" x14ac:dyDescent="0.25">
      <c r="A150" t="s">
        <v>150</v>
      </c>
      <c r="B150">
        <v>2020</v>
      </c>
      <c r="C150" t="s">
        <v>11</v>
      </c>
      <c r="D150">
        <v>112</v>
      </c>
      <c r="E150">
        <v>4117</v>
      </c>
      <c r="F150">
        <v>77</v>
      </c>
      <c r="G150">
        <v>198</v>
      </c>
      <c r="H150" t="str">
        <f>_xlfn.XLOOKUP(Table1[[#This Row],[username]],accounts_gathered!B:B,accounts_gathered!E:E)</f>
        <v>Democrat</v>
      </c>
      <c r="I150" s="5">
        <f>Table1[[#This Row],[num_covid_tweets]]/Table1[[#This Row],[total_num_tweets]]</f>
        <v>0.3888888888888889</v>
      </c>
    </row>
    <row r="151" spans="1:9" x14ac:dyDescent="0.25">
      <c r="A151" t="s">
        <v>150</v>
      </c>
      <c r="B151">
        <v>2020</v>
      </c>
      <c r="C151" t="s">
        <v>12</v>
      </c>
      <c r="D151">
        <v>104</v>
      </c>
      <c r="E151">
        <v>2758</v>
      </c>
      <c r="F151">
        <v>51</v>
      </c>
      <c r="G151">
        <v>135</v>
      </c>
      <c r="H151" t="str">
        <f>_xlfn.XLOOKUP(Table1[[#This Row],[username]],accounts_gathered!B:B,accounts_gathered!E:E)</f>
        <v>Democrat</v>
      </c>
      <c r="I151" s="5">
        <f>Table1[[#This Row],[num_covid_tweets]]/Table1[[#This Row],[total_num_tweets]]</f>
        <v>0.37777777777777777</v>
      </c>
    </row>
    <row r="152" spans="1:9" x14ac:dyDescent="0.25">
      <c r="A152" t="s">
        <v>74</v>
      </c>
      <c r="B152">
        <v>2020</v>
      </c>
      <c r="C152" t="s">
        <v>325</v>
      </c>
      <c r="D152">
        <v>374</v>
      </c>
      <c r="E152">
        <v>18987</v>
      </c>
      <c r="F152">
        <v>351</v>
      </c>
      <c r="G152">
        <v>1137</v>
      </c>
      <c r="H152" t="str">
        <f>_xlfn.XLOOKUP(Table1[[#This Row],[username]],accounts_gathered!B:B,accounts_gathered!E:E)</f>
        <v>Democrat</v>
      </c>
      <c r="I152" s="5">
        <f>Table1[[#This Row],[num_covid_tweets]]/Table1[[#This Row],[total_num_tweets]]</f>
        <v>0.30870712401055411</v>
      </c>
    </row>
    <row r="153" spans="1:9" x14ac:dyDescent="0.25">
      <c r="A153" t="s">
        <v>74</v>
      </c>
      <c r="B153">
        <v>2020</v>
      </c>
      <c r="C153" t="s">
        <v>326</v>
      </c>
      <c r="D153">
        <v>32</v>
      </c>
      <c r="E153">
        <v>6374</v>
      </c>
      <c r="F153">
        <v>30</v>
      </c>
      <c r="G153">
        <v>376</v>
      </c>
      <c r="H153" t="str">
        <f>_xlfn.XLOOKUP(Table1[[#This Row],[username]],accounts_gathered!B:B,accounts_gathered!E:E)</f>
        <v>Democrat</v>
      </c>
      <c r="I153" s="5">
        <f>Table1[[#This Row],[num_covid_tweets]]/Table1[[#This Row],[total_num_tweets]]</f>
        <v>7.9787234042553196E-2</v>
      </c>
    </row>
    <row r="154" spans="1:9" x14ac:dyDescent="0.25">
      <c r="A154" t="s">
        <v>74</v>
      </c>
      <c r="B154">
        <v>2020</v>
      </c>
      <c r="C154" t="s">
        <v>10</v>
      </c>
      <c r="D154">
        <v>164</v>
      </c>
      <c r="E154">
        <v>5412</v>
      </c>
      <c r="F154">
        <v>155</v>
      </c>
      <c r="G154">
        <v>343</v>
      </c>
      <c r="H154" t="str">
        <f>_xlfn.XLOOKUP(Table1[[#This Row],[username]],accounts_gathered!B:B,accounts_gathered!E:E)</f>
        <v>Democrat</v>
      </c>
      <c r="I154" s="5">
        <f>Table1[[#This Row],[num_covid_tweets]]/Table1[[#This Row],[total_num_tweets]]</f>
        <v>0.45189504373177841</v>
      </c>
    </row>
    <row r="155" spans="1:9" x14ac:dyDescent="0.25">
      <c r="A155" t="s">
        <v>74</v>
      </c>
      <c r="B155">
        <v>2020</v>
      </c>
      <c r="C155" t="s">
        <v>11</v>
      </c>
      <c r="D155">
        <v>91</v>
      </c>
      <c r="E155">
        <v>4371</v>
      </c>
      <c r="F155">
        <v>89</v>
      </c>
      <c r="G155">
        <v>249</v>
      </c>
      <c r="H155" t="str">
        <f>_xlfn.XLOOKUP(Table1[[#This Row],[username]],accounts_gathered!B:B,accounts_gathered!E:E)</f>
        <v>Democrat</v>
      </c>
      <c r="I155" s="5">
        <f>Table1[[#This Row],[num_covid_tweets]]/Table1[[#This Row],[total_num_tweets]]</f>
        <v>0.35742971887550201</v>
      </c>
    </row>
    <row r="156" spans="1:9" x14ac:dyDescent="0.25">
      <c r="A156" t="s">
        <v>74</v>
      </c>
      <c r="B156">
        <v>2020</v>
      </c>
      <c r="C156" t="s">
        <v>12</v>
      </c>
      <c r="D156">
        <v>87</v>
      </c>
      <c r="E156">
        <v>2830</v>
      </c>
      <c r="F156">
        <v>77</v>
      </c>
      <c r="G156">
        <v>169</v>
      </c>
      <c r="H156" t="str">
        <f>_xlfn.XLOOKUP(Table1[[#This Row],[username]],accounts_gathered!B:B,accounts_gathered!E:E)</f>
        <v>Democrat</v>
      </c>
      <c r="I156" s="5">
        <f>Table1[[#This Row],[num_covid_tweets]]/Table1[[#This Row],[total_num_tweets]]</f>
        <v>0.45562130177514792</v>
      </c>
    </row>
    <row r="157" spans="1:9" x14ac:dyDescent="0.25">
      <c r="A157" t="s">
        <v>71</v>
      </c>
      <c r="B157">
        <v>2020</v>
      </c>
      <c r="C157" t="s">
        <v>325</v>
      </c>
      <c r="D157">
        <v>81</v>
      </c>
      <c r="E157">
        <v>2369</v>
      </c>
      <c r="F157">
        <v>58</v>
      </c>
      <c r="G157">
        <v>148</v>
      </c>
      <c r="H157" t="str">
        <f>_xlfn.XLOOKUP(Table1[[#This Row],[username]],accounts_gathered!B:B,accounts_gathered!E:E)</f>
        <v>Democrat</v>
      </c>
      <c r="I157" s="5">
        <f>Table1[[#This Row],[num_covid_tweets]]/Table1[[#This Row],[total_num_tweets]]</f>
        <v>0.39189189189189189</v>
      </c>
    </row>
    <row r="158" spans="1:9" x14ac:dyDescent="0.25">
      <c r="A158" t="s">
        <v>71</v>
      </c>
      <c r="B158">
        <v>2020</v>
      </c>
      <c r="C158" t="s">
        <v>326</v>
      </c>
      <c r="D158">
        <v>64</v>
      </c>
      <c r="E158">
        <v>1283</v>
      </c>
      <c r="F158">
        <v>41</v>
      </c>
      <c r="G158">
        <v>74</v>
      </c>
      <c r="H158" t="str">
        <f>_xlfn.XLOOKUP(Table1[[#This Row],[username]],accounts_gathered!B:B,accounts_gathered!E:E)</f>
        <v>Democrat</v>
      </c>
      <c r="I158" s="5">
        <f>Table1[[#This Row],[num_covid_tweets]]/Table1[[#This Row],[total_num_tweets]]</f>
        <v>0.55405405405405406</v>
      </c>
    </row>
    <row r="159" spans="1:9" x14ac:dyDescent="0.25">
      <c r="A159" t="s">
        <v>71</v>
      </c>
      <c r="B159">
        <v>2020</v>
      </c>
      <c r="C159" t="s">
        <v>10</v>
      </c>
      <c r="D159">
        <v>10</v>
      </c>
      <c r="E159">
        <v>421</v>
      </c>
      <c r="F159">
        <v>10</v>
      </c>
      <c r="G159">
        <v>33</v>
      </c>
      <c r="H159" t="str">
        <f>_xlfn.XLOOKUP(Table1[[#This Row],[username]],accounts_gathered!B:B,accounts_gathered!E:E)</f>
        <v>Democrat</v>
      </c>
      <c r="I159" s="5">
        <f>Table1[[#This Row],[num_covid_tweets]]/Table1[[#This Row],[total_num_tweets]]</f>
        <v>0.30303030303030304</v>
      </c>
    </row>
    <row r="160" spans="1:9" x14ac:dyDescent="0.25">
      <c r="A160" t="s">
        <v>71</v>
      </c>
      <c r="B160">
        <v>2020</v>
      </c>
      <c r="C160" t="s">
        <v>11</v>
      </c>
      <c r="D160">
        <v>6</v>
      </c>
      <c r="E160">
        <v>405</v>
      </c>
      <c r="F160">
        <v>6</v>
      </c>
      <c r="G160">
        <v>27</v>
      </c>
      <c r="H160" t="str">
        <f>_xlfn.XLOOKUP(Table1[[#This Row],[username]],accounts_gathered!B:B,accounts_gathered!E:E)</f>
        <v>Democrat</v>
      </c>
      <c r="I160" s="5">
        <f>Table1[[#This Row],[num_covid_tweets]]/Table1[[#This Row],[total_num_tweets]]</f>
        <v>0.22222222222222221</v>
      </c>
    </row>
    <row r="161" spans="1:9" x14ac:dyDescent="0.25">
      <c r="A161" t="s">
        <v>71</v>
      </c>
      <c r="B161">
        <v>2020</v>
      </c>
      <c r="C161" t="s">
        <v>12</v>
      </c>
      <c r="D161">
        <v>1</v>
      </c>
      <c r="E161">
        <v>260</v>
      </c>
      <c r="F161">
        <v>1</v>
      </c>
      <c r="G161">
        <v>14</v>
      </c>
      <c r="H161" t="str">
        <f>_xlfn.XLOOKUP(Table1[[#This Row],[username]],accounts_gathered!B:B,accounts_gathered!E:E)</f>
        <v>Democrat</v>
      </c>
      <c r="I161" s="5">
        <f>Table1[[#This Row],[num_covid_tweets]]/Table1[[#This Row],[total_num_tweets]]</f>
        <v>7.1428571428571425E-2</v>
      </c>
    </row>
    <row r="162" spans="1:9" x14ac:dyDescent="0.25">
      <c r="A162" t="s">
        <v>116</v>
      </c>
      <c r="B162">
        <v>2020</v>
      </c>
      <c r="C162" t="s">
        <v>325</v>
      </c>
      <c r="D162">
        <v>565</v>
      </c>
      <c r="E162">
        <v>27210</v>
      </c>
      <c r="F162">
        <v>483</v>
      </c>
      <c r="G162">
        <v>1529</v>
      </c>
      <c r="H162" t="str">
        <f>_xlfn.XLOOKUP(Table1[[#This Row],[username]],accounts_gathered!B:B,accounts_gathered!E:E)</f>
        <v>Republican</v>
      </c>
      <c r="I162" s="5">
        <f>Table1[[#This Row],[num_covid_tweets]]/Table1[[#This Row],[total_num_tweets]]</f>
        <v>0.315892740353172</v>
      </c>
    </row>
    <row r="163" spans="1:9" x14ac:dyDescent="0.25">
      <c r="A163" t="s">
        <v>116</v>
      </c>
      <c r="B163">
        <v>2020</v>
      </c>
      <c r="C163" t="s">
        <v>326</v>
      </c>
      <c r="D163">
        <v>157</v>
      </c>
      <c r="E163">
        <v>5738</v>
      </c>
      <c r="F163">
        <v>131</v>
      </c>
      <c r="G163">
        <v>323</v>
      </c>
      <c r="H163" t="str">
        <f>_xlfn.XLOOKUP(Table1[[#This Row],[username]],accounts_gathered!B:B,accounts_gathered!E:E)</f>
        <v>Republican</v>
      </c>
      <c r="I163" s="5">
        <f>Table1[[#This Row],[num_covid_tweets]]/Table1[[#This Row],[total_num_tweets]]</f>
        <v>0.40557275541795668</v>
      </c>
    </row>
    <row r="164" spans="1:9" x14ac:dyDescent="0.25">
      <c r="A164" t="s">
        <v>116</v>
      </c>
      <c r="B164">
        <v>2020</v>
      </c>
      <c r="C164" t="s">
        <v>10</v>
      </c>
      <c r="D164">
        <v>188</v>
      </c>
      <c r="E164">
        <v>9576</v>
      </c>
      <c r="F164">
        <v>163</v>
      </c>
      <c r="G164">
        <v>537</v>
      </c>
      <c r="H164" t="str">
        <f>_xlfn.XLOOKUP(Table1[[#This Row],[username]],accounts_gathered!B:B,accounts_gathered!E:E)</f>
        <v>Republican</v>
      </c>
      <c r="I164" s="5">
        <f>Table1[[#This Row],[num_covid_tweets]]/Table1[[#This Row],[total_num_tweets]]</f>
        <v>0.30353817504655495</v>
      </c>
    </row>
    <row r="165" spans="1:9" x14ac:dyDescent="0.25">
      <c r="A165" t="s">
        <v>116</v>
      </c>
      <c r="B165">
        <v>2020</v>
      </c>
      <c r="C165" t="s">
        <v>11</v>
      </c>
      <c r="D165">
        <v>141</v>
      </c>
      <c r="E165">
        <v>7278</v>
      </c>
      <c r="F165">
        <v>121</v>
      </c>
      <c r="G165">
        <v>402</v>
      </c>
      <c r="H165" t="str">
        <f>_xlfn.XLOOKUP(Table1[[#This Row],[username]],accounts_gathered!B:B,accounts_gathered!E:E)</f>
        <v>Republican</v>
      </c>
      <c r="I165" s="5">
        <f>Table1[[#This Row],[num_covid_tweets]]/Table1[[#This Row],[total_num_tweets]]</f>
        <v>0.30099502487562191</v>
      </c>
    </row>
    <row r="166" spans="1:9" x14ac:dyDescent="0.25">
      <c r="A166" t="s">
        <v>116</v>
      </c>
      <c r="B166">
        <v>2020</v>
      </c>
      <c r="C166" t="s">
        <v>12</v>
      </c>
      <c r="D166">
        <v>79</v>
      </c>
      <c r="E166">
        <v>4618</v>
      </c>
      <c r="F166">
        <v>68</v>
      </c>
      <c r="G166">
        <v>267</v>
      </c>
      <c r="H166" t="str">
        <f>_xlfn.XLOOKUP(Table1[[#This Row],[username]],accounts_gathered!B:B,accounts_gathered!E:E)</f>
        <v>Republican</v>
      </c>
      <c r="I166" s="5">
        <f>Table1[[#This Row],[num_covid_tweets]]/Table1[[#This Row],[total_num_tweets]]</f>
        <v>0.25468164794007492</v>
      </c>
    </row>
    <row r="167" spans="1:9" x14ac:dyDescent="0.25">
      <c r="A167" t="s">
        <v>190</v>
      </c>
      <c r="B167">
        <v>2020</v>
      </c>
      <c r="C167" t="s">
        <v>325</v>
      </c>
      <c r="D167">
        <v>106</v>
      </c>
      <c r="E167">
        <v>6083</v>
      </c>
      <c r="F167">
        <v>96</v>
      </c>
      <c r="G167">
        <v>323</v>
      </c>
      <c r="H167" t="str">
        <f>_xlfn.XLOOKUP(Table1[[#This Row],[username]],accounts_gathered!B:B,accounts_gathered!E:E)</f>
        <v>Republican</v>
      </c>
      <c r="I167" s="5">
        <f>Table1[[#This Row],[num_covid_tweets]]/Table1[[#This Row],[total_num_tweets]]</f>
        <v>0.29721362229102166</v>
      </c>
    </row>
    <row r="168" spans="1:9" x14ac:dyDescent="0.25">
      <c r="A168" t="s">
        <v>190</v>
      </c>
      <c r="B168">
        <v>2020</v>
      </c>
      <c r="C168" t="s">
        <v>326</v>
      </c>
      <c r="D168">
        <v>35</v>
      </c>
      <c r="E168">
        <v>1147</v>
      </c>
      <c r="F168">
        <v>32</v>
      </c>
      <c r="G168">
        <v>63</v>
      </c>
      <c r="H168" t="str">
        <f>_xlfn.XLOOKUP(Table1[[#This Row],[username]],accounts_gathered!B:B,accounts_gathered!E:E)</f>
        <v>Republican</v>
      </c>
      <c r="I168" s="5">
        <f>Table1[[#This Row],[num_covid_tweets]]/Table1[[#This Row],[total_num_tweets]]</f>
        <v>0.50793650793650791</v>
      </c>
    </row>
    <row r="169" spans="1:9" x14ac:dyDescent="0.25">
      <c r="A169" t="s">
        <v>190</v>
      </c>
      <c r="B169">
        <v>2020</v>
      </c>
      <c r="C169" t="s">
        <v>10</v>
      </c>
      <c r="D169">
        <v>29</v>
      </c>
      <c r="E169">
        <v>1346</v>
      </c>
      <c r="F169">
        <v>26</v>
      </c>
      <c r="G169">
        <v>70</v>
      </c>
      <c r="H169" t="str">
        <f>_xlfn.XLOOKUP(Table1[[#This Row],[username]],accounts_gathered!B:B,accounts_gathered!E:E)</f>
        <v>Republican</v>
      </c>
      <c r="I169" s="5">
        <f>Table1[[#This Row],[num_covid_tweets]]/Table1[[#This Row],[total_num_tweets]]</f>
        <v>0.37142857142857144</v>
      </c>
    </row>
    <row r="170" spans="1:9" x14ac:dyDescent="0.25">
      <c r="A170" t="s">
        <v>190</v>
      </c>
      <c r="B170">
        <v>2020</v>
      </c>
      <c r="C170" t="s">
        <v>11</v>
      </c>
      <c r="D170">
        <v>15</v>
      </c>
      <c r="E170">
        <v>1482</v>
      </c>
      <c r="F170">
        <v>14</v>
      </c>
      <c r="G170">
        <v>77</v>
      </c>
      <c r="H170" t="str">
        <f>_xlfn.XLOOKUP(Table1[[#This Row],[username]],accounts_gathered!B:B,accounts_gathered!E:E)</f>
        <v>Republican</v>
      </c>
      <c r="I170" s="5">
        <f>Table1[[#This Row],[num_covid_tweets]]/Table1[[#This Row],[total_num_tweets]]</f>
        <v>0.18181818181818182</v>
      </c>
    </row>
    <row r="171" spans="1:9" x14ac:dyDescent="0.25">
      <c r="A171" t="s">
        <v>190</v>
      </c>
      <c r="B171">
        <v>2020</v>
      </c>
      <c r="C171" t="s">
        <v>12</v>
      </c>
      <c r="D171">
        <v>27</v>
      </c>
      <c r="E171">
        <v>2108</v>
      </c>
      <c r="F171">
        <v>24</v>
      </c>
      <c r="G171">
        <v>113</v>
      </c>
      <c r="H171" t="str">
        <f>_xlfn.XLOOKUP(Table1[[#This Row],[username]],accounts_gathered!B:B,accounts_gathered!E:E)</f>
        <v>Republican</v>
      </c>
      <c r="I171" s="5">
        <f>Table1[[#This Row],[num_covid_tweets]]/Table1[[#This Row],[total_num_tweets]]</f>
        <v>0.21238938053097345</v>
      </c>
    </row>
    <row r="172" spans="1:9" x14ac:dyDescent="0.25">
      <c r="A172" t="s">
        <v>83</v>
      </c>
      <c r="B172">
        <v>2020</v>
      </c>
      <c r="C172" t="s">
        <v>325</v>
      </c>
      <c r="D172">
        <v>309</v>
      </c>
      <c r="E172">
        <v>27198</v>
      </c>
      <c r="F172">
        <v>281</v>
      </c>
      <c r="G172">
        <v>1402</v>
      </c>
      <c r="H172" t="str">
        <f>_xlfn.XLOOKUP(Table1[[#This Row],[username]],accounts_gathered!B:B,accounts_gathered!E:E)</f>
        <v>Democrat</v>
      </c>
      <c r="I172" s="5">
        <f>Table1[[#This Row],[num_covid_tweets]]/Table1[[#This Row],[total_num_tweets]]</f>
        <v>0.20042796005706134</v>
      </c>
    </row>
    <row r="173" spans="1:9" x14ac:dyDescent="0.25">
      <c r="A173" t="s">
        <v>83</v>
      </c>
      <c r="B173">
        <v>2020</v>
      </c>
      <c r="C173" t="s">
        <v>326</v>
      </c>
      <c r="D173">
        <v>71</v>
      </c>
      <c r="E173">
        <v>7989</v>
      </c>
      <c r="F173">
        <v>64</v>
      </c>
      <c r="G173">
        <v>420</v>
      </c>
      <c r="H173" t="str">
        <f>_xlfn.XLOOKUP(Table1[[#This Row],[username]],accounts_gathered!B:B,accounts_gathered!E:E)</f>
        <v>Democrat</v>
      </c>
      <c r="I173" s="5">
        <f>Table1[[#This Row],[num_covid_tweets]]/Table1[[#This Row],[total_num_tweets]]</f>
        <v>0.15238095238095239</v>
      </c>
    </row>
    <row r="174" spans="1:9" x14ac:dyDescent="0.25">
      <c r="A174" t="s">
        <v>83</v>
      </c>
      <c r="B174">
        <v>2020</v>
      </c>
      <c r="C174" t="s">
        <v>10</v>
      </c>
      <c r="D174">
        <v>96</v>
      </c>
      <c r="E174">
        <v>8852</v>
      </c>
      <c r="F174">
        <v>91</v>
      </c>
      <c r="G174">
        <v>460</v>
      </c>
      <c r="H174" t="str">
        <f>_xlfn.XLOOKUP(Table1[[#This Row],[username]],accounts_gathered!B:B,accounts_gathered!E:E)</f>
        <v>Democrat</v>
      </c>
      <c r="I174" s="5">
        <f>Table1[[#This Row],[num_covid_tweets]]/Table1[[#This Row],[total_num_tweets]]</f>
        <v>0.19782608695652174</v>
      </c>
    </row>
    <row r="175" spans="1:9" x14ac:dyDescent="0.25">
      <c r="A175" t="s">
        <v>83</v>
      </c>
      <c r="B175">
        <v>2020</v>
      </c>
      <c r="C175" t="s">
        <v>11</v>
      </c>
      <c r="D175">
        <v>104</v>
      </c>
      <c r="E175">
        <v>7075</v>
      </c>
      <c r="F175">
        <v>93</v>
      </c>
      <c r="G175">
        <v>357</v>
      </c>
      <c r="H175" t="str">
        <f>_xlfn.XLOOKUP(Table1[[#This Row],[username]],accounts_gathered!B:B,accounts_gathered!E:E)</f>
        <v>Democrat</v>
      </c>
      <c r="I175" s="5">
        <f>Table1[[#This Row],[num_covid_tweets]]/Table1[[#This Row],[total_num_tweets]]</f>
        <v>0.26050420168067229</v>
      </c>
    </row>
    <row r="176" spans="1:9" x14ac:dyDescent="0.25">
      <c r="A176" t="s">
        <v>83</v>
      </c>
      <c r="B176">
        <v>2020</v>
      </c>
      <c r="C176" t="s">
        <v>12</v>
      </c>
      <c r="D176">
        <v>38</v>
      </c>
      <c r="E176">
        <v>3282</v>
      </c>
      <c r="F176">
        <v>33</v>
      </c>
      <c r="G176">
        <v>165</v>
      </c>
      <c r="H176" t="str">
        <f>_xlfn.XLOOKUP(Table1[[#This Row],[username]],accounts_gathered!B:B,accounts_gathered!E:E)</f>
        <v>Democrat</v>
      </c>
      <c r="I176" s="5">
        <f>Table1[[#This Row],[num_covid_tweets]]/Table1[[#This Row],[total_num_tweets]]</f>
        <v>0.2</v>
      </c>
    </row>
    <row r="177" spans="1:9" x14ac:dyDescent="0.25">
      <c r="A177" t="s">
        <v>172</v>
      </c>
      <c r="B177">
        <v>2020</v>
      </c>
      <c r="C177" t="s">
        <v>325</v>
      </c>
      <c r="D177">
        <v>105</v>
      </c>
      <c r="E177">
        <v>8836</v>
      </c>
      <c r="F177">
        <v>91</v>
      </c>
      <c r="G177">
        <v>569</v>
      </c>
      <c r="H177" t="str">
        <f>_xlfn.XLOOKUP(Table1[[#This Row],[username]],accounts_gathered!B:B,accounts_gathered!E:E)</f>
        <v>Democrat</v>
      </c>
      <c r="I177" s="5">
        <f>Table1[[#This Row],[num_covid_tweets]]/Table1[[#This Row],[total_num_tweets]]</f>
        <v>0.15992970123022848</v>
      </c>
    </row>
    <row r="178" spans="1:9" x14ac:dyDescent="0.25">
      <c r="A178" t="s">
        <v>172</v>
      </c>
      <c r="B178">
        <v>2020</v>
      </c>
      <c r="C178" t="s">
        <v>326</v>
      </c>
      <c r="D178">
        <v>36</v>
      </c>
      <c r="E178">
        <v>3024</v>
      </c>
      <c r="F178">
        <v>31</v>
      </c>
      <c r="G178">
        <v>189</v>
      </c>
      <c r="H178" t="str">
        <f>_xlfn.XLOOKUP(Table1[[#This Row],[username]],accounts_gathered!B:B,accounts_gathered!E:E)</f>
        <v>Democrat</v>
      </c>
      <c r="I178" s="5">
        <f>Table1[[#This Row],[num_covid_tweets]]/Table1[[#This Row],[total_num_tweets]]</f>
        <v>0.16402116402116401</v>
      </c>
    </row>
    <row r="179" spans="1:9" x14ac:dyDescent="0.25">
      <c r="A179" t="s">
        <v>172</v>
      </c>
      <c r="B179">
        <v>2020</v>
      </c>
      <c r="C179" t="s">
        <v>10</v>
      </c>
      <c r="D179">
        <v>44</v>
      </c>
      <c r="E179">
        <v>3378</v>
      </c>
      <c r="F179">
        <v>38</v>
      </c>
      <c r="G179">
        <v>232</v>
      </c>
      <c r="H179" t="str">
        <f>_xlfn.XLOOKUP(Table1[[#This Row],[username]],accounts_gathered!B:B,accounts_gathered!E:E)</f>
        <v>Democrat</v>
      </c>
      <c r="I179" s="5">
        <f>Table1[[#This Row],[num_covid_tweets]]/Table1[[#This Row],[total_num_tweets]]</f>
        <v>0.16379310344827586</v>
      </c>
    </row>
    <row r="180" spans="1:9" x14ac:dyDescent="0.25">
      <c r="A180" t="s">
        <v>172</v>
      </c>
      <c r="B180">
        <v>2020</v>
      </c>
      <c r="C180" t="s">
        <v>11</v>
      </c>
      <c r="D180">
        <v>16</v>
      </c>
      <c r="E180">
        <v>1463</v>
      </c>
      <c r="F180">
        <v>14</v>
      </c>
      <c r="G180">
        <v>94</v>
      </c>
      <c r="H180" t="str">
        <f>_xlfn.XLOOKUP(Table1[[#This Row],[username]],accounts_gathered!B:B,accounts_gathered!E:E)</f>
        <v>Democrat</v>
      </c>
      <c r="I180" s="5">
        <f>Table1[[#This Row],[num_covid_tweets]]/Table1[[#This Row],[total_num_tweets]]</f>
        <v>0.14893617021276595</v>
      </c>
    </row>
    <row r="181" spans="1:9" x14ac:dyDescent="0.25">
      <c r="A181" t="s">
        <v>172</v>
      </c>
      <c r="B181">
        <v>2020</v>
      </c>
      <c r="C181" t="s">
        <v>12</v>
      </c>
      <c r="D181">
        <v>9</v>
      </c>
      <c r="E181">
        <v>971</v>
      </c>
      <c r="F181">
        <v>8</v>
      </c>
      <c r="G181">
        <v>54</v>
      </c>
      <c r="H181" t="str">
        <f>_xlfn.XLOOKUP(Table1[[#This Row],[username]],accounts_gathered!B:B,accounts_gathered!E:E)</f>
        <v>Democrat</v>
      </c>
      <c r="I181" s="5">
        <f>Table1[[#This Row],[num_covid_tweets]]/Table1[[#This Row],[total_num_tweets]]</f>
        <v>0.14814814814814814</v>
      </c>
    </row>
    <row r="182" spans="1:9" x14ac:dyDescent="0.25">
      <c r="A182" t="s">
        <v>137</v>
      </c>
      <c r="B182">
        <v>2020</v>
      </c>
      <c r="C182" t="s">
        <v>325</v>
      </c>
      <c r="D182">
        <v>85</v>
      </c>
      <c r="E182">
        <v>6115</v>
      </c>
      <c r="F182">
        <v>79</v>
      </c>
      <c r="G182">
        <v>423</v>
      </c>
      <c r="H182" t="str">
        <f>_xlfn.XLOOKUP(Table1[[#This Row],[username]],accounts_gathered!B:B,accounts_gathered!E:E)</f>
        <v>Republican</v>
      </c>
      <c r="I182" s="5">
        <f>Table1[[#This Row],[num_covid_tweets]]/Table1[[#This Row],[total_num_tweets]]</f>
        <v>0.1867612293144208</v>
      </c>
    </row>
    <row r="183" spans="1:9" x14ac:dyDescent="0.25">
      <c r="A183" t="s">
        <v>137</v>
      </c>
      <c r="B183">
        <v>2020</v>
      </c>
      <c r="C183" t="s">
        <v>326</v>
      </c>
      <c r="D183">
        <v>29</v>
      </c>
      <c r="E183">
        <v>2160</v>
      </c>
      <c r="F183">
        <v>27</v>
      </c>
      <c r="G183">
        <v>151</v>
      </c>
      <c r="H183" t="str">
        <f>_xlfn.XLOOKUP(Table1[[#This Row],[username]],accounts_gathered!B:B,accounts_gathered!E:E)</f>
        <v>Republican</v>
      </c>
      <c r="I183" s="5">
        <f>Table1[[#This Row],[num_covid_tweets]]/Table1[[#This Row],[total_num_tweets]]</f>
        <v>0.17880794701986755</v>
      </c>
    </row>
    <row r="184" spans="1:9" x14ac:dyDescent="0.25">
      <c r="A184" t="s">
        <v>137</v>
      </c>
      <c r="B184">
        <v>2020</v>
      </c>
      <c r="C184" t="s">
        <v>10</v>
      </c>
      <c r="D184">
        <v>38</v>
      </c>
      <c r="E184">
        <v>2370</v>
      </c>
      <c r="F184">
        <v>34</v>
      </c>
      <c r="G184">
        <v>160</v>
      </c>
      <c r="H184" t="str">
        <f>_xlfn.XLOOKUP(Table1[[#This Row],[username]],accounts_gathered!B:B,accounts_gathered!E:E)</f>
        <v>Republican</v>
      </c>
      <c r="I184" s="5">
        <f>Table1[[#This Row],[num_covid_tweets]]/Table1[[#This Row],[total_num_tweets]]</f>
        <v>0.21249999999999999</v>
      </c>
    </row>
    <row r="185" spans="1:9" x14ac:dyDescent="0.25">
      <c r="A185" t="s">
        <v>137</v>
      </c>
      <c r="B185">
        <v>2020</v>
      </c>
      <c r="C185" t="s">
        <v>11</v>
      </c>
      <c r="D185">
        <v>16</v>
      </c>
      <c r="E185">
        <v>1209</v>
      </c>
      <c r="F185">
        <v>16</v>
      </c>
      <c r="G185">
        <v>83</v>
      </c>
      <c r="H185" t="str">
        <f>_xlfn.XLOOKUP(Table1[[#This Row],[username]],accounts_gathered!B:B,accounts_gathered!E:E)</f>
        <v>Republican</v>
      </c>
      <c r="I185" s="5">
        <f>Table1[[#This Row],[num_covid_tweets]]/Table1[[#This Row],[total_num_tweets]]</f>
        <v>0.19277108433734941</v>
      </c>
    </row>
    <row r="186" spans="1:9" x14ac:dyDescent="0.25">
      <c r="A186" t="s">
        <v>137</v>
      </c>
      <c r="B186">
        <v>2020</v>
      </c>
      <c r="C186" t="s">
        <v>12</v>
      </c>
      <c r="D186">
        <v>2</v>
      </c>
      <c r="E186">
        <v>376</v>
      </c>
      <c r="F186">
        <v>2</v>
      </c>
      <c r="G186">
        <v>29</v>
      </c>
      <c r="H186" t="str">
        <f>_xlfn.XLOOKUP(Table1[[#This Row],[username]],accounts_gathered!B:B,accounts_gathered!E:E)</f>
        <v>Republican</v>
      </c>
      <c r="I186" s="5">
        <f>Table1[[#This Row],[num_covid_tweets]]/Table1[[#This Row],[total_num_tweets]]</f>
        <v>6.8965517241379309E-2</v>
      </c>
    </row>
    <row r="187" spans="1:9" x14ac:dyDescent="0.25">
      <c r="A187" t="s">
        <v>50</v>
      </c>
      <c r="B187">
        <v>2020</v>
      </c>
      <c r="C187" t="s">
        <v>325</v>
      </c>
      <c r="D187">
        <v>34</v>
      </c>
      <c r="E187">
        <v>5070</v>
      </c>
      <c r="F187">
        <v>25</v>
      </c>
      <c r="G187">
        <v>315</v>
      </c>
      <c r="H187" t="str">
        <f>_xlfn.XLOOKUP(Table1[[#This Row],[username]],accounts_gathered!B:B,accounts_gathered!E:E)</f>
        <v>Republican</v>
      </c>
      <c r="I187" s="5">
        <f>Table1[[#This Row],[num_covid_tweets]]/Table1[[#This Row],[total_num_tweets]]</f>
        <v>7.9365079365079361E-2</v>
      </c>
    </row>
    <row r="188" spans="1:9" x14ac:dyDescent="0.25">
      <c r="A188" t="s">
        <v>50</v>
      </c>
      <c r="B188">
        <v>2020</v>
      </c>
      <c r="C188" t="s">
        <v>326</v>
      </c>
      <c r="D188">
        <v>11</v>
      </c>
      <c r="E188">
        <v>407</v>
      </c>
      <c r="F188">
        <v>5</v>
      </c>
      <c r="G188">
        <v>24</v>
      </c>
      <c r="H188" t="str">
        <f>_xlfn.XLOOKUP(Table1[[#This Row],[username]],accounts_gathered!B:B,accounts_gathered!E:E)</f>
        <v>Republican</v>
      </c>
      <c r="I188" s="5">
        <f>Table1[[#This Row],[num_covid_tweets]]/Table1[[#This Row],[total_num_tweets]]</f>
        <v>0.20833333333333334</v>
      </c>
    </row>
    <row r="189" spans="1:9" x14ac:dyDescent="0.25">
      <c r="A189" t="s">
        <v>50</v>
      </c>
      <c r="B189">
        <v>2020</v>
      </c>
      <c r="C189" t="s">
        <v>10</v>
      </c>
      <c r="D189">
        <v>6</v>
      </c>
      <c r="E189">
        <v>915</v>
      </c>
      <c r="F189">
        <v>6</v>
      </c>
      <c r="G189">
        <v>64</v>
      </c>
      <c r="H189" t="str">
        <f>_xlfn.XLOOKUP(Table1[[#This Row],[username]],accounts_gathered!B:B,accounts_gathered!E:E)</f>
        <v>Republican</v>
      </c>
      <c r="I189" s="5">
        <f>Table1[[#This Row],[num_covid_tweets]]/Table1[[#This Row],[total_num_tweets]]</f>
        <v>9.375E-2</v>
      </c>
    </row>
    <row r="190" spans="1:9" x14ac:dyDescent="0.25">
      <c r="A190" t="s">
        <v>50</v>
      </c>
      <c r="B190">
        <v>2020</v>
      </c>
      <c r="C190" t="s">
        <v>11</v>
      </c>
      <c r="D190">
        <v>14</v>
      </c>
      <c r="E190">
        <v>2426</v>
      </c>
      <c r="F190">
        <v>11</v>
      </c>
      <c r="G190">
        <v>140</v>
      </c>
      <c r="H190" t="str">
        <f>_xlfn.XLOOKUP(Table1[[#This Row],[username]],accounts_gathered!B:B,accounts_gathered!E:E)</f>
        <v>Republican</v>
      </c>
      <c r="I190" s="5">
        <f>Table1[[#This Row],[num_covid_tweets]]/Table1[[#This Row],[total_num_tweets]]</f>
        <v>7.857142857142857E-2</v>
      </c>
    </row>
    <row r="191" spans="1:9" x14ac:dyDescent="0.25">
      <c r="A191" t="s">
        <v>50</v>
      </c>
      <c r="B191">
        <v>2020</v>
      </c>
      <c r="C191" t="s">
        <v>12</v>
      </c>
      <c r="D191">
        <v>3</v>
      </c>
      <c r="E191">
        <v>1322</v>
      </c>
      <c r="F191">
        <v>3</v>
      </c>
      <c r="G191">
        <v>87</v>
      </c>
      <c r="H191" t="str">
        <f>_xlfn.XLOOKUP(Table1[[#This Row],[username]],accounts_gathered!B:B,accounts_gathered!E:E)</f>
        <v>Republican</v>
      </c>
      <c r="I191" s="5">
        <f>Table1[[#This Row],[num_covid_tweets]]/Table1[[#This Row],[total_num_tweets]]</f>
        <v>3.4482758620689655E-2</v>
      </c>
    </row>
    <row r="192" spans="1:9" x14ac:dyDescent="0.25">
      <c r="A192" t="s">
        <v>139</v>
      </c>
      <c r="B192">
        <v>2020</v>
      </c>
      <c r="C192" t="s">
        <v>325</v>
      </c>
      <c r="D192">
        <v>214</v>
      </c>
      <c r="E192">
        <v>20177</v>
      </c>
      <c r="F192">
        <v>180</v>
      </c>
      <c r="G192">
        <v>1191</v>
      </c>
      <c r="H192" t="str">
        <f>_xlfn.XLOOKUP(Table1[[#This Row],[username]],accounts_gathered!B:B,accounts_gathered!E:E)</f>
        <v>Democrat</v>
      </c>
      <c r="I192" s="5">
        <f>Table1[[#This Row],[num_covid_tweets]]/Table1[[#This Row],[total_num_tweets]]</f>
        <v>0.15113350125944586</v>
      </c>
    </row>
    <row r="193" spans="1:9" x14ac:dyDescent="0.25">
      <c r="A193" t="s">
        <v>139</v>
      </c>
      <c r="B193">
        <v>2020</v>
      </c>
      <c r="C193" t="s">
        <v>326</v>
      </c>
      <c r="D193">
        <v>38</v>
      </c>
      <c r="E193">
        <v>4428</v>
      </c>
      <c r="F193">
        <v>32</v>
      </c>
      <c r="G193">
        <v>247</v>
      </c>
      <c r="H193" t="str">
        <f>_xlfn.XLOOKUP(Table1[[#This Row],[username]],accounts_gathered!B:B,accounts_gathered!E:E)</f>
        <v>Democrat</v>
      </c>
      <c r="I193" s="5">
        <f>Table1[[#This Row],[num_covid_tweets]]/Table1[[#This Row],[total_num_tweets]]</f>
        <v>0.12955465587044535</v>
      </c>
    </row>
    <row r="194" spans="1:9" x14ac:dyDescent="0.25">
      <c r="A194" t="s">
        <v>139</v>
      </c>
      <c r="B194">
        <v>2020</v>
      </c>
      <c r="C194" t="s">
        <v>10</v>
      </c>
      <c r="D194">
        <v>39</v>
      </c>
      <c r="E194">
        <v>4931</v>
      </c>
      <c r="F194">
        <v>36</v>
      </c>
      <c r="G194">
        <v>298</v>
      </c>
      <c r="H194" t="str">
        <f>_xlfn.XLOOKUP(Table1[[#This Row],[username]],accounts_gathered!B:B,accounts_gathered!E:E)</f>
        <v>Democrat</v>
      </c>
      <c r="I194" s="5">
        <f>Table1[[#This Row],[num_covid_tweets]]/Table1[[#This Row],[total_num_tweets]]</f>
        <v>0.12080536912751678</v>
      </c>
    </row>
    <row r="195" spans="1:9" x14ac:dyDescent="0.25">
      <c r="A195" t="s">
        <v>139</v>
      </c>
      <c r="B195">
        <v>2020</v>
      </c>
      <c r="C195" t="s">
        <v>11</v>
      </c>
      <c r="D195">
        <v>82</v>
      </c>
      <c r="E195">
        <v>6084</v>
      </c>
      <c r="F195">
        <v>70</v>
      </c>
      <c r="G195">
        <v>358</v>
      </c>
      <c r="H195" t="str">
        <f>_xlfn.XLOOKUP(Table1[[#This Row],[username]],accounts_gathered!B:B,accounts_gathered!E:E)</f>
        <v>Democrat</v>
      </c>
      <c r="I195" s="5">
        <f>Table1[[#This Row],[num_covid_tweets]]/Table1[[#This Row],[total_num_tweets]]</f>
        <v>0.19553072625698323</v>
      </c>
    </row>
    <row r="196" spans="1:9" x14ac:dyDescent="0.25">
      <c r="A196" t="s">
        <v>139</v>
      </c>
      <c r="B196">
        <v>2020</v>
      </c>
      <c r="C196" t="s">
        <v>12</v>
      </c>
      <c r="D196">
        <v>55</v>
      </c>
      <c r="E196">
        <v>4734</v>
      </c>
      <c r="F196">
        <v>42</v>
      </c>
      <c r="G196">
        <v>288</v>
      </c>
      <c r="H196" t="str">
        <f>_xlfn.XLOOKUP(Table1[[#This Row],[username]],accounts_gathered!B:B,accounts_gathered!E:E)</f>
        <v>Democrat</v>
      </c>
      <c r="I196" s="5">
        <f>Table1[[#This Row],[num_covid_tweets]]/Table1[[#This Row],[total_num_tweets]]</f>
        <v>0.14583333333333334</v>
      </c>
    </row>
    <row r="197" spans="1:9" x14ac:dyDescent="0.25">
      <c r="A197" t="s">
        <v>161</v>
      </c>
      <c r="B197">
        <v>2020</v>
      </c>
      <c r="C197" t="s">
        <v>325</v>
      </c>
      <c r="D197">
        <v>39</v>
      </c>
      <c r="E197">
        <v>7612</v>
      </c>
      <c r="F197">
        <v>39</v>
      </c>
      <c r="G197">
        <v>452</v>
      </c>
      <c r="H197" t="str">
        <f>_xlfn.XLOOKUP(Table1[[#This Row],[username]],accounts_gathered!B:B,accounts_gathered!E:E)</f>
        <v>Republican</v>
      </c>
      <c r="I197" s="5">
        <f>Table1[[#This Row],[num_covid_tweets]]/Table1[[#This Row],[total_num_tweets]]</f>
        <v>8.628318584070796E-2</v>
      </c>
    </row>
    <row r="198" spans="1:9" x14ac:dyDescent="0.25">
      <c r="A198" t="s">
        <v>161</v>
      </c>
      <c r="B198">
        <v>2020</v>
      </c>
      <c r="C198" t="s">
        <v>326</v>
      </c>
      <c r="D198">
        <v>9</v>
      </c>
      <c r="E198">
        <v>1843</v>
      </c>
      <c r="F198">
        <v>9</v>
      </c>
      <c r="G198">
        <v>107</v>
      </c>
      <c r="H198" t="str">
        <f>_xlfn.XLOOKUP(Table1[[#This Row],[username]],accounts_gathered!B:B,accounts_gathered!E:E)</f>
        <v>Republican</v>
      </c>
      <c r="I198" s="5">
        <f>Table1[[#This Row],[num_covid_tweets]]/Table1[[#This Row],[total_num_tweets]]</f>
        <v>8.4112149532710276E-2</v>
      </c>
    </row>
    <row r="199" spans="1:9" x14ac:dyDescent="0.25">
      <c r="A199" t="s">
        <v>161</v>
      </c>
      <c r="B199">
        <v>2020</v>
      </c>
      <c r="C199" t="s">
        <v>10</v>
      </c>
      <c r="D199">
        <v>14</v>
      </c>
      <c r="E199">
        <v>2492</v>
      </c>
      <c r="F199">
        <v>14</v>
      </c>
      <c r="G199">
        <v>157</v>
      </c>
      <c r="H199" t="str">
        <f>_xlfn.XLOOKUP(Table1[[#This Row],[username]],accounts_gathered!B:B,accounts_gathered!E:E)</f>
        <v>Republican</v>
      </c>
      <c r="I199" s="5">
        <f>Table1[[#This Row],[num_covid_tweets]]/Table1[[#This Row],[total_num_tweets]]</f>
        <v>8.9171974522292988E-2</v>
      </c>
    </row>
    <row r="200" spans="1:9" x14ac:dyDescent="0.25">
      <c r="A200" t="s">
        <v>161</v>
      </c>
      <c r="B200">
        <v>2020</v>
      </c>
      <c r="C200" t="s">
        <v>11</v>
      </c>
      <c r="D200">
        <v>10</v>
      </c>
      <c r="E200">
        <v>1963</v>
      </c>
      <c r="F200">
        <v>10</v>
      </c>
      <c r="G200">
        <v>112</v>
      </c>
      <c r="H200" t="str">
        <f>_xlfn.XLOOKUP(Table1[[#This Row],[username]],accounts_gathered!B:B,accounts_gathered!E:E)</f>
        <v>Republican</v>
      </c>
      <c r="I200" s="5">
        <f>Table1[[#This Row],[num_covid_tweets]]/Table1[[#This Row],[total_num_tweets]]</f>
        <v>8.9285714285714288E-2</v>
      </c>
    </row>
    <row r="201" spans="1:9" x14ac:dyDescent="0.25">
      <c r="A201" t="s">
        <v>161</v>
      </c>
      <c r="B201">
        <v>2020</v>
      </c>
      <c r="C201" t="s">
        <v>12</v>
      </c>
      <c r="D201">
        <v>6</v>
      </c>
      <c r="E201">
        <v>1314</v>
      </c>
      <c r="F201">
        <v>6</v>
      </c>
      <c r="G201">
        <v>76</v>
      </c>
      <c r="H201" t="str">
        <f>_xlfn.XLOOKUP(Table1[[#This Row],[username]],accounts_gathered!B:B,accounts_gathered!E:E)</f>
        <v>Republican</v>
      </c>
      <c r="I201" s="5">
        <f>Table1[[#This Row],[num_covid_tweets]]/Table1[[#This Row],[total_num_tweets]]</f>
        <v>7.8947368421052627E-2</v>
      </c>
    </row>
    <row r="202" spans="1:9" x14ac:dyDescent="0.25">
      <c r="A202" t="s">
        <v>110</v>
      </c>
      <c r="B202">
        <v>2020</v>
      </c>
      <c r="C202" t="s">
        <v>325</v>
      </c>
      <c r="D202">
        <v>141</v>
      </c>
      <c r="E202">
        <v>7435</v>
      </c>
      <c r="F202">
        <v>119</v>
      </c>
      <c r="G202">
        <v>453</v>
      </c>
      <c r="H202" t="str">
        <f>_xlfn.XLOOKUP(Table1[[#This Row],[username]],accounts_gathered!B:B,accounts_gathered!E:E)</f>
        <v>Democrat</v>
      </c>
      <c r="I202" s="5">
        <f>Table1[[#This Row],[num_covid_tweets]]/Table1[[#This Row],[total_num_tweets]]</f>
        <v>0.26269315673289184</v>
      </c>
    </row>
    <row r="203" spans="1:9" x14ac:dyDescent="0.25">
      <c r="A203" t="s">
        <v>110</v>
      </c>
      <c r="B203">
        <v>2020</v>
      </c>
      <c r="C203" t="s">
        <v>326</v>
      </c>
      <c r="D203">
        <v>26</v>
      </c>
      <c r="E203">
        <v>1301</v>
      </c>
      <c r="F203">
        <v>20</v>
      </c>
      <c r="G203">
        <v>81</v>
      </c>
      <c r="H203" t="str">
        <f>_xlfn.XLOOKUP(Table1[[#This Row],[username]],accounts_gathered!B:B,accounts_gathered!E:E)</f>
        <v>Democrat</v>
      </c>
      <c r="I203" s="5">
        <f>Table1[[#This Row],[num_covid_tweets]]/Table1[[#This Row],[total_num_tweets]]</f>
        <v>0.24691358024691357</v>
      </c>
    </row>
    <row r="204" spans="1:9" x14ac:dyDescent="0.25">
      <c r="A204" t="s">
        <v>110</v>
      </c>
      <c r="B204">
        <v>2020</v>
      </c>
      <c r="C204" t="s">
        <v>10</v>
      </c>
      <c r="D204">
        <v>73</v>
      </c>
      <c r="E204">
        <v>2430</v>
      </c>
      <c r="F204">
        <v>62</v>
      </c>
      <c r="G204">
        <v>149</v>
      </c>
      <c r="H204" t="str">
        <f>_xlfn.XLOOKUP(Table1[[#This Row],[username]],accounts_gathered!B:B,accounts_gathered!E:E)</f>
        <v>Democrat</v>
      </c>
      <c r="I204" s="5">
        <f>Table1[[#This Row],[num_covid_tweets]]/Table1[[#This Row],[total_num_tweets]]</f>
        <v>0.41610738255033558</v>
      </c>
    </row>
    <row r="205" spans="1:9" x14ac:dyDescent="0.25">
      <c r="A205" t="s">
        <v>110</v>
      </c>
      <c r="B205">
        <v>2020</v>
      </c>
      <c r="C205" t="s">
        <v>11</v>
      </c>
      <c r="D205">
        <v>28</v>
      </c>
      <c r="E205">
        <v>2185</v>
      </c>
      <c r="F205">
        <v>25</v>
      </c>
      <c r="G205">
        <v>130</v>
      </c>
      <c r="H205" t="str">
        <f>_xlfn.XLOOKUP(Table1[[#This Row],[username]],accounts_gathered!B:B,accounts_gathered!E:E)</f>
        <v>Democrat</v>
      </c>
      <c r="I205" s="5">
        <f>Table1[[#This Row],[num_covid_tweets]]/Table1[[#This Row],[total_num_tweets]]</f>
        <v>0.19230769230769232</v>
      </c>
    </row>
    <row r="206" spans="1:9" x14ac:dyDescent="0.25">
      <c r="A206" t="s">
        <v>110</v>
      </c>
      <c r="B206">
        <v>2020</v>
      </c>
      <c r="C206" t="s">
        <v>12</v>
      </c>
      <c r="D206">
        <v>14</v>
      </c>
      <c r="E206">
        <v>1519</v>
      </c>
      <c r="F206">
        <v>12</v>
      </c>
      <c r="G206">
        <v>93</v>
      </c>
      <c r="H206" t="str">
        <f>_xlfn.XLOOKUP(Table1[[#This Row],[username]],accounts_gathered!B:B,accounts_gathered!E:E)</f>
        <v>Democrat</v>
      </c>
      <c r="I206" s="5">
        <f>Table1[[#This Row],[num_covid_tweets]]/Table1[[#This Row],[total_num_tweets]]</f>
        <v>0.12903225806451613</v>
      </c>
    </row>
    <row r="207" spans="1:9" x14ac:dyDescent="0.25">
      <c r="A207" t="s">
        <v>173</v>
      </c>
      <c r="B207">
        <v>2020</v>
      </c>
      <c r="C207" t="s">
        <v>325</v>
      </c>
      <c r="D207">
        <v>41</v>
      </c>
      <c r="E207">
        <v>2448</v>
      </c>
      <c r="F207">
        <v>36</v>
      </c>
      <c r="G207">
        <v>145</v>
      </c>
      <c r="H207" t="str">
        <f>_xlfn.XLOOKUP(Table1[[#This Row],[username]],accounts_gathered!B:B,accounts_gathered!E:E)</f>
        <v>Republican</v>
      </c>
      <c r="I207" s="5">
        <f>Table1[[#This Row],[num_covid_tweets]]/Table1[[#This Row],[total_num_tweets]]</f>
        <v>0.24827586206896551</v>
      </c>
    </row>
    <row r="208" spans="1:9" x14ac:dyDescent="0.25">
      <c r="A208" t="s">
        <v>173</v>
      </c>
      <c r="B208">
        <v>2020</v>
      </c>
      <c r="C208" t="s">
        <v>326</v>
      </c>
      <c r="D208">
        <v>26</v>
      </c>
      <c r="E208">
        <v>1171</v>
      </c>
      <c r="F208">
        <v>22</v>
      </c>
      <c r="G208">
        <v>69</v>
      </c>
      <c r="H208" t="str">
        <f>_xlfn.XLOOKUP(Table1[[#This Row],[username]],accounts_gathered!B:B,accounts_gathered!E:E)</f>
        <v>Republican</v>
      </c>
      <c r="I208" s="5">
        <f>Table1[[#This Row],[num_covid_tweets]]/Table1[[#This Row],[total_num_tweets]]</f>
        <v>0.3188405797101449</v>
      </c>
    </row>
    <row r="209" spans="1:9" x14ac:dyDescent="0.25">
      <c r="A209" t="s">
        <v>173</v>
      </c>
      <c r="B209">
        <v>2020</v>
      </c>
      <c r="C209" t="s">
        <v>10</v>
      </c>
      <c r="D209">
        <v>5</v>
      </c>
      <c r="E209">
        <v>565</v>
      </c>
      <c r="F209">
        <v>4</v>
      </c>
      <c r="G209">
        <v>32</v>
      </c>
      <c r="H209" t="str">
        <f>_xlfn.XLOOKUP(Table1[[#This Row],[username]],accounts_gathered!B:B,accounts_gathered!E:E)</f>
        <v>Republican</v>
      </c>
      <c r="I209" s="5">
        <f>Table1[[#This Row],[num_covid_tweets]]/Table1[[#This Row],[total_num_tweets]]</f>
        <v>0.125</v>
      </c>
    </row>
    <row r="210" spans="1:9" x14ac:dyDescent="0.25">
      <c r="A210" t="s">
        <v>173</v>
      </c>
      <c r="B210">
        <v>2020</v>
      </c>
      <c r="C210" t="s">
        <v>11</v>
      </c>
      <c r="D210">
        <v>9</v>
      </c>
      <c r="E210">
        <v>474</v>
      </c>
      <c r="F210">
        <v>9</v>
      </c>
      <c r="G210">
        <v>29</v>
      </c>
      <c r="H210" t="str">
        <f>_xlfn.XLOOKUP(Table1[[#This Row],[username]],accounts_gathered!B:B,accounts_gathered!E:E)</f>
        <v>Republican</v>
      </c>
      <c r="I210" s="5">
        <f>Table1[[#This Row],[num_covid_tweets]]/Table1[[#This Row],[total_num_tweets]]</f>
        <v>0.31034482758620691</v>
      </c>
    </row>
    <row r="211" spans="1:9" x14ac:dyDescent="0.25">
      <c r="A211" t="s">
        <v>173</v>
      </c>
      <c r="B211">
        <v>2020</v>
      </c>
      <c r="C211" t="s">
        <v>12</v>
      </c>
      <c r="D211">
        <v>1</v>
      </c>
      <c r="E211">
        <v>238</v>
      </c>
      <c r="F211">
        <v>1</v>
      </c>
      <c r="G211">
        <v>15</v>
      </c>
      <c r="H211" t="str">
        <f>_xlfn.XLOOKUP(Table1[[#This Row],[username]],accounts_gathered!B:B,accounts_gathered!E:E)</f>
        <v>Republican</v>
      </c>
      <c r="I211" s="5">
        <f>Table1[[#This Row],[num_covid_tweets]]/Table1[[#This Row],[total_num_tweets]]</f>
        <v>6.6666666666666666E-2</v>
      </c>
    </row>
    <row r="212" spans="1:9" x14ac:dyDescent="0.25">
      <c r="A212" t="s">
        <v>87</v>
      </c>
      <c r="B212">
        <v>2020</v>
      </c>
      <c r="C212" t="s">
        <v>325</v>
      </c>
      <c r="D212">
        <v>31</v>
      </c>
      <c r="E212">
        <v>1871</v>
      </c>
      <c r="F212">
        <v>28</v>
      </c>
      <c r="G212">
        <v>184</v>
      </c>
      <c r="H212" t="str">
        <f>_xlfn.XLOOKUP(Table1[[#This Row],[username]],accounts_gathered!B:B,accounts_gathered!E:E)</f>
        <v>Republican</v>
      </c>
      <c r="I212" s="5">
        <f>Table1[[#This Row],[num_covid_tweets]]/Table1[[#This Row],[total_num_tweets]]</f>
        <v>0.15217391304347827</v>
      </c>
    </row>
    <row r="213" spans="1:9" x14ac:dyDescent="0.25">
      <c r="A213" t="s">
        <v>87</v>
      </c>
      <c r="B213">
        <v>2020</v>
      </c>
      <c r="C213" t="s">
        <v>326</v>
      </c>
      <c r="D213">
        <v>22</v>
      </c>
      <c r="E213">
        <v>940</v>
      </c>
      <c r="F213">
        <v>21</v>
      </c>
      <c r="G213">
        <v>95</v>
      </c>
      <c r="H213" t="str">
        <f>_xlfn.XLOOKUP(Table1[[#This Row],[username]],accounts_gathered!B:B,accounts_gathered!E:E)</f>
        <v>Republican</v>
      </c>
      <c r="I213" s="5">
        <f>Table1[[#This Row],[num_covid_tweets]]/Table1[[#This Row],[total_num_tweets]]</f>
        <v>0.22105263157894736</v>
      </c>
    </row>
    <row r="214" spans="1:9" x14ac:dyDescent="0.25">
      <c r="A214" t="s">
        <v>87</v>
      </c>
      <c r="B214">
        <v>2020</v>
      </c>
      <c r="C214" t="s">
        <v>10</v>
      </c>
      <c r="D214">
        <v>1</v>
      </c>
      <c r="E214">
        <v>326</v>
      </c>
      <c r="F214">
        <v>1</v>
      </c>
      <c r="G214">
        <v>36</v>
      </c>
      <c r="H214" t="str">
        <f>_xlfn.XLOOKUP(Table1[[#This Row],[username]],accounts_gathered!B:B,accounts_gathered!E:E)</f>
        <v>Republican</v>
      </c>
      <c r="I214" s="5">
        <f>Table1[[#This Row],[num_covid_tweets]]/Table1[[#This Row],[total_num_tweets]]</f>
        <v>2.7777777777777776E-2</v>
      </c>
    </row>
    <row r="215" spans="1:9" x14ac:dyDescent="0.25">
      <c r="A215" t="s">
        <v>87</v>
      </c>
      <c r="B215">
        <v>2020</v>
      </c>
      <c r="C215" t="s">
        <v>11</v>
      </c>
      <c r="D215">
        <v>2</v>
      </c>
      <c r="E215">
        <v>152</v>
      </c>
      <c r="F215">
        <v>1</v>
      </c>
      <c r="G215">
        <v>15</v>
      </c>
      <c r="H215" t="str">
        <f>_xlfn.XLOOKUP(Table1[[#This Row],[username]],accounts_gathered!B:B,accounts_gathered!E:E)</f>
        <v>Republican</v>
      </c>
      <c r="I215" s="5">
        <f>Table1[[#This Row],[num_covid_tweets]]/Table1[[#This Row],[total_num_tweets]]</f>
        <v>6.6666666666666666E-2</v>
      </c>
    </row>
    <row r="216" spans="1:9" x14ac:dyDescent="0.25">
      <c r="A216" t="s">
        <v>87</v>
      </c>
      <c r="B216">
        <v>2020</v>
      </c>
      <c r="C216" t="s">
        <v>12</v>
      </c>
      <c r="D216">
        <v>6</v>
      </c>
      <c r="E216">
        <v>453</v>
      </c>
      <c r="F216">
        <v>5</v>
      </c>
      <c r="G216">
        <v>38</v>
      </c>
      <c r="H216" t="str">
        <f>_xlfn.XLOOKUP(Table1[[#This Row],[username]],accounts_gathered!B:B,accounts_gathered!E:E)</f>
        <v>Republican</v>
      </c>
      <c r="I216" s="5">
        <f>Table1[[#This Row],[num_covid_tweets]]/Table1[[#This Row],[total_num_tweets]]</f>
        <v>0.13157894736842105</v>
      </c>
    </row>
    <row r="217" spans="1:9" x14ac:dyDescent="0.25">
      <c r="A217" t="s">
        <v>198</v>
      </c>
      <c r="B217">
        <v>2020</v>
      </c>
      <c r="C217" t="s">
        <v>325</v>
      </c>
      <c r="D217">
        <v>30</v>
      </c>
      <c r="E217">
        <v>1362</v>
      </c>
      <c r="F217">
        <v>17</v>
      </c>
      <c r="G217">
        <v>72</v>
      </c>
      <c r="H217" t="str">
        <f>_xlfn.XLOOKUP(Table1[[#This Row],[username]],accounts_gathered!B:B,accounts_gathered!E:E)</f>
        <v>Republican</v>
      </c>
      <c r="I217" s="5">
        <f>Table1[[#This Row],[num_covid_tweets]]/Table1[[#This Row],[total_num_tweets]]</f>
        <v>0.2361111111111111</v>
      </c>
    </row>
    <row r="218" spans="1:9" x14ac:dyDescent="0.25">
      <c r="A218" t="s">
        <v>198</v>
      </c>
      <c r="B218">
        <v>2020</v>
      </c>
      <c r="C218" t="s">
        <v>326</v>
      </c>
      <c r="D218">
        <v>20</v>
      </c>
      <c r="E218">
        <v>617</v>
      </c>
      <c r="F218">
        <v>11</v>
      </c>
      <c r="G218">
        <v>33</v>
      </c>
      <c r="H218" t="str">
        <f>_xlfn.XLOOKUP(Table1[[#This Row],[username]],accounts_gathered!B:B,accounts_gathered!E:E)</f>
        <v>Republican</v>
      </c>
      <c r="I218" s="5">
        <f>Table1[[#This Row],[num_covid_tweets]]/Table1[[#This Row],[total_num_tweets]]</f>
        <v>0.33333333333333331</v>
      </c>
    </row>
    <row r="219" spans="1:9" x14ac:dyDescent="0.25">
      <c r="A219" t="s">
        <v>198</v>
      </c>
      <c r="B219">
        <v>2020</v>
      </c>
      <c r="C219" t="s">
        <v>10</v>
      </c>
      <c r="D219">
        <v>7</v>
      </c>
      <c r="E219">
        <v>269</v>
      </c>
      <c r="F219">
        <v>4</v>
      </c>
      <c r="G219">
        <v>15</v>
      </c>
      <c r="H219" t="str">
        <f>_xlfn.XLOOKUP(Table1[[#This Row],[username]],accounts_gathered!B:B,accounts_gathered!E:E)</f>
        <v>Republican</v>
      </c>
      <c r="I219" s="5">
        <f>Table1[[#This Row],[num_covid_tweets]]/Table1[[#This Row],[total_num_tweets]]</f>
        <v>0.26666666666666666</v>
      </c>
    </row>
    <row r="220" spans="1:9" x14ac:dyDescent="0.25">
      <c r="A220" t="s">
        <v>198</v>
      </c>
      <c r="B220">
        <v>2020</v>
      </c>
      <c r="C220" t="s">
        <v>11</v>
      </c>
      <c r="D220">
        <v>3</v>
      </c>
      <c r="E220">
        <v>275</v>
      </c>
      <c r="F220">
        <v>2</v>
      </c>
      <c r="G220">
        <v>13</v>
      </c>
      <c r="H220" t="str">
        <f>_xlfn.XLOOKUP(Table1[[#This Row],[username]],accounts_gathered!B:B,accounts_gathered!E:E)</f>
        <v>Republican</v>
      </c>
      <c r="I220" s="5">
        <f>Table1[[#This Row],[num_covid_tweets]]/Table1[[#This Row],[total_num_tweets]]</f>
        <v>0.15384615384615385</v>
      </c>
    </row>
    <row r="221" spans="1:9" x14ac:dyDescent="0.25">
      <c r="A221" t="s">
        <v>198</v>
      </c>
      <c r="B221">
        <v>2020</v>
      </c>
      <c r="C221" t="s">
        <v>12</v>
      </c>
      <c r="D221">
        <v>0</v>
      </c>
      <c r="E221">
        <v>201</v>
      </c>
      <c r="F221">
        <v>0</v>
      </c>
      <c r="G221">
        <v>11</v>
      </c>
      <c r="H221" t="str">
        <f>_xlfn.XLOOKUP(Table1[[#This Row],[username]],accounts_gathered!B:B,accounts_gathered!E:E)</f>
        <v>Republican</v>
      </c>
      <c r="I221" s="5">
        <f>Table1[[#This Row],[num_covid_tweets]]/Table1[[#This Row],[total_num_tweets]]</f>
        <v>0</v>
      </c>
    </row>
    <row r="222" spans="1:9" x14ac:dyDescent="0.25">
      <c r="A222" t="s">
        <v>19</v>
      </c>
      <c r="B222">
        <v>2020</v>
      </c>
      <c r="C222" t="s">
        <v>325</v>
      </c>
      <c r="D222">
        <v>476</v>
      </c>
      <c r="E222">
        <v>22991</v>
      </c>
      <c r="F222">
        <v>403</v>
      </c>
      <c r="G222">
        <v>1252</v>
      </c>
      <c r="H222">
        <f>_xlfn.XLOOKUP(Table1[[#This Row],[username]],accounts_gathered!B:B,accounts_gathered!E:E)</f>
        <v>0</v>
      </c>
      <c r="I222" s="5">
        <f>Table1[[#This Row],[num_covid_tweets]]/Table1[[#This Row],[total_num_tweets]]</f>
        <v>0.3218849840255591</v>
      </c>
    </row>
    <row r="223" spans="1:9" x14ac:dyDescent="0.25">
      <c r="A223" t="s">
        <v>19</v>
      </c>
      <c r="B223">
        <v>2020</v>
      </c>
      <c r="C223" t="s">
        <v>326</v>
      </c>
      <c r="D223">
        <v>125</v>
      </c>
      <c r="E223">
        <v>5837</v>
      </c>
      <c r="F223">
        <v>115</v>
      </c>
      <c r="G223">
        <v>317</v>
      </c>
      <c r="H223">
        <f>_xlfn.XLOOKUP(Table1[[#This Row],[username]],accounts_gathered!B:B,accounts_gathered!E:E)</f>
        <v>0</v>
      </c>
      <c r="I223" s="5">
        <f>Table1[[#This Row],[num_covid_tweets]]/Table1[[#This Row],[total_num_tweets]]</f>
        <v>0.36277602523659308</v>
      </c>
    </row>
    <row r="224" spans="1:9" x14ac:dyDescent="0.25">
      <c r="A224" t="s">
        <v>19</v>
      </c>
      <c r="B224">
        <v>2020</v>
      </c>
      <c r="C224" t="s">
        <v>10</v>
      </c>
      <c r="D224">
        <v>148</v>
      </c>
      <c r="E224">
        <v>6560</v>
      </c>
      <c r="F224">
        <v>119</v>
      </c>
      <c r="G224">
        <v>357</v>
      </c>
      <c r="H224">
        <f>_xlfn.XLOOKUP(Table1[[#This Row],[username]],accounts_gathered!B:B,accounts_gathered!E:E)</f>
        <v>0</v>
      </c>
      <c r="I224" s="5">
        <f>Table1[[#This Row],[num_covid_tweets]]/Table1[[#This Row],[total_num_tweets]]</f>
        <v>0.33333333333333331</v>
      </c>
    </row>
    <row r="225" spans="1:9" x14ac:dyDescent="0.25">
      <c r="A225" t="s">
        <v>19</v>
      </c>
      <c r="B225">
        <v>2020</v>
      </c>
      <c r="C225" t="s">
        <v>11</v>
      </c>
      <c r="D225">
        <v>96</v>
      </c>
      <c r="E225">
        <v>5695</v>
      </c>
      <c r="F225">
        <v>79</v>
      </c>
      <c r="G225">
        <v>310</v>
      </c>
      <c r="H225">
        <f>_xlfn.XLOOKUP(Table1[[#This Row],[username]],accounts_gathered!B:B,accounts_gathered!E:E)</f>
        <v>0</v>
      </c>
      <c r="I225" s="5">
        <f>Table1[[#This Row],[num_covid_tweets]]/Table1[[#This Row],[total_num_tweets]]</f>
        <v>0.25483870967741934</v>
      </c>
    </row>
    <row r="226" spans="1:9" x14ac:dyDescent="0.25">
      <c r="A226" t="s">
        <v>19</v>
      </c>
      <c r="B226">
        <v>2020</v>
      </c>
      <c r="C226" t="s">
        <v>12</v>
      </c>
      <c r="D226">
        <v>107</v>
      </c>
      <c r="E226">
        <v>4899</v>
      </c>
      <c r="F226">
        <v>90</v>
      </c>
      <c r="G226">
        <v>268</v>
      </c>
      <c r="H226">
        <f>_xlfn.XLOOKUP(Table1[[#This Row],[username]],accounts_gathered!B:B,accounts_gathered!E:E)</f>
        <v>0</v>
      </c>
      <c r="I226" s="5">
        <f>Table1[[#This Row],[num_covid_tweets]]/Table1[[#This Row],[total_num_tweets]]</f>
        <v>0.33582089552238809</v>
      </c>
    </row>
    <row r="227" spans="1:9" x14ac:dyDescent="0.25">
      <c r="A227" t="s">
        <v>75</v>
      </c>
      <c r="B227">
        <v>2020</v>
      </c>
      <c r="C227" t="s">
        <v>325</v>
      </c>
      <c r="D227">
        <v>176</v>
      </c>
      <c r="E227">
        <v>8359</v>
      </c>
      <c r="F227">
        <v>163</v>
      </c>
      <c r="G227">
        <v>500</v>
      </c>
      <c r="H227" t="str">
        <f>_xlfn.XLOOKUP(Table1[[#This Row],[username]],accounts_gathered!B:B,accounts_gathered!E:E)</f>
        <v>Democrat</v>
      </c>
      <c r="I227" s="5">
        <f>Table1[[#This Row],[num_covid_tweets]]/Table1[[#This Row],[total_num_tweets]]</f>
        <v>0.32600000000000001</v>
      </c>
    </row>
    <row r="228" spans="1:9" x14ac:dyDescent="0.25">
      <c r="A228" t="s">
        <v>75</v>
      </c>
      <c r="B228">
        <v>2020</v>
      </c>
      <c r="C228" t="s">
        <v>326</v>
      </c>
      <c r="D228">
        <v>51</v>
      </c>
      <c r="E228">
        <v>1744</v>
      </c>
      <c r="F228">
        <v>50</v>
      </c>
      <c r="G228">
        <v>110</v>
      </c>
      <c r="H228" t="str">
        <f>_xlfn.XLOOKUP(Table1[[#This Row],[username]],accounts_gathered!B:B,accounts_gathered!E:E)</f>
        <v>Democrat</v>
      </c>
      <c r="I228" s="5">
        <f>Table1[[#This Row],[num_covid_tweets]]/Table1[[#This Row],[total_num_tweets]]</f>
        <v>0.45454545454545453</v>
      </c>
    </row>
    <row r="229" spans="1:9" x14ac:dyDescent="0.25">
      <c r="A229" t="s">
        <v>75</v>
      </c>
      <c r="B229">
        <v>2020</v>
      </c>
      <c r="C229" t="s">
        <v>10</v>
      </c>
      <c r="D229">
        <v>36</v>
      </c>
      <c r="E229">
        <v>2067</v>
      </c>
      <c r="F229">
        <v>34</v>
      </c>
      <c r="G229">
        <v>119</v>
      </c>
      <c r="H229" t="str">
        <f>_xlfn.XLOOKUP(Table1[[#This Row],[username]],accounts_gathered!B:B,accounts_gathered!E:E)</f>
        <v>Democrat</v>
      </c>
      <c r="I229" s="5">
        <f>Table1[[#This Row],[num_covid_tweets]]/Table1[[#This Row],[total_num_tweets]]</f>
        <v>0.2857142857142857</v>
      </c>
    </row>
    <row r="230" spans="1:9" x14ac:dyDescent="0.25">
      <c r="A230" t="s">
        <v>75</v>
      </c>
      <c r="B230">
        <v>2020</v>
      </c>
      <c r="C230" t="s">
        <v>11</v>
      </c>
      <c r="D230">
        <v>42</v>
      </c>
      <c r="E230">
        <v>2132</v>
      </c>
      <c r="F230">
        <v>38</v>
      </c>
      <c r="G230">
        <v>120</v>
      </c>
      <c r="H230" t="str">
        <f>_xlfn.XLOOKUP(Table1[[#This Row],[username]],accounts_gathered!B:B,accounts_gathered!E:E)</f>
        <v>Democrat</v>
      </c>
      <c r="I230" s="5">
        <f>Table1[[#This Row],[num_covid_tweets]]/Table1[[#This Row],[total_num_tweets]]</f>
        <v>0.31666666666666665</v>
      </c>
    </row>
    <row r="231" spans="1:9" x14ac:dyDescent="0.25">
      <c r="A231" t="s">
        <v>75</v>
      </c>
      <c r="B231">
        <v>2020</v>
      </c>
      <c r="C231" t="s">
        <v>12</v>
      </c>
      <c r="D231">
        <v>47</v>
      </c>
      <c r="E231">
        <v>2416</v>
      </c>
      <c r="F231">
        <v>41</v>
      </c>
      <c r="G231">
        <v>151</v>
      </c>
      <c r="H231" t="str">
        <f>_xlfn.XLOOKUP(Table1[[#This Row],[username]],accounts_gathered!B:B,accounts_gathered!E:E)</f>
        <v>Democrat</v>
      </c>
      <c r="I231" s="5">
        <f>Table1[[#This Row],[num_covid_tweets]]/Table1[[#This Row],[total_num_tweets]]</f>
        <v>0.27152317880794702</v>
      </c>
    </row>
    <row r="232" spans="1:9" x14ac:dyDescent="0.25">
      <c r="A232" t="s">
        <v>331</v>
      </c>
      <c r="B232">
        <v>2020</v>
      </c>
      <c r="C232" t="s">
        <v>325</v>
      </c>
      <c r="D232">
        <v>131</v>
      </c>
      <c r="E232">
        <v>16170</v>
      </c>
      <c r="F232">
        <v>111</v>
      </c>
      <c r="G232">
        <v>1344</v>
      </c>
      <c r="H232">
        <f>_xlfn.XLOOKUP(Table1[[#This Row],[username]],accounts_gathered!B:B,accounts_gathered!E:E)</f>
        <v>0</v>
      </c>
      <c r="I232" s="5">
        <f>Table1[[#This Row],[num_covid_tweets]]/Table1[[#This Row],[total_num_tweets]]</f>
        <v>8.2589285714285712E-2</v>
      </c>
    </row>
    <row r="233" spans="1:9" x14ac:dyDescent="0.25">
      <c r="A233" t="s">
        <v>331</v>
      </c>
      <c r="B233">
        <v>2020</v>
      </c>
      <c r="C233" t="s">
        <v>326</v>
      </c>
      <c r="D233">
        <v>45</v>
      </c>
      <c r="E233">
        <v>5088</v>
      </c>
      <c r="F233">
        <v>36</v>
      </c>
      <c r="G233">
        <v>414</v>
      </c>
      <c r="H233">
        <f>_xlfn.XLOOKUP(Table1[[#This Row],[username]],accounts_gathered!B:B,accounts_gathered!E:E)</f>
        <v>0</v>
      </c>
      <c r="I233" s="5">
        <f>Table1[[#This Row],[num_covid_tweets]]/Table1[[#This Row],[total_num_tweets]]</f>
        <v>8.6956521739130432E-2</v>
      </c>
    </row>
    <row r="234" spans="1:9" x14ac:dyDescent="0.25">
      <c r="A234" t="s">
        <v>331</v>
      </c>
      <c r="B234">
        <v>2020</v>
      </c>
      <c r="C234" t="s">
        <v>10</v>
      </c>
      <c r="D234">
        <v>37</v>
      </c>
      <c r="E234">
        <v>2960</v>
      </c>
      <c r="F234">
        <v>31</v>
      </c>
      <c r="G234">
        <v>269</v>
      </c>
      <c r="H234">
        <f>_xlfn.XLOOKUP(Table1[[#This Row],[username]],accounts_gathered!B:B,accounts_gathered!E:E)</f>
        <v>0</v>
      </c>
      <c r="I234" s="5">
        <f>Table1[[#This Row],[num_covid_tweets]]/Table1[[#This Row],[total_num_tweets]]</f>
        <v>0.11524163568773234</v>
      </c>
    </row>
    <row r="235" spans="1:9" x14ac:dyDescent="0.25">
      <c r="A235" t="s">
        <v>331</v>
      </c>
      <c r="B235">
        <v>2020</v>
      </c>
      <c r="C235" t="s">
        <v>11</v>
      </c>
      <c r="D235">
        <v>24</v>
      </c>
      <c r="E235">
        <v>4091</v>
      </c>
      <c r="F235">
        <v>22</v>
      </c>
      <c r="G235">
        <v>337</v>
      </c>
      <c r="H235">
        <f>_xlfn.XLOOKUP(Table1[[#This Row],[username]],accounts_gathered!B:B,accounts_gathered!E:E)</f>
        <v>0</v>
      </c>
      <c r="I235" s="5">
        <f>Table1[[#This Row],[num_covid_tweets]]/Table1[[#This Row],[total_num_tweets]]</f>
        <v>6.5281899109792291E-2</v>
      </c>
    </row>
    <row r="236" spans="1:9" x14ac:dyDescent="0.25">
      <c r="A236" t="s">
        <v>331</v>
      </c>
      <c r="B236">
        <v>2020</v>
      </c>
      <c r="C236" t="s">
        <v>12</v>
      </c>
      <c r="D236">
        <v>25</v>
      </c>
      <c r="E236">
        <v>4031</v>
      </c>
      <c r="F236">
        <v>22</v>
      </c>
      <c r="G236">
        <v>324</v>
      </c>
      <c r="H236">
        <f>_xlfn.XLOOKUP(Table1[[#This Row],[username]],accounts_gathered!B:B,accounts_gathered!E:E)</f>
        <v>0</v>
      </c>
      <c r="I236" s="5">
        <f>Table1[[#This Row],[num_covid_tweets]]/Table1[[#This Row],[total_num_tweets]]</f>
        <v>6.7901234567901231E-2</v>
      </c>
    </row>
    <row r="237" spans="1:9" x14ac:dyDescent="0.25">
      <c r="A237" t="s">
        <v>13</v>
      </c>
      <c r="B237">
        <v>2020</v>
      </c>
      <c r="C237" t="s">
        <v>325</v>
      </c>
      <c r="D237">
        <v>315</v>
      </c>
      <c r="E237">
        <v>13417</v>
      </c>
      <c r="F237">
        <v>252</v>
      </c>
      <c r="G237">
        <v>752</v>
      </c>
      <c r="H237" t="str">
        <f>_xlfn.XLOOKUP(Table1[[#This Row],[username]],accounts_gathered!B:B,accounts_gathered!E:E)</f>
        <v>Liberal</v>
      </c>
      <c r="I237" s="5">
        <f>Table1[[#This Row],[num_covid_tweets]]/Table1[[#This Row],[total_num_tweets]]</f>
        <v>0.33510638297872342</v>
      </c>
    </row>
    <row r="238" spans="1:9" x14ac:dyDescent="0.25">
      <c r="A238" t="s">
        <v>13</v>
      </c>
      <c r="B238">
        <v>2020</v>
      </c>
      <c r="C238" t="s">
        <v>326</v>
      </c>
      <c r="D238">
        <v>111</v>
      </c>
      <c r="E238">
        <v>3964</v>
      </c>
      <c r="F238">
        <v>95</v>
      </c>
      <c r="G238">
        <v>224</v>
      </c>
      <c r="H238" t="str">
        <f>_xlfn.XLOOKUP(Table1[[#This Row],[username]],accounts_gathered!B:B,accounts_gathered!E:E)</f>
        <v>Liberal</v>
      </c>
      <c r="I238" s="5">
        <f>Table1[[#This Row],[num_covid_tweets]]/Table1[[#This Row],[total_num_tweets]]</f>
        <v>0.42410714285714285</v>
      </c>
    </row>
    <row r="239" spans="1:9" x14ac:dyDescent="0.25">
      <c r="A239" t="s">
        <v>13</v>
      </c>
      <c r="B239">
        <v>2020</v>
      </c>
      <c r="C239" t="s">
        <v>10</v>
      </c>
      <c r="D239">
        <v>66</v>
      </c>
      <c r="E239">
        <v>3390</v>
      </c>
      <c r="F239">
        <v>54</v>
      </c>
      <c r="G239">
        <v>191</v>
      </c>
      <c r="H239" t="str">
        <f>_xlfn.XLOOKUP(Table1[[#This Row],[username]],accounts_gathered!B:B,accounts_gathered!E:E)</f>
        <v>Liberal</v>
      </c>
      <c r="I239" s="5">
        <f>Table1[[#This Row],[num_covid_tweets]]/Table1[[#This Row],[total_num_tweets]]</f>
        <v>0.28272251308900526</v>
      </c>
    </row>
    <row r="240" spans="1:9" x14ac:dyDescent="0.25">
      <c r="A240" t="s">
        <v>13</v>
      </c>
      <c r="B240">
        <v>2020</v>
      </c>
      <c r="C240" t="s">
        <v>11</v>
      </c>
      <c r="D240">
        <v>78</v>
      </c>
      <c r="E240">
        <v>3206</v>
      </c>
      <c r="F240">
        <v>58</v>
      </c>
      <c r="G240">
        <v>183</v>
      </c>
      <c r="H240" t="str">
        <f>_xlfn.XLOOKUP(Table1[[#This Row],[username]],accounts_gathered!B:B,accounts_gathered!E:E)</f>
        <v>Liberal</v>
      </c>
      <c r="I240" s="5">
        <f>Table1[[#This Row],[num_covid_tweets]]/Table1[[#This Row],[total_num_tweets]]</f>
        <v>0.31693989071038253</v>
      </c>
    </row>
    <row r="241" spans="1:9" x14ac:dyDescent="0.25">
      <c r="A241" t="s">
        <v>13</v>
      </c>
      <c r="B241">
        <v>2020</v>
      </c>
      <c r="C241" t="s">
        <v>12</v>
      </c>
      <c r="D241">
        <v>60</v>
      </c>
      <c r="E241">
        <v>2857</v>
      </c>
      <c r="F241">
        <v>45</v>
      </c>
      <c r="G241">
        <v>154</v>
      </c>
      <c r="H241" t="str">
        <f>_xlfn.XLOOKUP(Table1[[#This Row],[username]],accounts_gathered!B:B,accounts_gathered!E:E)</f>
        <v>Liberal</v>
      </c>
      <c r="I241" s="5">
        <f>Table1[[#This Row],[num_covid_tweets]]/Table1[[#This Row],[total_num_tweets]]</f>
        <v>0.29220779220779219</v>
      </c>
    </row>
    <row r="242" spans="1:9" x14ac:dyDescent="0.25">
      <c r="A242" t="s">
        <v>20</v>
      </c>
      <c r="B242">
        <v>2020</v>
      </c>
      <c r="C242" t="s">
        <v>325</v>
      </c>
      <c r="D242">
        <v>75</v>
      </c>
      <c r="E242">
        <v>10916</v>
      </c>
      <c r="F242">
        <v>71</v>
      </c>
      <c r="G242">
        <v>674</v>
      </c>
      <c r="H242">
        <f>_xlfn.XLOOKUP(Table1[[#This Row],[username]],accounts_gathered!B:B,accounts_gathered!E:E)</f>
        <v>0</v>
      </c>
      <c r="I242" s="5">
        <f>Table1[[#This Row],[num_covid_tweets]]/Table1[[#This Row],[total_num_tweets]]</f>
        <v>0.10534124629080119</v>
      </c>
    </row>
    <row r="243" spans="1:9" x14ac:dyDescent="0.25">
      <c r="A243" t="s">
        <v>20</v>
      </c>
      <c r="B243">
        <v>2020</v>
      </c>
      <c r="C243" t="s">
        <v>326</v>
      </c>
      <c r="D243">
        <v>4</v>
      </c>
      <c r="E243">
        <v>2859</v>
      </c>
      <c r="F243">
        <v>4</v>
      </c>
      <c r="G243">
        <v>184</v>
      </c>
      <c r="H243">
        <f>_xlfn.XLOOKUP(Table1[[#This Row],[username]],accounts_gathered!B:B,accounts_gathered!E:E)</f>
        <v>0</v>
      </c>
      <c r="I243" s="5">
        <f>Table1[[#This Row],[num_covid_tweets]]/Table1[[#This Row],[total_num_tweets]]</f>
        <v>2.1739130434782608E-2</v>
      </c>
    </row>
    <row r="244" spans="1:9" x14ac:dyDescent="0.25">
      <c r="A244" t="s">
        <v>20</v>
      </c>
      <c r="B244">
        <v>2020</v>
      </c>
      <c r="C244" t="s">
        <v>10</v>
      </c>
      <c r="D244">
        <v>16</v>
      </c>
      <c r="E244">
        <v>2084</v>
      </c>
      <c r="F244">
        <v>15</v>
      </c>
      <c r="G244">
        <v>135</v>
      </c>
      <c r="H244">
        <f>_xlfn.XLOOKUP(Table1[[#This Row],[username]],accounts_gathered!B:B,accounts_gathered!E:E)</f>
        <v>0</v>
      </c>
      <c r="I244" s="5">
        <f>Table1[[#This Row],[num_covid_tweets]]/Table1[[#This Row],[total_num_tweets]]</f>
        <v>0.1111111111111111</v>
      </c>
    </row>
    <row r="245" spans="1:9" x14ac:dyDescent="0.25">
      <c r="A245" t="s">
        <v>20</v>
      </c>
      <c r="B245">
        <v>2020</v>
      </c>
      <c r="C245" t="s">
        <v>11</v>
      </c>
      <c r="D245">
        <v>27</v>
      </c>
      <c r="E245">
        <v>3429</v>
      </c>
      <c r="F245">
        <v>26</v>
      </c>
      <c r="G245">
        <v>205</v>
      </c>
      <c r="H245">
        <f>_xlfn.XLOOKUP(Table1[[#This Row],[username]],accounts_gathered!B:B,accounts_gathered!E:E)</f>
        <v>0</v>
      </c>
      <c r="I245" s="5">
        <f>Table1[[#This Row],[num_covid_tweets]]/Table1[[#This Row],[total_num_tweets]]</f>
        <v>0.12682926829268293</v>
      </c>
    </row>
    <row r="246" spans="1:9" x14ac:dyDescent="0.25">
      <c r="A246" t="s">
        <v>20</v>
      </c>
      <c r="B246">
        <v>2020</v>
      </c>
      <c r="C246" t="s">
        <v>12</v>
      </c>
      <c r="D246">
        <v>28</v>
      </c>
      <c r="E246">
        <v>2544</v>
      </c>
      <c r="F246">
        <v>26</v>
      </c>
      <c r="G246">
        <v>150</v>
      </c>
      <c r="H246">
        <f>_xlfn.XLOOKUP(Table1[[#This Row],[username]],accounts_gathered!B:B,accounts_gathered!E:E)</f>
        <v>0</v>
      </c>
      <c r="I246" s="5">
        <f>Table1[[#This Row],[num_covid_tweets]]/Table1[[#This Row],[total_num_tweets]]</f>
        <v>0.17333333333333334</v>
      </c>
    </row>
    <row r="247" spans="1:9" x14ac:dyDescent="0.25">
      <c r="A247" t="s">
        <v>97</v>
      </c>
      <c r="B247">
        <v>2020</v>
      </c>
      <c r="C247" t="s">
        <v>325</v>
      </c>
      <c r="D247">
        <v>47</v>
      </c>
      <c r="E247">
        <v>1209</v>
      </c>
      <c r="F247">
        <v>44</v>
      </c>
      <c r="G247">
        <v>116</v>
      </c>
      <c r="H247" t="str">
        <f>_xlfn.XLOOKUP(Table1[[#This Row],[username]],accounts_gathered!B:B,accounts_gathered!E:E)</f>
        <v>Republican</v>
      </c>
      <c r="I247" s="5">
        <f>Table1[[#This Row],[num_covid_tweets]]/Table1[[#This Row],[total_num_tweets]]</f>
        <v>0.37931034482758619</v>
      </c>
    </row>
    <row r="248" spans="1:9" x14ac:dyDescent="0.25">
      <c r="A248" t="s">
        <v>97</v>
      </c>
      <c r="B248">
        <v>2020</v>
      </c>
      <c r="C248" t="s">
        <v>326</v>
      </c>
      <c r="D248">
        <v>8</v>
      </c>
      <c r="E248">
        <v>269</v>
      </c>
      <c r="F248">
        <v>7</v>
      </c>
      <c r="G248">
        <v>22</v>
      </c>
      <c r="H248" t="str">
        <f>_xlfn.XLOOKUP(Table1[[#This Row],[username]],accounts_gathered!B:B,accounts_gathered!E:E)</f>
        <v>Republican</v>
      </c>
      <c r="I248" s="5">
        <f>Table1[[#This Row],[num_covid_tweets]]/Table1[[#This Row],[total_num_tweets]]</f>
        <v>0.31818181818181818</v>
      </c>
    </row>
    <row r="249" spans="1:9" x14ac:dyDescent="0.25">
      <c r="A249" t="s">
        <v>97</v>
      </c>
      <c r="B249">
        <v>2020</v>
      </c>
      <c r="C249" t="s">
        <v>10</v>
      </c>
      <c r="D249">
        <v>8</v>
      </c>
      <c r="E249">
        <v>177</v>
      </c>
      <c r="F249">
        <v>8</v>
      </c>
      <c r="G249">
        <v>22</v>
      </c>
      <c r="H249" t="str">
        <f>_xlfn.XLOOKUP(Table1[[#This Row],[username]],accounts_gathered!B:B,accounts_gathered!E:E)</f>
        <v>Republican</v>
      </c>
      <c r="I249" s="5">
        <f>Table1[[#This Row],[num_covid_tweets]]/Table1[[#This Row],[total_num_tweets]]</f>
        <v>0.36363636363636365</v>
      </c>
    </row>
    <row r="250" spans="1:9" x14ac:dyDescent="0.25">
      <c r="A250" t="s">
        <v>97</v>
      </c>
      <c r="B250">
        <v>2020</v>
      </c>
      <c r="C250" t="s">
        <v>11</v>
      </c>
      <c r="D250">
        <v>16</v>
      </c>
      <c r="E250">
        <v>454</v>
      </c>
      <c r="F250">
        <v>15</v>
      </c>
      <c r="G250">
        <v>42</v>
      </c>
      <c r="H250" t="str">
        <f>_xlfn.XLOOKUP(Table1[[#This Row],[username]],accounts_gathered!B:B,accounts_gathered!E:E)</f>
        <v>Republican</v>
      </c>
      <c r="I250" s="5">
        <f>Table1[[#This Row],[num_covid_tweets]]/Table1[[#This Row],[total_num_tweets]]</f>
        <v>0.35714285714285715</v>
      </c>
    </row>
    <row r="251" spans="1:9" x14ac:dyDescent="0.25">
      <c r="A251" t="s">
        <v>97</v>
      </c>
      <c r="B251">
        <v>2020</v>
      </c>
      <c r="C251" t="s">
        <v>12</v>
      </c>
      <c r="D251">
        <v>15</v>
      </c>
      <c r="E251">
        <v>309</v>
      </c>
      <c r="F251">
        <v>14</v>
      </c>
      <c r="G251">
        <v>30</v>
      </c>
      <c r="H251" t="str">
        <f>_xlfn.XLOOKUP(Table1[[#This Row],[username]],accounts_gathered!B:B,accounts_gathered!E:E)</f>
        <v>Republican</v>
      </c>
      <c r="I251" s="5">
        <f>Table1[[#This Row],[num_covid_tweets]]/Table1[[#This Row],[total_num_tweets]]</f>
        <v>0.46666666666666667</v>
      </c>
    </row>
    <row r="252" spans="1:9" x14ac:dyDescent="0.25">
      <c r="A252" t="s">
        <v>57</v>
      </c>
      <c r="B252">
        <v>2020</v>
      </c>
      <c r="C252" t="s">
        <v>325</v>
      </c>
      <c r="D252">
        <v>48</v>
      </c>
      <c r="E252">
        <v>6739</v>
      </c>
      <c r="F252">
        <v>45</v>
      </c>
      <c r="G252">
        <v>475</v>
      </c>
      <c r="H252" t="str">
        <f>_xlfn.XLOOKUP(Table1[[#This Row],[username]],accounts_gathered!B:B,accounts_gathered!E:E)</f>
        <v>Republican</v>
      </c>
      <c r="I252" s="5">
        <f>Table1[[#This Row],[num_covid_tweets]]/Table1[[#This Row],[total_num_tweets]]</f>
        <v>9.4736842105263161E-2</v>
      </c>
    </row>
    <row r="253" spans="1:9" x14ac:dyDescent="0.25">
      <c r="A253" t="s">
        <v>57</v>
      </c>
      <c r="B253">
        <v>2020</v>
      </c>
      <c r="C253" t="s">
        <v>326</v>
      </c>
      <c r="D253">
        <v>17</v>
      </c>
      <c r="E253">
        <v>1718</v>
      </c>
      <c r="F253">
        <v>17</v>
      </c>
      <c r="G253">
        <v>124</v>
      </c>
      <c r="H253" t="str">
        <f>_xlfn.XLOOKUP(Table1[[#This Row],[username]],accounts_gathered!B:B,accounts_gathered!E:E)</f>
        <v>Republican</v>
      </c>
      <c r="I253" s="5">
        <f>Table1[[#This Row],[num_covid_tweets]]/Table1[[#This Row],[total_num_tweets]]</f>
        <v>0.13709677419354838</v>
      </c>
    </row>
    <row r="254" spans="1:9" x14ac:dyDescent="0.25">
      <c r="A254" t="s">
        <v>57</v>
      </c>
      <c r="B254">
        <v>2020</v>
      </c>
      <c r="C254" t="s">
        <v>10</v>
      </c>
      <c r="D254">
        <v>21</v>
      </c>
      <c r="E254">
        <v>1697</v>
      </c>
      <c r="F254">
        <v>18</v>
      </c>
      <c r="G254">
        <v>120</v>
      </c>
      <c r="H254" t="str">
        <f>_xlfn.XLOOKUP(Table1[[#This Row],[username]],accounts_gathered!B:B,accounts_gathered!E:E)</f>
        <v>Republican</v>
      </c>
      <c r="I254" s="5">
        <f>Table1[[#This Row],[num_covid_tweets]]/Table1[[#This Row],[total_num_tweets]]</f>
        <v>0.15</v>
      </c>
    </row>
    <row r="255" spans="1:9" x14ac:dyDescent="0.25">
      <c r="A255" t="s">
        <v>57</v>
      </c>
      <c r="B255">
        <v>2020</v>
      </c>
      <c r="C255" t="s">
        <v>11</v>
      </c>
      <c r="D255">
        <v>7</v>
      </c>
      <c r="E255">
        <v>1528</v>
      </c>
      <c r="F255">
        <v>7</v>
      </c>
      <c r="G255">
        <v>114</v>
      </c>
      <c r="H255" t="str">
        <f>_xlfn.XLOOKUP(Table1[[#This Row],[username]],accounts_gathered!B:B,accounts_gathered!E:E)</f>
        <v>Republican</v>
      </c>
      <c r="I255" s="5">
        <f>Table1[[#This Row],[num_covid_tweets]]/Table1[[#This Row],[total_num_tweets]]</f>
        <v>6.1403508771929821E-2</v>
      </c>
    </row>
    <row r="256" spans="1:9" x14ac:dyDescent="0.25">
      <c r="A256" t="s">
        <v>57</v>
      </c>
      <c r="B256">
        <v>2020</v>
      </c>
      <c r="C256" t="s">
        <v>12</v>
      </c>
      <c r="D256">
        <v>3</v>
      </c>
      <c r="E256">
        <v>1796</v>
      </c>
      <c r="F256">
        <v>3</v>
      </c>
      <c r="G256">
        <v>117</v>
      </c>
      <c r="H256" t="str">
        <f>_xlfn.XLOOKUP(Table1[[#This Row],[username]],accounts_gathered!B:B,accounts_gathered!E:E)</f>
        <v>Republican</v>
      </c>
      <c r="I256" s="5">
        <f>Table1[[#This Row],[num_covid_tweets]]/Table1[[#This Row],[total_num_tweets]]</f>
        <v>2.564102564102564E-2</v>
      </c>
    </row>
    <row r="257" spans="1:9" x14ac:dyDescent="0.25">
      <c r="A257" t="s">
        <v>206</v>
      </c>
      <c r="B257">
        <v>2020</v>
      </c>
      <c r="C257" t="s">
        <v>325</v>
      </c>
      <c r="D257">
        <v>611</v>
      </c>
      <c r="E257">
        <v>16832</v>
      </c>
      <c r="F257">
        <v>347</v>
      </c>
      <c r="G257">
        <v>1142</v>
      </c>
      <c r="H257" t="str">
        <f>_xlfn.XLOOKUP(Table1[[#This Row],[username]],accounts_gathered!B:B,accounts_gathered!E:E)</f>
        <v>Democrat</v>
      </c>
      <c r="I257" s="5">
        <f>Table1[[#This Row],[num_covid_tweets]]/Table1[[#This Row],[total_num_tweets]]</f>
        <v>0.30385288966725044</v>
      </c>
    </row>
    <row r="258" spans="1:9" x14ac:dyDescent="0.25">
      <c r="A258" t="s">
        <v>206</v>
      </c>
      <c r="B258">
        <v>2020</v>
      </c>
      <c r="C258" t="s">
        <v>326</v>
      </c>
      <c r="D258">
        <v>190</v>
      </c>
      <c r="E258">
        <v>5437</v>
      </c>
      <c r="F258">
        <v>112</v>
      </c>
      <c r="G258">
        <v>341</v>
      </c>
      <c r="H258" t="str">
        <f>_xlfn.XLOOKUP(Table1[[#This Row],[username]],accounts_gathered!B:B,accounts_gathered!E:E)</f>
        <v>Democrat</v>
      </c>
      <c r="I258" s="5">
        <f>Table1[[#This Row],[num_covid_tweets]]/Table1[[#This Row],[total_num_tweets]]</f>
        <v>0.3284457478005865</v>
      </c>
    </row>
    <row r="259" spans="1:9" x14ac:dyDescent="0.25">
      <c r="A259" t="s">
        <v>206</v>
      </c>
      <c r="B259">
        <v>2020</v>
      </c>
      <c r="C259" t="s">
        <v>10</v>
      </c>
      <c r="D259">
        <v>217</v>
      </c>
      <c r="E259">
        <v>4992</v>
      </c>
      <c r="F259">
        <v>114</v>
      </c>
      <c r="G259">
        <v>316</v>
      </c>
      <c r="H259" t="str">
        <f>_xlfn.XLOOKUP(Table1[[#This Row],[username]],accounts_gathered!B:B,accounts_gathered!E:E)</f>
        <v>Democrat</v>
      </c>
      <c r="I259" s="5">
        <f>Table1[[#This Row],[num_covid_tweets]]/Table1[[#This Row],[total_num_tweets]]</f>
        <v>0.36075949367088606</v>
      </c>
    </row>
    <row r="260" spans="1:9" x14ac:dyDescent="0.25">
      <c r="A260" t="s">
        <v>206</v>
      </c>
      <c r="B260">
        <v>2020</v>
      </c>
      <c r="C260" t="s">
        <v>11</v>
      </c>
      <c r="D260">
        <v>165</v>
      </c>
      <c r="E260">
        <v>3667</v>
      </c>
      <c r="F260">
        <v>91</v>
      </c>
      <c r="G260">
        <v>256</v>
      </c>
      <c r="H260" t="str">
        <f>_xlfn.XLOOKUP(Table1[[#This Row],[username]],accounts_gathered!B:B,accounts_gathered!E:E)</f>
        <v>Democrat</v>
      </c>
      <c r="I260" s="5">
        <f>Table1[[#This Row],[num_covid_tweets]]/Table1[[#This Row],[total_num_tweets]]</f>
        <v>0.35546875</v>
      </c>
    </row>
    <row r="261" spans="1:9" x14ac:dyDescent="0.25">
      <c r="A261" t="s">
        <v>206</v>
      </c>
      <c r="B261">
        <v>2020</v>
      </c>
      <c r="C261" t="s">
        <v>12</v>
      </c>
      <c r="D261">
        <v>39</v>
      </c>
      <c r="E261">
        <v>2736</v>
      </c>
      <c r="F261">
        <v>30</v>
      </c>
      <c r="G261">
        <v>229</v>
      </c>
      <c r="H261" t="str">
        <f>_xlfn.XLOOKUP(Table1[[#This Row],[username]],accounts_gathered!B:B,accounts_gathered!E:E)</f>
        <v>Democrat</v>
      </c>
      <c r="I261" s="5">
        <f>Table1[[#This Row],[num_covid_tweets]]/Table1[[#This Row],[total_num_tweets]]</f>
        <v>0.13100436681222707</v>
      </c>
    </row>
    <row r="262" spans="1:9" x14ac:dyDescent="0.25">
      <c r="A262" t="s">
        <v>154</v>
      </c>
      <c r="B262">
        <v>2020</v>
      </c>
      <c r="C262" t="s">
        <v>325</v>
      </c>
      <c r="D262">
        <v>335</v>
      </c>
      <c r="E262">
        <v>11893</v>
      </c>
      <c r="F262">
        <v>289</v>
      </c>
      <c r="G262">
        <v>713</v>
      </c>
      <c r="H262" t="str">
        <f>_xlfn.XLOOKUP(Table1[[#This Row],[username]],accounts_gathered!B:B,accounts_gathered!E:E)</f>
        <v>Democrat</v>
      </c>
      <c r="I262" s="5">
        <f>Table1[[#This Row],[num_covid_tweets]]/Table1[[#This Row],[total_num_tweets]]</f>
        <v>0.4053295932678822</v>
      </c>
    </row>
    <row r="263" spans="1:9" x14ac:dyDescent="0.25">
      <c r="A263" t="s">
        <v>154</v>
      </c>
      <c r="B263">
        <v>2020</v>
      </c>
      <c r="C263" t="s">
        <v>326</v>
      </c>
      <c r="D263">
        <v>67</v>
      </c>
      <c r="E263">
        <v>1603</v>
      </c>
      <c r="F263">
        <v>56</v>
      </c>
      <c r="G263">
        <v>115</v>
      </c>
      <c r="H263" t="str">
        <f>_xlfn.XLOOKUP(Table1[[#This Row],[username]],accounts_gathered!B:B,accounts_gathered!E:E)</f>
        <v>Democrat</v>
      </c>
      <c r="I263" s="5">
        <f>Table1[[#This Row],[num_covid_tweets]]/Table1[[#This Row],[total_num_tweets]]</f>
        <v>0.48695652173913045</v>
      </c>
    </row>
    <row r="264" spans="1:9" x14ac:dyDescent="0.25">
      <c r="A264" t="s">
        <v>154</v>
      </c>
      <c r="B264">
        <v>2020</v>
      </c>
      <c r="C264" t="s">
        <v>10</v>
      </c>
      <c r="D264">
        <v>82</v>
      </c>
      <c r="E264">
        <v>3281</v>
      </c>
      <c r="F264">
        <v>73</v>
      </c>
      <c r="G264">
        <v>198</v>
      </c>
      <c r="H264" t="str">
        <f>_xlfn.XLOOKUP(Table1[[#This Row],[username]],accounts_gathered!B:B,accounts_gathered!E:E)</f>
        <v>Democrat</v>
      </c>
      <c r="I264" s="5">
        <f>Table1[[#This Row],[num_covid_tweets]]/Table1[[#This Row],[total_num_tweets]]</f>
        <v>0.36868686868686867</v>
      </c>
    </row>
    <row r="265" spans="1:9" x14ac:dyDescent="0.25">
      <c r="A265" t="s">
        <v>154</v>
      </c>
      <c r="B265">
        <v>2020</v>
      </c>
      <c r="C265" t="s">
        <v>11</v>
      </c>
      <c r="D265">
        <v>94</v>
      </c>
      <c r="E265">
        <v>3783</v>
      </c>
      <c r="F265">
        <v>79</v>
      </c>
      <c r="G265">
        <v>217</v>
      </c>
      <c r="H265" t="str">
        <f>_xlfn.XLOOKUP(Table1[[#This Row],[username]],accounts_gathered!B:B,accounts_gathered!E:E)</f>
        <v>Democrat</v>
      </c>
      <c r="I265" s="5">
        <f>Table1[[#This Row],[num_covid_tweets]]/Table1[[#This Row],[total_num_tweets]]</f>
        <v>0.36405529953917048</v>
      </c>
    </row>
    <row r="266" spans="1:9" x14ac:dyDescent="0.25">
      <c r="A266" t="s">
        <v>154</v>
      </c>
      <c r="B266">
        <v>2020</v>
      </c>
      <c r="C266" t="s">
        <v>12</v>
      </c>
      <c r="D266">
        <v>92</v>
      </c>
      <c r="E266">
        <v>3226</v>
      </c>
      <c r="F266">
        <v>81</v>
      </c>
      <c r="G266">
        <v>183</v>
      </c>
      <c r="H266" t="str">
        <f>_xlfn.XLOOKUP(Table1[[#This Row],[username]],accounts_gathered!B:B,accounts_gathered!E:E)</f>
        <v>Democrat</v>
      </c>
      <c r="I266" s="5">
        <f>Table1[[#This Row],[num_covid_tweets]]/Table1[[#This Row],[total_num_tweets]]</f>
        <v>0.44262295081967212</v>
      </c>
    </row>
    <row r="267" spans="1:9" x14ac:dyDescent="0.25">
      <c r="A267" t="s">
        <v>45</v>
      </c>
      <c r="B267">
        <v>2020</v>
      </c>
      <c r="C267" t="s">
        <v>325</v>
      </c>
      <c r="D267">
        <v>399</v>
      </c>
      <c r="E267">
        <v>24039</v>
      </c>
      <c r="F267">
        <v>371</v>
      </c>
      <c r="G267">
        <v>1444</v>
      </c>
      <c r="H267" t="str">
        <f>_xlfn.XLOOKUP(Table1[[#This Row],[username]],accounts_gathered!B:B,accounts_gathered!E:E)</f>
        <v>Democrat</v>
      </c>
      <c r="I267" s="5">
        <f>Table1[[#This Row],[num_covid_tweets]]/Table1[[#This Row],[total_num_tweets]]</f>
        <v>0.25692520775623268</v>
      </c>
    </row>
    <row r="268" spans="1:9" x14ac:dyDescent="0.25">
      <c r="A268" t="s">
        <v>45</v>
      </c>
      <c r="B268">
        <v>2020</v>
      </c>
      <c r="C268" t="s">
        <v>326</v>
      </c>
      <c r="D268">
        <v>164</v>
      </c>
      <c r="E268">
        <v>7570</v>
      </c>
      <c r="F268">
        <v>149</v>
      </c>
      <c r="G268">
        <v>452</v>
      </c>
      <c r="H268" t="str">
        <f>_xlfn.XLOOKUP(Table1[[#This Row],[username]],accounts_gathered!B:B,accounts_gathered!E:E)</f>
        <v>Democrat</v>
      </c>
      <c r="I268" s="5">
        <f>Table1[[#This Row],[num_covid_tweets]]/Table1[[#This Row],[total_num_tweets]]</f>
        <v>0.32964601769911506</v>
      </c>
    </row>
    <row r="269" spans="1:9" x14ac:dyDescent="0.25">
      <c r="A269" t="s">
        <v>45</v>
      </c>
      <c r="B269">
        <v>2020</v>
      </c>
      <c r="C269" t="s">
        <v>10</v>
      </c>
      <c r="D269">
        <v>110</v>
      </c>
      <c r="E269">
        <v>7548</v>
      </c>
      <c r="F269">
        <v>105</v>
      </c>
      <c r="G269">
        <v>452</v>
      </c>
      <c r="H269" t="str">
        <f>_xlfn.XLOOKUP(Table1[[#This Row],[username]],accounts_gathered!B:B,accounts_gathered!E:E)</f>
        <v>Democrat</v>
      </c>
      <c r="I269" s="5">
        <f>Table1[[#This Row],[num_covid_tweets]]/Table1[[#This Row],[total_num_tweets]]</f>
        <v>0.23230088495575221</v>
      </c>
    </row>
    <row r="270" spans="1:9" x14ac:dyDescent="0.25">
      <c r="A270" t="s">
        <v>45</v>
      </c>
      <c r="B270">
        <v>2020</v>
      </c>
      <c r="C270" t="s">
        <v>11</v>
      </c>
      <c r="D270">
        <v>110</v>
      </c>
      <c r="E270">
        <v>6126</v>
      </c>
      <c r="F270">
        <v>102</v>
      </c>
      <c r="G270">
        <v>355</v>
      </c>
      <c r="H270" t="str">
        <f>_xlfn.XLOOKUP(Table1[[#This Row],[username]],accounts_gathered!B:B,accounts_gathered!E:E)</f>
        <v>Democrat</v>
      </c>
      <c r="I270" s="5">
        <f>Table1[[#This Row],[num_covid_tweets]]/Table1[[#This Row],[total_num_tweets]]</f>
        <v>0.28732394366197184</v>
      </c>
    </row>
    <row r="271" spans="1:9" x14ac:dyDescent="0.25">
      <c r="A271" t="s">
        <v>45</v>
      </c>
      <c r="B271">
        <v>2020</v>
      </c>
      <c r="C271" t="s">
        <v>12</v>
      </c>
      <c r="D271">
        <v>15</v>
      </c>
      <c r="E271">
        <v>2795</v>
      </c>
      <c r="F271">
        <v>15</v>
      </c>
      <c r="G271">
        <v>185</v>
      </c>
      <c r="H271" t="str">
        <f>_xlfn.XLOOKUP(Table1[[#This Row],[username]],accounts_gathered!B:B,accounts_gathered!E:E)</f>
        <v>Democrat</v>
      </c>
      <c r="I271" s="5">
        <f>Table1[[#This Row],[num_covid_tweets]]/Table1[[#This Row],[total_num_tweets]]</f>
        <v>8.1081081081081086E-2</v>
      </c>
    </row>
    <row r="272" spans="1:9" x14ac:dyDescent="0.25">
      <c r="A272" t="s">
        <v>42</v>
      </c>
      <c r="B272">
        <v>2020</v>
      </c>
      <c r="C272" t="s">
        <v>325</v>
      </c>
      <c r="D272">
        <v>179</v>
      </c>
      <c r="E272">
        <v>17239</v>
      </c>
      <c r="F272">
        <v>162</v>
      </c>
      <c r="G272">
        <v>1250</v>
      </c>
      <c r="H272" t="str">
        <f>_xlfn.XLOOKUP(Table1[[#This Row],[username]],accounts_gathered!B:B,accounts_gathered!E:E)</f>
        <v>Democrat</v>
      </c>
      <c r="I272" s="5">
        <f>Table1[[#This Row],[num_covid_tweets]]/Table1[[#This Row],[total_num_tweets]]</f>
        <v>0.12959999999999999</v>
      </c>
    </row>
    <row r="273" spans="1:9" x14ac:dyDescent="0.25">
      <c r="A273" t="s">
        <v>42</v>
      </c>
      <c r="B273">
        <v>2020</v>
      </c>
      <c r="C273" t="s">
        <v>326</v>
      </c>
      <c r="D273">
        <v>38</v>
      </c>
      <c r="E273">
        <v>5552</v>
      </c>
      <c r="F273">
        <v>37</v>
      </c>
      <c r="G273">
        <v>344</v>
      </c>
      <c r="H273" t="str">
        <f>_xlfn.XLOOKUP(Table1[[#This Row],[username]],accounts_gathered!B:B,accounts_gathered!E:E)</f>
        <v>Democrat</v>
      </c>
      <c r="I273" s="5">
        <f>Table1[[#This Row],[num_covid_tweets]]/Table1[[#This Row],[total_num_tweets]]</f>
        <v>0.10755813953488372</v>
      </c>
    </row>
    <row r="274" spans="1:9" x14ac:dyDescent="0.25">
      <c r="A274" t="s">
        <v>42</v>
      </c>
      <c r="B274">
        <v>2020</v>
      </c>
      <c r="C274" t="s">
        <v>10</v>
      </c>
      <c r="D274">
        <v>43</v>
      </c>
      <c r="E274">
        <v>4294</v>
      </c>
      <c r="F274">
        <v>38</v>
      </c>
      <c r="G274">
        <v>331</v>
      </c>
      <c r="H274" t="str">
        <f>_xlfn.XLOOKUP(Table1[[#This Row],[username]],accounts_gathered!B:B,accounts_gathered!E:E)</f>
        <v>Democrat</v>
      </c>
      <c r="I274" s="5">
        <f>Table1[[#This Row],[num_covid_tweets]]/Table1[[#This Row],[total_num_tweets]]</f>
        <v>0.11480362537764351</v>
      </c>
    </row>
    <row r="275" spans="1:9" x14ac:dyDescent="0.25">
      <c r="A275" t="s">
        <v>42</v>
      </c>
      <c r="B275">
        <v>2020</v>
      </c>
      <c r="C275" t="s">
        <v>11</v>
      </c>
      <c r="D275">
        <v>45</v>
      </c>
      <c r="E275">
        <v>4008</v>
      </c>
      <c r="F275">
        <v>42</v>
      </c>
      <c r="G275">
        <v>328</v>
      </c>
      <c r="H275" t="str">
        <f>_xlfn.XLOOKUP(Table1[[#This Row],[username]],accounts_gathered!B:B,accounts_gathered!E:E)</f>
        <v>Democrat</v>
      </c>
      <c r="I275" s="5">
        <f>Table1[[#This Row],[num_covid_tweets]]/Table1[[#This Row],[total_num_tweets]]</f>
        <v>0.12804878048780488</v>
      </c>
    </row>
    <row r="276" spans="1:9" x14ac:dyDescent="0.25">
      <c r="A276" t="s">
        <v>42</v>
      </c>
      <c r="B276">
        <v>2020</v>
      </c>
      <c r="C276" t="s">
        <v>12</v>
      </c>
      <c r="D276">
        <v>53</v>
      </c>
      <c r="E276">
        <v>3385</v>
      </c>
      <c r="F276">
        <v>45</v>
      </c>
      <c r="G276">
        <v>247</v>
      </c>
      <c r="H276" t="str">
        <f>_xlfn.XLOOKUP(Table1[[#This Row],[username]],accounts_gathered!B:B,accounts_gathered!E:E)</f>
        <v>Democrat</v>
      </c>
      <c r="I276" s="5">
        <f>Table1[[#This Row],[num_covid_tweets]]/Table1[[#This Row],[total_num_tweets]]</f>
        <v>0.18218623481781376</v>
      </c>
    </row>
    <row r="277" spans="1:9" x14ac:dyDescent="0.25">
      <c r="A277" t="s">
        <v>164</v>
      </c>
      <c r="B277">
        <v>2020</v>
      </c>
      <c r="C277" t="s">
        <v>325</v>
      </c>
      <c r="D277">
        <v>168</v>
      </c>
      <c r="E277">
        <v>7706</v>
      </c>
      <c r="F277">
        <v>139</v>
      </c>
      <c r="G277">
        <v>419</v>
      </c>
      <c r="H277" t="str">
        <f>_xlfn.XLOOKUP(Table1[[#This Row],[username]],accounts_gathered!B:B,accounts_gathered!E:E)</f>
        <v>Democrat</v>
      </c>
      <c r="I277" s="5">
        <f>Table1[[#This Row],[num_covid_tweets]]/Table1[[#This Row],[total_num_tweets]]</f>
        <v>0.33174224343675418</v>
      </c>
    </row>
    <row r="278" spans="1:9" x14ac:dyDescent="0.25">
      <c r="A278" t="s">
        <v>164</v>
      </c>
      <c r="B278">
        <v>2020</v>
      </c>
      <c r="C278" t="s">
        <v>326</v>
      </c>
      <c r="D278">
        <v>66</v>
      </c>
      <c r="E278">
        <v>2035</v>
      </c>
      <c r="F278">
        <v>52</v>
      </c>
      <c r="G278">
        <v>121</v>
      </c>
      <c r="H278" t="str">
        <f>_xlfn.XLOOKUP(Table1[[#This Row],[username]],accounts_gathered!B:B,accounts_gathered!E:E)</f>
        <v>Democrat</v>
      </c>
      <c r="I278" s="5">
        <f>Table1[[#This Row],[num_covid_tweets]]/Table1[[#This Row],[total_num_tweets]]</f>
        <v>0.42975206611570249</v>
      </c>
    </row>
    <row r="279" spans="1:9" x14ac:dyDescent="0.25">
      <c r="A279" t="s">
        <v>164</v>
      </c>
      <c r="B279">
        <v>2020</v>
      </c>
      <c r="C279" t="s">
        <v>10</v>
      </c>
      <c r="D279">
        <v>46</v>
      </c>
      <c r="E279">
        <v>1707</v>
      </c>
      <c r="F279">
        <v>40</v>
      </c>
      <c r="G279">
        <v>99</v>
      </c>
      <c r="H279" t="str">
        <f>_xlfn.XLOOKUP(Table1[[#This Row],[username]],accounts_gathered!B:B,accounts_gathered!E:E)</f>
        <v>Democrat</v>
      </c>
      <c r="I279" s="5">
        <f>Table1[[#This Row],[num_covid_tweets]]/Table1[[#This Row],[total_num_tweets]]</f>
        <v>0.40404040404040403</v>
      </c>
    </row>
    <row r="280" spans="1:9" x14ac:dyDescent="0.25">
      <c r="A280" t="s">
        <v>164</v>
      </c>
      <c r="B280">
        <v>2020</v>
      </c>
      <c r="C280" t="s">
        <v>11</v>
      </c>
      <c r="D280">
        <v>27</v>
      </c>
      <c r="E280">
        <v>1979</v>
      </c>
      <c r="F280">
        <v>23</v>
      </c>
      <c r="G280">
        <v>99</v>
      </c>
      <c r="H280" t="str">
        <f>_xlfn.XLOOKUP(Table1[[#This Row],[username]],accounts_gathered!B:B,accounts_gathered!E:E)</f>
        <v>Democrat</v>
      </c>
      <c r="I280" s="5">
        <f>Table1[[#This Row],[num_covid_tweets]]/Table1[[#This Row],[total_num_tweets]]</f>
        <v>0.23232323232323232</v>
      </c>
    </row>
    <row r="281" spans="1:9" x14ac:dyDescent="0.25">
      <c r="A281" t="s">
        <v>164</v>
      </c>
      <c r="B281">
        <v>2020</v>
      </c>
      <c r="C281" t="s">
        <v>12</v>
      </c>
      <c r="D281">
        <v>29</v>
      </c>
      <c r="E281">
        <v>1985</v>
      </c>
      <c r="F281">
        <v>24</v>
      </c>
      <c r="G281">
        <v>100</v>
      </c>
      <c r="H281" t="str">
        <f>_xlfn.XLOOKUP(Table1[[#This Row],[username]],accounts_gathered!B:B,accounts_gathered!E:E)</f>
        <v>Democrat</v>
      </c>
      <c r="I281" s="5">
        <f>Table1[[#This Row],[num_covid_tweets]]/Table1[[#This Row],[total_num_tweets]]</f>
        <v>0.24</v>
      </c>
    </row>
    <row r="282" spans="1:9" x14ac:dyDescent="0.25">
      <c r="A282" t="s">
        <v>305</v>
      </c>
      <c r="B282">
        <v>2020</v>
      </c>
      <c r="C282" t="s">
        <v>325</v>
      </c>
      <c r="D282">
        <v>0</v>
      </c>
      <c r="E282">
        <v>10552</v>
      </c>
      <c r="F282">
        <v>0</v>
      </c>
      <c r="G282">
        <v>400</v>
      </c>
      <c r="H282" t="e">
        <f>_xlfn.XLOOKUP(Table1[[#This Row],[username]],accounts_gathered!B:B,accounts_gathered!E:E)</f>
        <v>#N/A</v>
      </c>
      <c r="I282" s="5">
        <f>Table1[[#This Row],[num_covid_tweets]]/Table1[[#This Row],[total_num_tweets]]</f>
        <v>0</v>
      </c>
    </row>
    <row r="283" spans="1:9" x14ac:dyDescent="0.25">
      <c r="A283" t="s">
        <v>305</v>
      </c>
      <c r="B283">
        <v>2020</v>
      </c>
      <c r="C283" t="s">
        <v>326</v>
      </c>
      <c r="D283">
        <v>0</v>
      </c>
      <c r="E283">
        <v>2634</v>
      </c>
      <c r="F283">
        <v>0</v>
      </c>
      <c r="G283">
        <v>100</v>
      </c>
      <c r="H283" t="e">
        <f>_xlfn.XLOOKUP(Table1[[#This Row],[username]],accounts_gathered!B:B,accounts_gathered!E:E)</f>
        <v>#N/A</v>
      </c>
      <c r="I283" s="5">
        <f>Table1[[#This Row],[num_covid_tweets]]/Table1[[#This Row],[total_num_tweets]]</f>
        <v>0</v>
      </c>
    </row>
    <row r="284" spans="1:9" x14ac:dyDescent="0.25">
      <c r="A284" t="s">
        <v>305</v>
      </c>
      <c r="B284">
        <v>2020</v>
      </c>
      <c r="C284" t="s">
        <v>10</v>
      </c>
      <c r="D284">
        <v>0</v>
      </c>
      <c r="E284">
        <v>2661</v>
      </c>
      <c r="F284">
        <v>0</v>
      </c>
      <c r="G284">
        <v>100</v>
      </c>
      <c r="H284" t="e">
        <f>_xlfn.XLOOKUP(Table1[[#This Row],[username]],accounts_gathered!B:B,accounts_gathered!E:E)</f>
        <v>#N/A</v>
      </c>
      <c r="I284" s="5">
        <f>Table1[[#This Row],[num_covid_tweets]]/Table1[[#This Row],[total_num_tweets]]</f>
        <v>0</v>
      </c>
    </row>
    <row r="285" spans="1:9" x14ac:dyDescent="0.25">
      <c r="A285" t="s">
        <v>305</v>
      </c>
      <c r="B285">
        <v>2020</v>
      </c>
      <c r="C285" t="s">
        <v>11</v>
      </c>
      <c r="D285">
        <v>0</v>
      </c>
      <c r="E285">
        <v>2626</v>
      </c>
      <c r="F285">
        <v>0</v>
      </c>
      <c r="G285">
        <v>100</v>
      </c>
      <c r="H285" t="e">
        <f>_xlfn.XLOOKUP(Table1[[#This Row],[username]],accounts_gathered!B:B,accounts_gathered!E:E)</f>
        <v>#N/A</v>
      </c>
      <c r="I285" s="5">
        <f>Table1[[#This Row],[num_covid_tweets]]/Table1[[#This Row],[total_num_tweets]]</f>
        <v>0</v>
      </c>
    </row>
    <row r="286" spans="1:9" x14ac:dyDescent="0.25">
      <c r="A286" t="s">
        <v>305</v>
      </c>
      <c r="B286">
        <v>2020</v>
      </c>
      <c r="C286" t="s">
        <v>12</v>
      </c>
      <c r="D286">
        <v>0</v>
      </c>
      <c r="E286">
        <v>2631</v>
      </c>
      <c r="F286">
        <v>0</v>
      </c>
      <c r="G286">
        <v>100</v>
      </c>
      <c r="H286" t="e">
        <f>_xlfn.XLOOKUP(Table1[[#This Row],[username]],accounts_gathered!B:B,accounts_gathered!E:E)</f>
        <v>#N/A</v>
      </c>
      <c r="I286" s="5">
        <f>Table1[[#This Row],[num_covid_tweets]]/Table1[[#This Row],[total_num_tweets]]</f>
        <v>0</v>
      </c>
    </row>
    <row r="287" spans="1:9" x14ac:dyDescent="0.25">
      <c r="A287" t="s">
        <v>3</v>
      </c>
      <c r="B287">
        <v>2020</v>
      </c>
      <c r="C287" t="s">
        <v>325</v>
      </c>
      <c r="D287">
        <v>138</v>
      </c>
      <c r="E287">
        <v>22958</v>
      </c>
      <c r="F287">
        <v>125</v>
      </c>
      <c r="G287">
        <v>1754</v>
      </c>
      <c r="H287" t="str">
        <f>_xlfn.XLOOKUP(Table1[[#This Row],[username]],accounts_gathered!B:B,accounts_gathered!E:E)</f>
        <v>Republican</v>
      </c>
      <c r="I287" s="5">
        <f>Table1[[#This Row],[num_covid_tweets]]/Table1[[#This Row],[total_num_tweets]]</f>
        <v>7.1265678449258837E-2</v>
      </c>
    </row>
    <row r="288" spans="1:9" x14ac:dyDescent="0.25">
      <c r="A288" t="s">
        <v>3</v>
      </c>
      <c r="B288">
        <v>2020</v>
      </c>
      <c r="C288" t="s">
        <v>326</v>
      </c>
      <c r="D288">
        <v>61</v>
      </c>
      <c r="E288">
        <v>5251</v>
      </c>
      <c r="F288">
        <v>57</v>
      </c>
      <c r="G288">
        <v>415</v>
      </c>
      <c r="H288" t="str">
        <f>_xlfn.XLOOKUP(Table1[[#This Row],[username]],accounts_gathered!B:B,accounts_gathered!E:E)</f>
        <v>Republican</v>
      </c>
      <c r="I288" s="5">
        <f>Table1[[#This Row],[num_covid_tweets]]/Table1[[#This Row],[total_num_tweets]]</f>
        <v>0.13734939759036144</v>
      </c>
    </row>
    <row r="289" spans="1:9" x14ac:dyDescent="0.25">
      <c r="A289" t="s">
        <v>3</v>
      </c>
      <c r="B289">
        <v>2020</v>
      </c>
      <c r="C289" t="s">
        <v>10</v>
      </c>
      <c r="D289">
        <v>33</v>
      </c>
      <c r="E289">
        <v>4418</v>
      </c>
      <c r="F289">
        <v>30</v>
      </c>
      <c r="G289">
        <v>341</v>
      </c>
      <c r="H289" t="str">
        <f>_xlfn.XLOOKUP(Table1[[#This Row],[username]],accounts_gathered!B:B,accounts_gathered!E:E)</f>
        <v>Republican</v>
      </c>
      <c r="I289" s="5">
        <f>Table1[[#This Row],[num_covid_tweets]]/Table1[[#This Row],[total_num_tweets]]</f>
        <v>8.797653958944282E-2</v>
      </c>
    </row>
    <row r="290" spans="1:9" x14ac:dyDescent="0.25">
      <c r="A290" t="s">
        <v>3</v>
      </c>
      <c r="B290">
        <v>2020</v>
      </c>
      <c r="C290" t="s">
        <v>11</v>
      </c>
      <c r="D290">
        <v>33</v>
      </c>
      <c r="E290">
        <v>6702</v>
      </c>
      <c r="F290">
        <v>28</v>
      </c>
      <c r="G290">
        <v>510</v>
      </c>
      <c r="H290" t="str">
        <f>_xlfn.XLOOKUP(Table1[[#This Row],[username]],accounts_gathered!B:B,accounts_gathered!E:E)</f>
        <v>Republican</v>
      </c>
      <c r="I290" s="5">
        <f>Table1[[#This Row],[num_covid_tweets]]/Table1[[#This Row],[total_num_tweets]]</f>
        <v>5.4901960784313725E-2</v>
      </c>
    </row>
    <row r="291" spans="1:9" x14ac:dyDescent="0.25">
      <c r="A291" t="s">
        <v>3</v>
      </c>
      <c r="B291">
        <v>2020</v>
      </c>
      <c r="C291" t="s">
        <v>12</v>
      </c>
      <c r="D291">
        <v>11</v>
      </c>
      <c r="E291">
        <v>6587</v>
      </c>
      <c r="F291">
        <v>10</v>
      </c>
      <c r="G291">
        <v>488</v>
      </c>
      <c r="H291" t="str">
        <f>_xlfn.XLOOKUP(Table1[[#This Row],[username]],accounts_gathered!B:B,accounts_gathered!E:E)</f>
        <v>Republican</v>
      </c>
      <c r="I291" s="5">
        <f>Table1[[#This Row],[num_covid_tweets]]/Table1[[#This Row],[total_num_tweets]]</f>
        <v>2.0491803278688523E-2</v>
      </c>
    </row>
    <row r="292" spans="1:9" x14ac:dyDescent="0.25">
      <c r="A292" t="s">
        <v>21</v>
      </c>
      <c r="B292">
        <v>2020</v>
      </c>
      <c r="C292" t="s">
        <v>325</v>
      </c>
      <c r="D292">
        <v>68</v>
      </c>
      <c r="E292">
        <v>5160</v>
      </c>
      <c r="F292">
        <v>63</v>
      </c>
      <c r="G292">
        <v>257</v>
      </c>
      <c r="H292" t="str">
        <f>_xlfn.XLOOKUP(Table1[[#This Row],[username]],accounts_gathered!B:B,accounts_gathered!E:E)</f>
        <v>Republican</v>
      </c>
      <c r="I292" s="5">
        <f>Table1[[#This Row],[num_covid_tweets]]/Table1[[#This Row],[total_num_tweets]]</f>
        <v>0.24513618677042801</v>
      </c>
    </row>
    <row r="293" spans="1:9" x14ac:dyDescent="0.25">
      <c r="A293" t="s">
        <v>21</v>
      </c>
      <c r="B293">
        <v>2020</v>
      </c>
      <c r="C293" t="s">
        <v>326</v>
      </c>
      <c r="D293">
        <v>29</v>
      </c>
      <c r="E293">
        <v>1771</v>
      </c>
      <c r="F293">
        <v>28</v>
      </c>
      <c r="G293">
        <v>93</v>
      </c>
      <c r="H293" t="str">
        <f>_xlfn.XLOOKUP(Table1[[#This Row],[username]],accounts_gathered!B:B,accounts_gathered!E:E)</f>
        <v>Republican</v>
      </c>
      <c r="I293" s="5">
        <f>Table1[[#This Row],[num_covid_tweets]]/Table1[[#This Row],[total_num_tweets]]</f>
        <v>0.30107526881720431</v>
      </c>
    </row>
    <row r="294" spans="1:9" x14ac:dyDescent="0.25">
      <c r="A294" t="s">
        <v>21</v>
      </c>
      <c r="B294">
        <v>2020</v>
      </c>
      <c r="C294" t="s">
        <v>10</v>
      </c>
      <c r="D294">
        <v>14</v>
      </c>
      <c r="E294">
        <v>1312</v>
      </c>
      <c r="F294">
        <v>13</v>
      </c>
      <c r="G294">
        <v>64</v>
      </c>
      <c r="H294" t="str">
        <f>_xlfn.XLOOKUP(Table1[[#This Row],[username]],accounts_gathered!B:B,accounts_gathered!E:E)</f>
        <v>Republican</v>
      </c>
      <c r="I294" s="5">
        <f>Table1[[#This Row],[num_covid_tweets]]/Table1[[#This Row],[total_num_tweets]]</f>
        <v>0.203125</v>
      </c>
    </row>
    <row r="295" spans="1:9" x14ac:dyDescent="0.25">
      <c r="A295" t="s">
        <v>21</v>
      </c>
      <c r="B295">
        <v>2020</v>
      </c>
      <c r="C295" t="s">
        <v>11</v>
      </c>
      <c r="D295">
        <v>20</v>
      </c>
      <c r="E295">
        <v>1117</v>
      </c>
      <c r="F295">
        <v>18</v>
      </c>
      <c r="G295">
        <v>55</v>
      </c>
      <c r="H295" t="str">
        <f>_xlfn.XLOOKUP(Table1[[#This Row],[username]],accounts_gathered!B:B,accounts_gathered!E:E)</f>
        <v>Republican</v>
      </c>
      <c r="I295" s="5">
        <f>Table1[[#This Row],[num_covid_tweets]]/Table1[[#This Row],[total_num_tweets]]</f>
        <v>0.32727272727272727</v>
      </c>
    </row>
    <row r="296" spans="1:9" x14ac:dyDescent="0.25">
      <c r="A296" t="s">
        <v>21</v>
      </c>
      <c r="B296">
        <v>2020</v>
      </c>
      <c r="C296" t="s">
        <v>12</v>
      </c>
      <c r="D296">
        <v>5</v>
      </c>
      <c r="E296">
        <v>960</v>
      </c>
      <c r="F296">
        <v>4</v>
      </c>
      <c r="G296">
        <v>45</v>
      </c>
      <c r="H296" t="str">
        <f>_xlfn.XLOOKUP(Table1[[#This Row],[username]],accounts_gathered!B:B,accounts_gathered!E:E)</f>
        <v>Republican</v>
      </c>
      <c r="I296" s="5">
        <f>Table1[[#This Row],[num_covid_tweets]]/Table1[[#This Row],[total_num_tweets]]</f>
        <v>8.8888888888888892E-2</v>
      </c>
    </row>
    <row r="297" spans="1:9" x14ac:dyDescent="0.25">
      <c r="A297" t="s">
        <v>54</v>
      </c>
      <c r="B297">
        <v>2020</v>
      </c>
      <c r="C297" t="s">
        <v>325</v>
      </c>
      <c r="D297">
        <v>120</v>
      </c>
      <c r="E297">
        <v>8624</v>
      </c>
      <c r="F297">
        <v>113</v>
      </c>
      <c r="G297">
        <v>439</v>
      </c>
      <c r="H297" t="str">
        <f>_xlfn.XLOOKUP(Table1[[#This Row],[username]],accounts_gathered!B:B,accounts_gathered!E:E)</f>
        <v>Republican</v>
      </c>
      <c r="I297" s="5">
        <f>Table1[[#This Row],[num_covid_tweets]]/Table1[[#This Row],[total_num_tweets]]</f>
        <v>0.25740318906605925</v>
      </c>
    </row>
    <row r="298" spans="1:9" x14ac:dyDescent="0.25">
      <c r="A298" t="s">
        <v>54</v>
      </c>
      <c r="B298">
        <v>2020</v>
      </c>
      <c r="C298" t="s">
        <v>326</v>
      </c>
      <c r="D298">
        <v>31</v>
      </c>
      <c r="E298">
        <v>2600</v>
      </c>
      <c r="F298">
        <v>29</v>
      </c>
      <c r="G298">
        <v>129</v>
      </c>
      <c r="H298" t="str">
        <f>_xlfn.XLOOKUP(Table1[[#This Row],[username]],accounts_gathered!B:B,accounts_gathered!E:E)</f>
        <v>Republican</v>
      </c>
      <c r="I298" s="5">
        <f>Table1[[#This Row],[num_covid_tweets]]/Table1[[#This Row],[total_num_tweets]]</f>
        <v>0.22480620155038761</v>
      </c>
    </row>
    <row r="299" spans="1:9" x14ac:dyDescent="0.25">
      <c r="A299" t="s">
        <v>54</v>
      </c>
      <c r="B299">
        <v>2020</v>
      </c>
      <c r="C299" t="s">
        <v>10</v>
      </c>
      <c r="D299">
        <v>29</v>
      </c>
      <c r="E299">
        <v>2159</v>
      </c>
      <c r="F299">
        <v>27</v>
      </c>
      <c r="G299">
        <v>108</v>
      </c>
      <c r="H299" t="str">
        <f>_xlfn.XLOOKUP(Table1[[#This Row],[username]],accounts_gathered!B:B,accounts_gathered!E:E)</f>
        <v>Republican</v>
      </c>
      <c r="I299" s="5">
        <f>Table1[[#This Row],[num_covid_tweets]]/Table1[[#This Row],[total_num_tweets]]</f>
        <v>0.25</v>
      </c>
    </row>
    <row r="300" spans="1:9" x14ac:dyDescent="0.25">
      <c r="A300" t="s">
        <v>54</v>
      </c>
      <c r="B300">
        <v>2020</v>
      </c>
      <c r="C300" t="s">
        <v>11</v>
      </c>
      <c r="D300">
        <v>30</v>
      </c>
      <c r="E300">
        <v>2025</v>
      </c>
      <c r="F300">
        <v>28</v>
      </c>
      <c r="G300">
        <v>108</v>
      </c>
      <c r="H300" t="str">
        <f>_xlfn.XLOOKUP(Table1[[#This Row],[username]],accounts_gathered!B:B,accounts_gathered!E:E)</f>
        <v>Republican</v>
      </c>
      <c r="I300" s="5">
        <f>Table1[[#This Row],[num_covid_tweets]]/Table1[[#This Row],[total_num_tweets]]</f>
        <v>0.25925925925925924</v>
      </c>
    </row>
    <row r="301" spans="1:9" x14ac:dyDescent="0.25">
      <c r="A301" t="s">
        <v>54</v>
      </c>
      <c r="B301">
        <v>2020</v>
      </c>
      <c r="C301" t="s">
        <v>12</v>
      </c>
      <c r="D301">
        <v>30</v>
      </c>
      <c r="E301">
        <v>1840</v>
      </c>
      <c r="F301">
        <v>29</v>
      </c>
      <c r="G301">
        <v>94</v>
      </c>
      <c r="H301" t="str">
        <f>_xlfn.XLOOKUP(Table1[[#This Row],[username]],accounts_gathered!B:B,accounts_gathered!E:E)</f>
        <v>Republican</v>
      </c>
      <c r="I301" s="5">
        <f>Table1[[#This Row],[num_covid_tweets]]/Table1[[#This Row],[total_num_tweets]]</f>
        <v>0.30851063829787234</v>
      </c>
    </row>
    <row r="302" spans="1:9" x14ac:dyDescent="0.25">
      <c r="A302" t="s">
        <v>114</v>
      </c>
      <c r="B302">
        <v>2020</v>
      </c>
      <c r="C302" t="s">
        <v>325</v>
      </c>
      <c r="D302">
        <v>74</v>
      </c>
      <c r="E302">
        <v>5773</v>
      </c>
      <c r="F302">
        <v>70</v>
      </c>
      <c r="G302">
        <v>328</v>
      </c>
      <c r="H302" t="str">
        <f>_xlfn.XLOOKUP(Table1[[#This Row],[username]],accounts_gathered!B:B,accounts_gathered!E:E)</f>
        <v>Republican</v>
      </c>
      <c r="I302" s="5">
        <f>Table1[[#This Row],[num_covid_tweets]]/Table1[[#This Row],[total_num_tweets]]</f>
        <v>0.21341463414634146</v>
      </c>
    </row>
    <row r="303" spans="1:9" x14ac:dyDescent="0.25">
      <c r="A303" t="s">
        <v>114</v>
      </c>
      <c r="B303">
        <v>2020</v>
      </c>
      <c r="C303" t="s">
        <v>326</v>
      </c>
      <c r="D303">
        <v>35</v>
      </c>
      <c r="E303">
        <v>2042</v>
      </c>
      <c r="F303">
        <v>34</v>
      </c>
      <c r="G303">
        <v>109</v>
      </c>
      <c r="H303" t="str">
        <f>_xlfn.XLOOKUP(Table1[[#This Row],[username]],accounts_gathered!B:B,accounts_gathered!E:E)</f>
        <v>Republican</v>
      </c>
      <c r="I303" s="5">
        <f>Table1[[#This Row],[num_covid_tweets]]/Table1[[#This Row],[total_num_tweets]]</f>
        <v>0.31192660550458717</v>
      </c>
    </row>
    <row r="304" spans="1:9" x14ac:dyDescent="0.25">
      <c r="A304" t="s">
        <v>114</v>
      </c>
      <c r="B304">
        <v>2020</v>
      </c>
      <c r="C304" t="s">
        <v>10</v>
      </c>
      <c r="D304">
        <v>22</v>
      </c>
      <c r="E304">
        <v>2129</v>
      </c>
      <c r="F304">
        <v>22</v>
      </c>
      <c r="G304">
        <v>129</v>
      </c>
      <c r="H304" t="str">
        <f>_xlfn.XLOOKUP(Table1[[#This Row],[username]],accounts_gathered!B:B,accounts_gathered!E:E)</f>
        <v>Republican</v>
      </c>
      <c r="I304" s="5">
        <f>Table1[[#This Row],[num_covid_tweets]]/Table1[[#This Row],[total_num_tweets]]</f>
        <v>0.17054263565891473</v>
      </c>
    </row>
    <row r="305" spans="1:9" x14ac:dyDescent="0.25">
      <c r="A305" t="s">
        <v>114</v>
      </c>
      <c r="B305">
        <v>2020</v>
      </c>
      <c r="C305" t="s">
        <v>11</v>
      </c>
      <c r="D305">
        <v>8</v>
      </c>
      <c r="E305">
        <v>980</v>
      </c>
      <c r="F305">
        <v>7</v>
      </c>
      <c r="G305">
        <v>58</v>
      </c>
      <c r="H305" t="str">
        <f>_xlfn.XLOOKUP(Table1[[#This Row],[username]],accounts_gathered!B:B,accounts_gathered!E:E)</f>
        <v>Republican</v>
      </c>
      <c r="I305" s="5">
        <f>Table1[[#This Row],[num_covid_tweets]]/Table1[[#This Row],[total_num_tweets]]</f>
        <v>0.1206896551724138</v>
      </c>
    </row>
    <row r="306" spans="1:9" x14ac:dyDescent="0.25">
      <c r="A306" t="s">
        <v>114</v>
      </c>
      <c r="B306">
        <v>2020</v>
      </c>
      <c r="C306" t="s">
        <v>12</v>
      </c>
      <c r="D306">
        <v>9</v>
      </c>
      <c r="E306">
        <v>622</v>
      </c>
      <c r="F306">
        <v>7</v>
      </c>
      <c r="G306">
        <v>32</v>
      </c>
      <c r="H306" t="str">
        <f>_xlfn.XLOOKUP(Table1[[#This Row],[username]],accounts_gathered!B:B,accounts_gathered!E:E)</f>
        <v>Republican</v>
      </c>
      <c r="I306" s="5">
        <f>Table1[[#This Row],[num_covid_tweets]]/Table1[[#This Row],[total_num_tweets]]</f>
        <v>0.21875</v>
      </c>
    </row>
    <row r="307" spans="1:9" x14ac:dyDescent="0.25">
      <c r="A307" t="s">
        <v>17</v>
      </c>
      <c r="B307">
        <v>2020</v>
      </c>
      <c r="C307" t="s">
        <v>325</v>
      </c>
      <c r="D307">
        <v>7</v>
      </c>
      <c r="E307">
        <v>4884</v>
      </c>
      <c r="F307">
        <v>7</v>
      </c>
      <c r="G307">
        <v>261</v>
      </c>
      <c r="H307" t="str">
        <f>_xlfn.XLOOKUP(Table1[[#This Row],[username]],accounts_gathered!B:B,accounts_gathered!E:E)</f>
        <v>NDP</v>
      </c>
      <c r="I307" s="5">
        <f>Table1[[#This Row],[num_covid_tweets]]/Table1[[#This Row],[total_num_tweets]]</f>
        <v>2.681992337164751E-2</v>
      </c>
    </row>
    <row r="308" spans="1:9" x14ac:dyDescent="0.25">
      <c r="A308" t="s">
        <v>17</v>
      </c>
      <c r="B308">
        <v>2020</v>
      </c>
      <c r="C308" t="s">
        <v>326</v>
      </c>
      <c r="D308">
        <v>3</v>
      </c>
      <c r="E308">
        <v>1176</v>
      </c>
      <c r="F308">
        <v>3</v>
      </c>
      <c r="G308">
        <v>66</v>
      </c>
      <c r="H308" t="str">
        <f>_xlfn.XLOOKUP(Table1[[#This Row],[username]],accounts_gathered!B:B,accounts_gathered!E:E)</f>
        <v>NDP</v>
      </c>
      <c r="I308" s="5">
        <f>Table1[[#This Row],[num_covid_tweets]]/Table1[[#This Row],[total_num_tweets]]</f>
        <v>4.5454545454545456E-2</v>
      </c>
    </row>
    <row r="309" spans="1:9" x14ac:dyDescent="0.25">
      <c r="A309" t="s">
        <v>17</v>
      </c>
      <c r="B309">
        <v>2020</v>
      </c>
      <c r="C309" t="s">
        <v>10</v>
      </c>
      <c r="D309">
        <v>2</v>
      </c>
      <c r="E309">
        <v>1309</v>
      </c>
      <c r="F309">
        <v>2</v>
      </c>
      <c r="G309">
        <v>68</v>
      </c>
      <c r="H309" t="str">
        <f>_xlfn.XLOOKUP(Table1[[#This Row],[username]],accounts_gathered!B:B,accounts_gathered!E:E)</f>
        <v>NDP</v>
      </c>
      <c r="I309" s="5">
        <f>Table1[[#This Row],[num_covid_tweets]]/Table1[[#This Row],[total_num_tweets]]</f>
        <v>2.9411764705882353E-2</v>
      </c>
    </row>
    <row r="310" spans="1:9" x14ac:dyDescent="0.25">
      <c r="A310" t="s">
        <v>17</v>
      </c>
      <c r="B310">
        <v>2020</v>
      </c>
      <c r="C310" t="s">
        <v>11</v>
      </c>
      <c r="D310">
        <v>2</v>
      </c>
      <c r="E310">
        <v>1326</v>
      </c>
      <c r="F310">
        <v>2</v>
      </c>
      <c r="G310">
        <v>68</v>
      </c>
      <c r="H310" t="str">
        <f>_xlfn.XLOOKUP(Table1[[#This Row],[username]],accounts_gathered!B:B,accounts_gathered!E:E)</f>
        <v>NDP</v>
      </c>
      <c r="I310" s="5">
        <f>Table1[[#This Row],[num_covid_tweets]]/Table1[[#This Row],[total_num_tweets]]</f>
        <v>2.9411764705882353E-2</v>
      </c>
    </row>
    <row r="311" spans="1:9" x14ac:dyDescent="0.25">
      <c r="A311" t="s">
        <v>17</v>
      </c>
      <c r="B311">
        <v>2020</v>
      </c>
      <c r="C311" t="s">
        <v>12</v>
      </c>
      <c r="D311">
        <v>0</v>
      </c>
      <c r="E311">
        <v>1073</v>
      </c>
      <c r="F311">
        <v>0</v>
      </c>
      <c r="G311">
        <v>59</v>
      </c>
      <c r="H311" t="str">
        <f>_xlfn.XLOOKUP(Table1[[#This Row],[username]],accounts_gathered!B:B,accounts_gathered!E:E)</f>
        <v>NDP</v>
      </c>
      <c r="I311" s="5">
        <f>Table1[[#This Row],[num_covid_tweets]]/Table1[[#This Row],[total_num_tweets]]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091C-6637-4D4A-8817-96A7D617B768}">
  <sheetPr>
    <tabColor theme="9" tint="0.59999389629810485"/>
  </sheetPr>
  <dimension ref="A1:D276"/>
  <sheetViews>
    <sheetView workbookViewId="0">
      <selection activeCell="D19" sqref="D19"/>
    </sheetView>
  </sheetViews>
  <sheetFormatPr defaultRowHeight="15" x14ac:dyDescent="0.25"/>
  <cols>
    <col min="1" max="1" width="23.7109375" bestFit="1" customWidth="1"/>
    <col min="2" max="2" width="9" customWidth="1"/>
    <col min="3" max="3" width="12.140625" customWidth="1"/>
    <col min="4" max="4" width="13.42578125" customWidth="1"/>
  </cols>
  <sheetData>
    <row r="1" spans="1:4" x14ac:dyDescent="0.25">
      <c r="A1" s="1" t="s">
        <v>333</v>
      </c>
      <c r="B1" s="1" t="s">
        <v>320</v>
      </c>
      <c r="C1" s="1" t="s">
        <v>334</v>
      </c>
      <c r="D1" s="1" t="s">
        <v>335</v>
      </c>
    </row>
    <row r="2" spans="1:4" x14ac:dyDescent="0.25">
      <c r="A2" t="s">
        <v>123</v>
      </c>
      <c r="B2" t="s">
        <v>326</v>
      </c>
      <c r="C2">
        <v>993</v>
      </c>
      <c r="D2">
        <v>14</v>
      </c>
    </row>
    <row r="3" spans="1:4" x14ac:dyDescent="0.25">
      <c r="A3" t="s">
        <v>123</v>
      </c>
      <c r="B3" t="s">
        <v>10</v>
      </c>
      <c r="C3">
        <v>6069</v>
      </c>
      <c r="D3">
        <v>258</v>
      </c>
    </row>
    <row r="4" spans="1:4" x14ac:dyDescent="0.25">
      <c r="A4" t="s">
        <v>123</v>
      </c>
      <c r="B4" t="s">
        <v>11</v>
      </c>
      <c r="C4">
        <v>10884</v>
      </c>
      <c r="D4">
        <v>358</v>
      </c>
    </row>
    <row r="5" spans="1:4" x14ac:dyDescent="0.25">
      <c r="A5" t="s">
        <v>123</v>
      </c>
      <c r="B5" t="s">
        <v>12</v>
      </c>
      <c r="C5">
        <v>20093</v>
      </c>
      <c r="D5">
        <v>320</v>
      </c>
    </row>
    <row r="6" spans="1:4" x14ac:dyDescent="0.25">
      <c r="A6" t="s">
        <v>123</v>
      </c>
      <c r="B6" t="s">
        <v>325</v>
      </c>
      <c r="C6">
        <v>38039</v>
      </c>
      <c r="D6">
        <v>950</v>
      </c>
    </row>
    <row r="7" spans="1:4" x14ac:dyDescent="0.25">
      <c r="A7" t="s">
        <v>124</v>
      </c>
      <c r="B7" t="s">
        <v>326</v>
      </c>
      <c r="C7">
        <v>132</v>
      </c>
      <c r="D7">
        <v>2</v>
      </c>
    </row>
    <row r="8" spans="1:4" x14ac:dyDescent="0.25">
      <c r="A8" t="s">
        <v>124</v>
      </c>
      <c r="B8" t="s">
        <v>10</v>
      </c>
      <c r="C8">
        <v>220</v>
      </c>
      <c r="D8">
        <v>5</v>
      </c>
    </row>
    <row r="9" spans="1:4" x14ac:dyDescent="0.25">
      <c r="A9" t="s">
        <v>124</v>
      </c>
      <c r="B9" t="s">
        <v>11</v>
      </c>
      <c r="C9">
        <v>116</v>
      </c>
      <c r="D9">
        <v>1</v>
      </c>
    </row>
    <row r="10" spans="1:4" x14ac:dyDescent="0.25">
      <c r="A10" t="s">
        <v>124</v>
      </c>
      <c r="B10" t="s">
        <v>12</v>
      </c>
      <c r="C10">
        <v>663</v>
      </c>
      <c r="D10">
        <v>4</v>
      </c>
    </row>
    <row r="11" spans="1:4" x14ac:dyDescent="0.25">
      <c r="A11" t="s">
        <v>124</v>
      </c>
      <c r="B11" t="s">
        <v>325</v>
      </c>
      <c r="C11">
        <v>1131</v>
      </c>
      <c r="D11">
        <v>12</v>
      </c>
    </row>
    <row r="12" spans="1:4" x14ac:dyDescent="0.25">
      <c r="A12" t="s">
        <v>122</v>
      </c>
      <c r="B12" t="s">
        <v>326</v>
      </c>
      <c r="C12">
        <v>1297</v>
      </c>
      <c r="D12">
        <v>24</v>
      </c>
    </row>
    <row r="13" spans="1:4" x14ac:dyDescent="0.25">
      <c r="A13" t="s">
        <v>122</v>
      </c>
      <c r="B13" t="s">
        <v>10</v>
      </c>
      <c r="C13">
        <v>6350</v>
      </c>
      <c r="D13">
        <v>296</v>
      </c>
    </row>
    <row r="14" spans="1:4" x14ac:dyDescent="0.25">
      <c r="A14" t="s">
        <v>122</v>
      </c>
      <c r="B14" t="s">
        <v>11</v>
      </c>
      <c r="C14">
        <v>12288</v>
      </c>
      <c r="D14">
        <v>586</v>
      </c>
    </row>
    <row r="15" spans="1:4" x14ac:dyDescent="0.25">
      <c r="A15" t="s">
        <v>122</v>
      </c>
      <c r="B15" t="s">
        <v>12</v>
      </c>
      <c r="C15">
        <v>59463</v>
      </c>
      <c r="D15">
        <v>739</v>
      </c>
    </row>
    <row r="16" spans="1:4" x14ac:dyDescent="0.25">
      <c r="A16" t="s">
        <v>122</v>
      </c>
      <c r="B16" t="s">
        <v>325</v>
      </c>
      <c r="C16">
        <v>79398</v>
      </c>
      <c r="D16">
        <v>1645</v>
      </c>
    </row>
    <row r="17" spans="1:4" x14ac:dyDescent="0.25">
      <c r="A17" t="s">
        <v>218</v>
      </c>
      <c r="B17" t="s">
        <v>326</v>
      </c>
      <c r="C17">
        <v>563</v>
      </c>
      <c r="D17">
        <v>8</v>
      </c>
    </row>
    <row r="18" spans="1:4" x14ac:dyDescent="0.25">
      <c r="A18" t="s">
        <v>218</v>
      </c>
      <c r="B18" t="s">
        <v>10</v>
      </c>
      <c r="C18">
        <v>2717</v>
      </c>
      <c r="D18">
        <v>53</v>
      </c>
    </row>
    <row r="19" spans="1:4" x14ac:dyDescent="0.25">
      <c r="A19" t="s">
        <v>218</v>
      </c>
      <c r="B19" t="s">
        <v>11</v>
      </c>
      <c r="C19">
        <v>3972</v>
      </c>
      <c r="D19">
        <v>72</v>
      </c>
    </row>
    <row r="20" spans="1:4" x14ac:dyDescent="0.25">
      <c r="A20" t="s">
        <v>218</v>
      </c>
      <c r="B20" t="s">
        <v>12</v>
      </c>
      <c r="C20">
        <v>13524</v>
      </c>
      <c r="D20">
        <v>137</v>
      </c>
    </row>
    <row r="21" spans="1:4" x14ac:dyDescent="0.25">
      <c r="A21" t="s">
        <v>218</v>
      </c>
      <c r="B21" t="s">
        <v>325</v>
      </c>
      <c r="C21">
        <v>20776</v>
      </c>
      <c r="D21">
        <v>270</v>
      </c>
    </row>
    <row r="22" spans="1:4" x14ac:dyDescent="0.25">
      <c r="A22" t="s">
        <v>121</v>
      </c>
      <c r="B22" t="s">
        <v>326</v>
      </c>
      <c r="C22">
        <v>8550</v>
      </c>
      <c r="D22">
        <v>184</v>
      </c>
    </row>
    <row r="23" spans="1:4" x14ac:dyDescent="0.25">
      <c r="A23" t="s">
        <v>121</v>
      </c>
      <c r="B23" t="s">
        <v>10</v>
      </c>
      <c r="C23">
        <v>41887</v>
      </c>
      <c r="D23">
        <v>1873</v>
      </c>
    </row>
    <row r="24" spans="1:4" x14ac:dyDescent="0.25">
      <c r="A24" t="s">
        <v>121</v>
      </c>
      <c r="B24" t="s">
        <v>11</v>
      </c>
      <c r="C24">
        <v>62644</v>
      </c>
      <c r="D24">
        <v>2185</v>
      </c>
    </row>
    <row r="25" spans="1:4" x14ac:dyDescent="0.25">
      <c r="A25" t="s">
        <v>121</v>
      </c>
      <c r="B25" t="s">
        <v>12</v>
      </c>
      <c r="C25">
        <v>119039</v>
      </c>
      <c r="D25">
        <v>1841</v>
      </c>
    </row>
    <row r="26" spans="1:4" x14ac:dyDescent="0.25">
      <c r="A26" t="s">
        <v>121</v>
      </c>
      <c r="B26" t="s">
        <v>325</v>
      </c>
      <c r="C26">
        <v>232120</v>
      </c>
      <c r="D26">
        <v>6083</v>
      </c>
    </row>
    <row r="27" spans="1:4" x14ac:dyDescent="0.25">
      <c r="A27" t="s">
        <v>100</v>
      </c>
      <c r="B27" t="s">
        <v>326</v>
      </c>
      <c r="C27">
        <v>2988</v>
      </c>
      <c r="D27">
        <v>69</v>
      </c>
    </row>
    <row r="28" spans="1:4" x14ac:dyDescent="0.25">
      <c r="A28" t="s">
        <v>100</v>
      </c>
      <c r="B28" t="s">
        <v>10</v>
      </c>
      <c r="C28">
        <v>12217</v>
      </c>
      <c r="D28">
        <v>706</v>
      </c>
    </row>
    <row r="29" spans="1:4" x14ac:dyDescent="0.25">
      <c r="A29" t="s">
        <v>100</v>
      </c>
      <c r="B29" t="s">
        <v>11</v>
      </c>
      <c r="C29">
        <v>11157</v>
      </c>
      <c r="D29">
        <v>670</v>
      </c>
    </row>
    <row r="30" spans="1:4" x14ac:dyDescent="0.25">
      <c r="A30" t="s">
        <v>100</v>
      </c>
      <c r="B30" t="s">
        <v>12</v>
      </c>
      <c r="C30">
        <v>6334</v>
      </c>
      <c r="D30">
        <v>245</v>
      </c>
    </row>
    <row r="31" spans="1:4" x14ac:dyDescent="0.25">
      <c r="A31" t="s">
        <v>100</v>
      </c>
      <c r="B31" t="s">
        <v>325</v>
      </c>
      <c r="C31">
        <v>32696</v>
      </c>
      <c r="D31">
        <v>1690</v>
      </c>
    </row>
    <row r="32" spans="1:4" x14ac:dyDescent="0.25">
      <c r="A32" t="s">
        <v>126</v>
      </c>
      <c r="B32" t="s">
        <v>326</v>
      </c>
      <c r="C32">
        <v>3127</v>
      </c>
      <c r="D32">
        <v>69</v>
      </c>
    </row>
    <row r="33" spans="1:4" x14ac:dyDescent="0.25">
      <c r="A33" t="s">
        <v>126</v>
      </c>
      <c r="B33" t="s">
        <v>10</v>
      </c>
      <c r="C33">
        <v>24572</v>
      </c>
      <c r="D33">
        <v>2188</v>
      </c>
    </row>
    <row r="34" spans="1:4" x14ac:dyDescent="0.25">
      <c r="A34" t="s">
        <v>126</v>
      </c>
      <c r="B34" t="s">
        <v>11</v>
      </c>
      <c r="C34">
        <v>14501</v>
      </c>
      <c r="D34">
        <v>1687</v>
      </c>
    </row>
    <row r="35" spans="1:4" x14ac:dyDescent="0.25">
      <c r="A35" t="s">
        <v>126</v>
      </c>
      <c r="B35" t="s">
        <v>12</v>
      </c>
      <c r="C35">
        <v>4313</v>
      </c>
      <c r="D35">
        <v>378</v>
      </c>
    </row>
    <row r="36" spans="1:4" x14ac:dyDescent="0.25">
      <c r="A36" t="s">
        <v>126</v>
      </c>
      <c r="B36" t="s">
        <v>325</v>
      </c>
      <c r="C36">
        <v>46513</v>
      </c>
      <c r="D36">
        <v>4322</v>
      </c>
    </row>
    <row r="37" spans="1:4" x14ac:dyDescent="0.25">
      <c r="A37" t="s">
        <v>127</v>
      </c>
      <c r="B37" t="s">
        <v>326</v>
      </c>
      <c r="C37">
        <v>318</v>
      </c>
      <c r="D37">
        <v>10</v>
      </c>
    </row>
    <row r="38" spans="1:4" x14ac:dyDescent="0.25">
      <c r="A38" t="s">
        <v>127</v>
      </c>
      <c r="B38" t="s">
        <v>10</v>
      </c>
      <c r="C38">
        <v>4415</v>
      </c>
      <c r="D38">
        <v>142</v>
      </c>
    </row>
    <row r="39" spans="1:4" x14ac:dyDescent="0.25">
      <c r="A39" t="s">
        <v>127</v>
      </c>
      <c r="B39" t="s">
        <v>11</v>
      </c>
      <c r="C39">
        <v>4764</v>
      </c>
      <c r="D39">
        <v>214</v>
      </c>
    </row>
    <row r="40" spans="1:4" x14ac:dyDescent="0.25">
      <c r="A40" t="s">
        <v>127</v>
      </c>
      <c r="B40" t="s">
        <v>12</v>
      </c>
      <c r="C40">
        <v>1976</v>
      </c>
      <c r="D40">
        <v>143</v>
      </c>
    </row>
    <row r="41" spans="1:4" x14ac:dyDescent="0.25">
      <c r="A41" t="s">
        <v>127</v>
      </c>
      <c r="B41" t="s">
        <v>325</v>
      </c>
      <c r="C41">
        <v>11473</v>
      </c>
      <c r="D41">
        <v>509</v>
      </c>
    </row>
    <row r="42" spans="1:4" x14ac:dyDescent="0.25">
      <c r="A42" t="s">
        <v>336</v>
      </c>
      <c r="B42" t="s">
        <v>326</v>
      </c>
      <c r="C42">
        <v>494</v>
      </c>
      <c r="D42">
        <v>9</v>
      </c>
    </row>
    <row r="43" spans="1:4" x14ac:dyDescent="0.25">
      <c r="A43" t="s">
        <v>336</v>
      </c>
      <c r="B43" t="s">
        <v>10</v>
      </c>
      <c r="C43">
        <v>3828</v>
      </c>
      <c r="D43">
        <v>215</v>
      </c>
    </row>
    <row r="44" spans="1:4" x14ac:dyDescent="0.25">
      <c r="A44" t="s">
        <v>336</v>
      </c>
      <c r="B44" t="s">
        <v>11</v>
      </c>
      <c r="C44">
        <v>4478</v>
      </c>
      <c r="D44">
        <v>242</v>
      </c>
    </row>
    <row r="45" spans="1:4" x14ac:dyDescent="0.25">
      <c r="A45" t="s">
        <v>336</v>
      </c>
      <c r="B45" t="s">
        <v>12</v>
      </c>
      <c r="C45">
        <v>1526</v>
      </c>
      <c r="D45">
        <v>85</v>
      </c>
    </row>
    <row r="46" spans="1:4" x14ac:dyDescent="0.25">
      <c r="A46" t="s">
        <v>336</v>
      </c>
      <c r="B46" t="s">
        <v>325</v>
      </c>
      <c r="C46">
        <v>10326</v>
      </c>
      <c r="D46">
        <v>551</v>
      </c>
    </row>
    <row r="47" spans="1:4" x14ac:dyDescent="0.25">
      <c r="A47" t="s">
        <v>52</v>
      </c>
      <c r="B47" t="s">
        <v>326</v>
      </c>
      <c r="C47">
        <v>6740</v>
      </c>
      <c r="D47">
        <v>85</v>
      </c>
    </row>
    <row r="48" spans="1:4" x14ac:dyDescent="0.25">
      <c r="A48" t="s">
        <v>52</v>
      </c>
      <c r="B48" t="s">
        <v>10</v>
      </c>
      <c r="C48">
        <v>26941</v>
      </c>
      <c r="D48">
        <v>1182</v>
      </c>
    </row>
    <row r="49" spans="1:4" x14ac:dyDescent="0.25">
      <c r="A49" t="s">
        <v>52</v>
      </c>
      <c r="B49" t="s">
        <v>11</v>
      </c>
      <c r="C49">
        <v>22472</v>
      </c>
      <c r="D49">
        <v>1183</v>
      </c>
    </row>
    <row r="50" spans="1:4" x14ac:dyDescent="0.25">
      <c r="A50" t="s">
        <v>52</v>
      </c>
      <c r="B50" t="s">
        <v>12</v>
      </c>
      <c r="C50">
        <v>96271</v>
      </c>
      <c r="D50">
        <v>1054</v>
      </c>
    </row>
    <row r="51" spans="1:4" x14ac:dyDescent="0.25">
      <c r="A51" t="s">
        <v>52</v>
      </c>
      <c r="B51" t="s">
        <v>325</v>
      </c>
      <c r="C51">
        <v>152424</v>
      </c>
      <c r="D51">
        <v>3504</v>
      </c>
    </row>
    <row r="52" spans="1:4" x14ac:dyDescent="0.25">
      <c r="A52" t="s">
        <v>101</v>
      </c>
      <c r="B52" t="s">
        <v>326</v>
      </c>
      <c r="C52">
        <v>4114</v>
      </c>
      <c r="D52">
        <v>126</v>
      </c>
    </row>
    <row r="53" spans="1:4" x14ac:dyDescent="0.25">
      <c r="A53" t="s">
        <v>101</v>
      </c>
      <c r="B53" t="s">
        <v>10</v>
      </c>
      <c r="C53">
        <v>21315</v>
      </c>
      <c r="D53">
        <v>995</v>
      </c>
    </row>
    <row r="54" spans="1:4" x14ac:dyDescent="0.25">
      <c r="A54" t="s">
        <v>101</v>
      </c>
      <c r="B54" t="s">
        <v>11</v>
      </c>
      <c r="C54">
        <v>19620</v>
      </c>
      <c r="D54">
        <v>898</v>
      </c>
    </row>
    <row r="55" spans="1:4" x14ac:dyDescent="0.25">
      <c r="A55" t="s">
        <v>101</v>
      </c>
      <c r="B55" t="s">
        <v>12</v>
      </c>
      <c r="C55">
        <v>32229</v>
      </c>
      <c r="D55">
        <v>739</v>
      </c>
    </row>
    <row r="56" spans="1:4" x14ac:dyDescent="0.25">
      <c r="A56" t="s">
        <v>101</v>
      </c>
      <c r="B56" t="s">
        <v>325</v>
      </c>
      <c r="C56">
        <v>77278</v>
      </c>
      <c r="D56">
        <v>2758</v>
      </c>
    </row>
    <row r="57" spans="1:4" x14ac:dyDescent="0.25">
      <c r="A57" t="s">
        <v>337</v>
      </c>
      <c r="B57" t="s">
        <v>326</v>
      </c>
      <c r="C57">
        <v>136</v>
      </c>
      <c r="D57">
        <v>2</v>
      </c>
    </row>
    <row r="58" spans="1:4" x14ac:dyDescent="0.25">
      <c r="A58" t="s">
        <v>337</v>
      </c>
      <c r="B58" t="s">
        <v>10</v>
      </c>
      <c r="C58">
        <v>976</v>
      </c>
      <c r="D58">
        <v>4</v>
      </c>
    </row>
    <row r="59" spans="1:4" x14ac:dyDescent="0.25">
      <c r="A59" t="s">
        <v>337</v>
      </c>
      <c r="B59" t="s">
        <v>11</v>
      </c>
      <c r="C59">
        <v>29</v>
      </c>
      <c r="D59">
        <v>0</v>
      </c>
    </row>
    <row r="60" spans="1:4" x14ac:dyDescent="0.25">
      <c r="A60" t="s">
        <v>337</v>
      </c>
      <c r="B60" t="s">
        <v>12</v>
      </c>
      <c r="C60">
        <v>84</v>
      </c>
      <c r="D60">
        <v>0</v>
      </c>
    </row>
    <row r="61" spans="1:4" x14ac:dyDescent="0.25">
      <c r="A61" t="s">
        <v>337</v>
      </c>
      <c r="B61" t="s">
        <v>325</v>
      </c>
      <c r="C61">
        <v>1225</v>
      </c>
      <c r="D61">
        <v>6</v>
      </c>
    </row>
    <row r="62" spans="1:4" x14ac:dyDescent="0.25">
      <c r="A62" t="s">
        <v>102</v>
      </c>
      <c r="B62" t="s">
        <v>326</v>
      </c>
      <c r="C62">
        <v>223</v>
      </c>
      <c r="D62">
        <v>1</v>
      </c>
    </row>
    <row r="63" spans="1:4" x14ac:dyDescent="0.25">
      <c r="A63" t="s">
        <v>102</v>
      </c>
      <c r="B63" t="s">
        <v>10</v>
      </c>
      <c r="C63">
        <v>385</v>
      </c>
      <c r="D63">
        <v>15</v>
      </c>
    </row>
    <row r="64" spans="1:4" x14ac:dyDescent="0.25">
      <c r="A64" t="s">
        <v>102</v>
      </c>
      <c r="B64" t="s">
        <v>11</v>
      </c>
      <c r="C64">
        <v>33</v>
      </c>
      <c r="D64">
        <v>1</v>
      </c>
    </row>
    <row r="65" spans="1:4" x14ac:dyDescent="0.25">
      <c r="A65" t="s">
        <v>102</v>
      </c>
      <c r="B65" t="s">
        <v>12</v>
      </c>
      <c r="C65">
        <v>259</v>
      </c>
      <c r="D65">
        <v>1</v>
      </c>
    </row>
    <row r="66" spans="1:4" x14ac:dyDescent="0.25">
      <c r="A66" t="s">
        <v>102</v>
      </c>
      <c r="B66" t="s">
        <v>325</v>
      </c>
      <c r="C66">
        <v>900</v>
      </c>
      <c r="D66">
        <v>18</v>
      </c>
    </row>
    <row r="67" spans="1:4" x14ac:dyDescent="0.25">
      <c r="A67" t="s">
        <v>128</v>
      </c>
      <c r="B67" t="s">
        <v>326</v>
      </c>
      <c r="C67">
        <v>525</v>
      </c>
      <c r="D67">
        <v>9</v>
      </c>
    </row>
    <row r="68" spans="1:4" x14ac:dyDescent="0.25">
      <c r="A68" t="s">
        <v>128</v>
      </c>
      <c r="B68" t="s">
        <v>10</v>
      </c>
      <c r="C68">
        <v>1490</v>
      </c>
      <c r="D68">
        <v>54</v>
      </c>
    </row>
    <row r="69" spans="1:4" x14ac:dyDescent="0.25">
      <c r="A69" t="s">
        <v>128</v>
      </c>
      <c r="B69" t="s">
        <v>11</v>
      </c>
      <c r="C69">
        <v>839</v>
      </c>
      <c r="D69">
        <v>19</v>
      </c>
    </row>
    <row r="70" spans="1:4" x14ac:dyDescent="0.25">
      <c r="A70" t="s">
        <v>128</v>
      </c>
      <c r="B70" t="s">
        <v>12</v>
      </c>
      <c r="C70">
        <v>3269</v>
      </c>
      <c r="D70">
        <v>10</v>
      </c>
    </row>
    <row r="71" spans="1:4" x14ac:dyDescent="0.25">
      <c r="A71" t="s">
        <v>128</v>
      </c>
      <c r="B71" t="s">
        <v>325</v>
      </c>
      <c r="C71">
        <v>6123</v>
      </c>
      <c r="D71">
        <v>92</v>
      </c>
    </row>
    <row r="72" spans="1:4" x14ac:dyDescent="0.25">
      <c r="A72" t="s">
        <v>129</v>
      </c>
      <c r="B72" t="s">
        <v>326</v>
      </c>
      <c r="C72">
        <v>5989</v>
      </c>
      <c r="D72">
        <v>107</v>
      </c>
    </row>
    <row r="73" spans="1:4" x14ac:dyDescent="0.25">
      <c r="A73" t="s">
        <v>129</v>
      </c>
      <c r="B73" t="s">
        <v>10</v>
      </c>
      <c r="C73">
        <v>46926</v>
      </c>
      <c r="D73">
        <v>2254</v>
      </c>
    </row>
    <row r="74" spans="1:4" x14ac:dyDescent="0.25">
      <c r="A74" t="s">
        <v>129</v>
      </c>
      <c r="B74" t="s">
        <v>11</v>
      </c>
      <c r="C74">
        <v>67670</v>
      </c>
      <c r="D74">
        <v>3065</v>
      </c>
    </row>
    <row r="75" spans="1:4" x14ac:dyDescent="0.25">
      <c r="A75" t="s">
        <v>129</v>
      </c>
      <c r="B75" t="s">
        <v>12</v>
      </c>
      <c r="C75">
        <v>24073</v>
      </c>
      <c r="D75">
        <v>1710</v>
      </c>
    </row>
    <row r="76" spans="1:4" x14ac:dyDescent="0.25">
      <c r="A76" t="s">
        <v>129</v>
      </c>
      <c r="B76" t="s">
        <v>325</v>
      </c>
      <c r="C76">
        <v>144658</v>
      </c>
      <c r="D76">
        <v>7136</v>
      </c>
    </row>
    <row r="77" spans="1:4" x14ac:dyDescent="0.25">
      <c r="A77" t="s">
        <v>130</v>
      </c>
      <c r="B77" t="s">
        <v>326</v>
      </c>
      <c r="C77">
        <v>2176</v>
      </c>
      <c r="D77">
        <v>61</v>
      </c>
    </row>
    <row r="78" spans="1:4" x14ac:dyDescent="0.25">
      <c r="A78" t="s">
        <v>130</v>
      </c>
      <c r="B78" t="s">
        <v>10</v>
      </c>
      <c r="C78">
        <v>15922</v>
      </c>
      <c r="D78">
        <v>1053</v>
      </c>
    </row>
    <row r="79" spans="1:4" x14ac:dyDescent="0.25">
      <c r="A79" t="s">
        <v>130</v>
      </c>
      <c r="B79" t="s">
        <v>11</v>
      </c>
      <c r="C79">
        <v>17330</v>
      </c>
      <c r="D79">
        <v>1020</v>
      </c>
    </row>
    <row r="80" spans="1:4" x14ac:dyDescent="0.25">
      <c r="A80" t="s">
        <v>130</v>
      </c>
      <c r="B80" t="s">
        <v>12</v>
      </c>
      <c r="C80">
        <v>11311</v>
      </c>
      <c r="D80">
        <v>506</v>
      </c>
    </row>
    <row r="81" spans="1:4" x14ac:dyDescent="0.25">
      <c r="A81" t="s">
        <v>130</v>
      </c>
      <c r="B81" t="s">
        <v>325</v>
      </c>
      <c r="C81">
        <v>46739</v>
      </c>
      <c r="D81">
        <v>2640</v>
      </c>
    </row>
    <row r="82" spans="1:4" x14ac:dyDescent="0.25">
      <c r="A82" t="s">
        <v>131</v>
      </c>
      <c r="B82" t="s">
        <v>326</v>
      </c>
      <c r="C82">
        <v>495</v>
      </c>
      <c r="D82">
        <v>7</v>
      </c>
    </row>
    <row r="83" spans="1:4" x14ac:dyDescent="0.25">
      <c r="A83" t="s">
        <v>131</v>
      </c>
      <c r="B83" t="s">
        <v>10</v>
      </c>
      <c r="C83">
        <v>6647</v>
      </c>
      <c r="D83">
        <v>155</v>
      </c>
    </row>
    <row r="84" spans="1:4" x14ac:dyDescent="0.25">
      <c r="A84" t="s">
        <v>131</v>
      </c>
      <c r="B84" t="s">
        <v>11</v>
      </c>
      <c r="C84">
        <v>12476</v>
      </c>
      <c r="D84">
        <v>375</v>
      </c>
    </row>
    <row r="85" spans="1:4" x14ac:dyDescent="0.25">
      <c r="A85" t="s">
        <v>131</v>
      </c>
      <c r="B85" t="s">
        <v>12</v>
      </c>
      <c r="C85">
        <v>9531</v>
      </c>
      <c r="D85">
        <v>180</v>
      </c>
    </row>
    <row r="86" spans="1:4" x14ac:dyDescent="0.25">
      <c r="A86" t="s">
        <v>131</v>
      </c>
      <c r="B86" t="s">
        <v>325</v>
      </c>
      <c r="C86">
        <v>29149</v>
      </c>
      <c r="D86">
        <v>717</v>
      </c>
    </row>
    <row r="87" spans="1:4" x14ac:dyDescent="0.25">
      <c r="A87" t="s">
        <v>132</v>
      </c>
      <c r="B87" t="s">
        <v>326</v>
      </c>
      <c r="C87">
        <v>434</v>
      </c>
      <c r="D87">
        <v>10</v>
      </c>
    </row>
    <row r="88" spans="1:4" x14ac:dyDescent="0.25">
      <c r="A88" t="s">
        <v>132</v>
      </c>
      <c r="B88" t="s">
        <v>10</v>
      </c>
      <c r="C88">
        <v>3870</v>
      </c>
      <c r="D88">
        <v>123</v>
      </c>
    </row>
    <row r="89" spans="1:4" x14ac:dyDescent="0.25">
      <c r="A89" t="s">
        <v>132</v>
      </c>
      <c r="B89" t="s">
        <v>11</v>
      </c>
      <c r="C89">
        <v>5573</v>
      </c>
      <c r="D89">
        <v>78</v>
      </c>
    </row>
    <row r="90" spans="1:4" x14ac:dyDescent="0.25">
      <c r="A90" t="s">
        <v>132</v>
      </c>
      <c r="B90" t="s">
        <v>12</v>
      </c>
      <c r="C90">
        <v>4751</v>
      </c>
      <c r="D90">
        <v>65</v>
      </c>
    </row>
    <row r="91" spans="1:4" x14ac:dyDescent="0.25">
      <c r="A91" t="s">
        <v>132</v>
      </c>
      <c r="B91" t="s">
        <v>325</v>
      </c>
      <c r="C91">
        <v>14628</v>
      </c>
      <c r="D91">
        <v>276</v>
      </c>
    </row>
    <row r="92" spans="1:4" x14ac:dyDescent="0.25">
      <c r="A92" t="s">
        <v>133</v>
      </c>
      <c r="B92" t="s">
        <v>326</v>
      </c>
      <c r="C92">
        <v>589</v>
      </c>
      <c r="D92">
        <v>18</v>
      </c>
    </row>
    <row r="93" spans="1:4" x14ac:dyDescent="0.25">
      <c r="A93" t="s">
        <v>133</v>
      </c>
      <c r="B93" t="s">
        <v>10</v>
      </c>
      <c r="C93">
        <v>4118</v>
      </c>
      <c r="D93">
        <v>222</v>
      </c>
    </row>
    <row r="94" spans="1:4" x14ac:dyDescent="0.25">
      <c r="A94" t="s">
        <v>133</v>
      </c>
      <c r="B94" t="s">
        <v>11</v>
      </c>
      <c r="C94">
        <v>5229</v>
      </c>
      <c r="D94">
        <v>201</v>
      </c>
    </row>
    <row r="95" spans="1:4" x14ac:dyDescent="0.25">
      <c r="A95" t="s">
        <v>133</v>
      </c>
      <c r="B95" t="s">
        <v>12</v>
      </c>
      <c r="C95">
        <v>5979</v>
      </c>
      <c r="D95">
        <v>147</v>
      </c>
    </row>
    <row r="96" spans="1:4" x14ac:dyDescent="0.25">
      <c r="A96" t="s">
        <v>133</v>
      </c>
      <c r="B96" t="s">
        <v>325</v>
      </c>
      <c r="C96">
        <v>15915</v>
      </c>
      <c r="D96">
        <v>588</v>
      </c>
    </row>
    <row r="97" spans="1:4" x14ac:dyDescent="0.25">
      <c r="A97" t="s">
        <v>134</v>
      </c>
      <c r="B97" t="s">
        <v>326</v>
      </c>
      <c r="C97">
        <v>5236</v>
      </c>
      <c r="D97">
        <v>240</v>
      </c>
    </row>
    <row r="98" spans="1:4" x14ac:dyDescent="0.25">
      <c r="A98" t="s">
        <v>134</v>
      </c>
      <c r="B98" t="s">
        <v>10</v>
      </c>
      <c r="C98">
        <v>22807</v>
      </c>
      <c r="D98">
        <v>1665</v>
      </c>
    </row>
    <row r="99" spans="1:4" x14ac:dyDescent="0.25">
      <c r="A99" t="s">
        <v>134</v>
      </c>
      <c r="B99" t="s">
        <v>11</v>
      </c>
      <c r="C99">
        <v>11977</v>
      </c>
      <c r="D99">
        <v>886</v>
      </c>
    </row>
    <row r="100" spans="1:4" x14ac:dyDescent="0.25">
      <c r="A100" t="s">
        <v>134</v>
      </c>
      <c r="B100" t="s">
        <v>12</v>
      </c>
      <c r="C100">
        <v>18182</v>
      </c>
      <c r="D100">
        <v>430</v>
      </c>
    </row>
    <row r="101" spans="1:4" x14ac:dyDescent="0.25">
      <c r="A101" t="s">
        <v>134</v>
      </c>
      <c r="B101" t="s">
        <v>325</v>
      </c>
      <c r="C101">
        <v>58202</v>
      </c>
      <c r="D101">
        <v>3221</v>
      </c>
    </row>
    <row r="102" spans="1:4" x14ac:dyDescent="0.25">
      <c r="A102" t="s">
        <v>135</v>
      </c>
      <c r="B102" t="s">
        <v>326</v>
      </c>
      <c r="C102">
        <v>302</v>
      </c>
      <c r="D102">
        <v>5</v>
      </c>
    </row>
    <row r="103" spans="1:4" x14ac:dyDescent="0.25">
      <c r="A103" t="s">
        <v>135</v>
      </c>
      <c r="B103" t="s">
        <v>10</v>
      </c>
      <c r="C103">
        <v>792</v>
      </c>
      <c r="D103">
        <v>48</v>
      </c>
    </row>
    <row r="104" spans="1:4" x14ac:dyDescent="0.25">
      <c r="A104" t="s">
        <v>135</v>
      </c>
      <c r="B104" t="s">
        <v>11</v>
      </c>
      <c r="C104">
        <v>1230</v>
      </c>
      <c r="D104">
        <v>36</v>
      </c>
    </row>
    <row r="105" spans="1:4" x14ac:dyDescent="0.25">
      <c r="A105" t="s">
        <v>135</v>
      </c>
      <c r="B105" t="s">
        <v>12</v>
      </c>
      <c r="C105">
        <v>928</v>
      </c>
      <c r="D105">
        <v>16</v>
      </c>
    </row>
    <row r="106" spans="1:4" x14ac:dyDescent="0.25">
      <c r="A106" t="s">
        <v>135</v>
      </c>
      <c r="B106" t="s">
        <v>325</v>
      </c>
      <c r="C106">
        <v>3252</v>
      </c>
      <c r="D106">
        <v>105</v>
      </c>
    </row>
    <row r="107" spans="1:4" x14ac:dyDescent="0.25">
      <c r="A107" t="s">
        <v>99</v>
      </c>
      <c r="B107" t="s">
        <v>326</v>
      </c>
      <c r="C107">
        <v>1659</v>
      </c>
      <c r="D107">
        <v>18</v>
      </c>
    </row>
    <row r="108" spans="1:4" x14ac:dyDescent="0.25">
      <c r="A108" t="s">
        <v>99</v>
      </c>
      <c r="B108" t="s">
        <v>10</v>
      </c>
      <c r="C108">
        <v>20163</v>
      </c>
      <c r="D108">
        <v>1121</v>
      </c>
    </row>
    <row r="109" spans="1:4" x14ac:dyDescent="0.25">
      <c r="A109" t="s">
        <v>99</v>
      </c>
      <c r="B109" t="s">
        <v>11</v>
      </c>
      <c r="C109">
        <v>31631</v>
      </c>
      <c r="D109">
        <v>1393</v>
      </c>
    </row>
    <row r="110" spans="1:4" x14ac:dyDescent="0.25">
      <c r="A110" t="s">
        <v>99</v>
      </c>
      <c r="B110" t="s">
        <v>12</v>
      </c>
      <c r="C110">
        <v>14696</v>
      </c>
      <c r="D110">
        <v>658</v>
      </c>
    </row>
    <row r="111" spans="1:4" x14ac:dyDescent="0.25">
      <c r="A111" t="s">
        <v>99</v>
      </c>
      <c r="B111" t="s">
        <v>325</v>
      </c>
      <c r="C111">
        <v>68149</v>
      </c>
      <c r="D111">
        <v>3190</v>
      </c>
    </row>
    <row r="112" spans="1:4" x14ac:dyDescent="0.25">
      <c r="A112" t="s">
        <v>338</v>
      </c>
      <c r="B112" t="s">
        <v>326</v>
      </c>
      <c r="C112">
        <v>6619</v>
      </c>
      <c r="D112">
        <v>89</v>
      </c>
    </row>
    <row r="113" spans="1:4" x14ac:dyDescent="0.25">
      <c r="A113" t="s">
        <v>338</v>
      </c>
      <c r="B113" t="s">
        <v>10</v>
      </c>
      <c r="C113">
        <v>55585</v>
      </c>
      <c r="D113">
        <v>3473</v>
      </c>
    </row>
    <row r="114" spans="1:4" x14ac:dyDescent="0.25">
      <c r="A114" t="s">
        <v>338</v>
      </c>
      <c r="B114" t="s">
        <v>11</v>
      </c>
      <c r="C114">
        <v>34760</v>
      </c>
      <c r="D114">
        <v>3284</v>
      </c>
    </row>
    <row r="115" spans="1:4" x14ac:dyDescent="0.25">
      <c r="A115" t="s">
        <v>338</v>
      </c>
      <c r="B115" t="s">
        <v>12</v>
      </c>
      <c r="C115">
        <v>11917</v>
      </c>
      <c r="D115">
        <v>1208</v>
      </c>
    </row>
    <row r="116" spans="1:4" x14ac:dyDescent="0.25">
      <c r="A116" t="s">
        <v>338</v>
      </c>
      <c r="B116" t="s">
        <v>325</v>
      </c>
      <c r="C116">
        <v>108881</v>
      </c>
      <c r="D116">
        <v>8054</v>
      </c>
    </row>
    <row r="117" spans="1:4" x14ac:dyDescent="0.25">
      <c r="A117" t="s">
        <v>108</v>
      </c>
      <c r="B117" t="s">
        <v>326</v>
      </c>
      <c r="C117">
        <v>7627</v>
      </c>
      <c r="D117">
        <v>264</v>
      </c>
    </row>
    <row r="118" spans="1:4" x14ac:dyDescent="0.25">
      <c r="A118" t="s">
        <v>108</v>
      </c>
      <c r="B118" t="s">
        <v>10</v>
      </c>
      <c r="C118">
        <v>33719</v>
      </c>
      <c r="D118">
        <v>3524</v>
      </c>
    </row>
    <row r="119" spans="1:4" x14ac:dyDescent="0.25">
      <c r="A119" t="s">
        <v>108</v>
      </c>
      <c r="B119" t="s">
        <v>11</v>
      </c>
      <c r="C119">
        <v>16007</v>
      </c>
      <c r="D119">
        <v>1703</v>
      </c>
    </row>
    <row r="120" spans="1:4" x14ac:dyDescent="0.25">
      <c r="A120" t="s">
        <v>108</v>
      </c>
      <c r="B120" t="s">
        <v>12</v>
      </c>
      <c r="C120">
        <v>13495</v>
      </c>
      <c r="D120">
        <v>706</v>
      </c>
    </row>
    <row r="121" spans="1:4" x14ac:dyDescent="0.25">
      <c r="A121" t="s">
        <v>108</v>
      </c>
      <c r="B121" t="s">
        <v>325</v>
      </c>
      <c r="C121">
        <v>70848</v>
      </c>
      <c r="D121">
        <v>6197</v>
      </c>
    </row>
    <row r="122" spans="1:4" x14ac:dyDescent="0.25">
      <c r="A122" t="s">
        <v>111</v>
      </c>
      <c r="B122" t="s">
        <v>326</v>
      </c>
      <c r="C122">
        <v>628</v>
      </c>
      <c r="D122">
        <v>12</v>
      </c>
    </row>
    <row r="123" spans="1:4" x14ac:dyDescent="0.25">
      <c r="A123" t="s">
        <v>111</v>
      </c>
      <c r="B123" t="s">
        <v>10</v>
      </c>
      <c r="C123">
        <v>4507</v>
      </c>
      <c r="D123">
        <v>331</v>
      </c>
    </row>
    <row r="124" spans="1:4" x14ac:dyDescent="0.25">
      <c r="A124" t="s">
        <v>111</v>
      </c>
      <c r="B124" t="s">
        <v>11</v>
      </c>
      <c r="C124">
        <v>19724</v>
      </c>
      <c r="D124">
        <v>707</v>
      </c>
    </row>
    <row r="125" spans="1:4" x14ac:dyDescent="0.25">
      <c r="A125" t="s">
        <v>111</v>
      </c>
      <c r="B125" t="s">
        <v>12</v>
      </c>
      <c r="C125">
        <v>11478</v>
      </c>
      <c r="D125">
        <v>426</v>
      </c>
    </row>
    <row r="126" spans="1:4" x14ac:dyDescent="0.25">
      <c r="A126" t="s">
        <v>111</v>
      </c>
      <c r="B126" t="s">
        <v>325</v>
      </c>
      <c r="C126">
        <v>36337</v>
      </c>
      <c r="D126">
        <v>1476</v>
      </c>
    </row>
    <row r="127" spans="1:4" x14ac:dyDescent="0.25">
      <c r="A127" t="s">
        <v>113</v>
      </c>
      <c r="B127" t="s">
        <v>326</v>
      </c>
      <c r="C127">
        <v>936</v>
      </c>
      <c r="D127">
        <v>20</v>
      </c>
    </row>
    <row r="128" spans="1:4" x14ac:dyDescent="0.25">
      <c r="A128" t="s">
        <v>113</v>
      </c>
      <c r="B128" t="s">
        <v>10</v>
      </c>
      <c r="C128">
        <v>5878</v>
      </c>
      <c r="D128">
        <v>241</v>
      </c>
    </row>
    <row r="129" spans="1:4" x14ac:dyDescent="0.25">
      <c r="A129" t="s">
        <v>113</v>
      </c>
      <c r="B129" t="s">
        <v>11</v>
      </c>
      <c r="C129">
        <v>8686</v>
      </c>
      <c r="D129">
        <v>473</v>
      </c>
    </row>
    <row r="130" spans="1:4" x14ac:dyDescent="0.25">
      <c r="A130" t="s">
        <v>113</v>
      </c>
      <c r="B130" t="s">
        <v>12</v>
      </c>
      <c r="C130">
        <v>11747</v>
      </c>
      <c r="D130">
        <v>339</v>
      </c>
    </row>
    <row r="131" spans="1:4" x14ac:dyDescent="0.25">
      <c r="A131" t="s">
        <v>113</v>
      </c>
      <c r="B131" t="s">
        <v>325</v>
      </c>
      <c r="C131">
        <v>27247</v>
      </c>
      <c r="D131">
        <v>1073</v>
      </c>
    </row>
    <row r="132" spans="1:4" x14ac:dyDescent="0.25">
      <c r="A132" t="s">
        <v>117</v>
      </c>
      <c r="B132" t="s">
        <v>326</v>
      </c>
      <c r="C132">
        <v>1349</v>
      </c>
      <c r="D132">
        <v>15</v>
      </c>
    </row>
    <row r="133" spans="1:4" x14ac:dyDescent="0.25">
      <c r="A133" t="s">
        <v>117</v>
      </c>
      <c r="B133" t="s">
        <v>10</v>
      </c>
      <c r="C133">
        <v>6213</v>
      </c>
      <c r="D133">
        <v>326</v>
      </c>
    </row>
    <row r="134" spans="1:4" x14ac:dyDescent="0.25">
      <c r="A134" t="s">
        <v>117</v>
      </c>
      <c r="B134" t="s">
        <v>11</v>
      </c>
      <c r="C134">
        <v>5734</v>
      </c>
      <c r="D134">
        <v>443</v>
      </c>
    </row>
    <row r="135" spans="1:4" x14ac:dyDescent="0.25">
      <c r="A135" t="s">
        <v>117</v>
      </c>
      <c r="B135" t="s">
        <v>12</v>
      </c>
      <c r="C135">
        <v>8978</v>
      </c>
      <c r="D135">
        <v>253</v>
      </c>
    </row>
    <row r="136" spans="1:4" x14ac:dyDescent="0.25">
      <c r="A136" t="s">
        <v>117</v>
      </c>
      <c r="B136" t="s">
        <v>325</v>
      </c>
      <c r="C136">
        <v>22274</v>
      </c>
      <c r="D136">
        <v>1037</v>
      </c>
    </row>
    <row r="137" spans="1:4" x14ac:dyDescent="0.25">
      <c r="A137" t="s">
        <v>120</v>
      </c>
      <c r="B137" t="s">
        <v>326</v>
      </c>
      <c r="C137">
        <v>194</v>
      </c>
      <c r="D137">
        <v>5</v>
      </c>
    </row>
    <row r="138" spans="1:4" x14ac:dyDescent="0.25">
      <c r="A138" t="s">
        <v>120</v>
      </c>
      <c r="B138" t="s">
        <v>10</v>
      </c>
      <c r="C138">
        <v>254</v>
      </c>
      <c r="D138">
        <v>11</v>
      </c>
    </row>
    <row r="139" spans="1:4" x14ac:dyDescent="0.25">
      <c r="A139" t="s">
        <v>120</v>
      </c>
      <c r="B139" t="s">
        <v>11</v>
      </c>
      <c r="C139">
        <v>63</v>
      </c>
      <c r="D139">
        <v>1</v>
      </c>
    </row>
    <row r="140" spans="1:4" x14ac:dyDescent="0.25">
      <c r="A140" t="s">
        <v>120</v>
      </c>
      <c r="B140" t="s">
        <v>12</v>
      </c>
      <c r="C140">
        <v>452</v>
      </c>
      <c r="D140">
        <v>5</v>
      </c>
    </row>
    <row r="141" spans="1:4" x14ac:dyDescent="0.25">
      <c r="A141" t="s">
        <v>120</v>
      </c>
      <c r="B141" t="s">
        <v>325</v>
      </c>
      <c r="C141">
        <v>963</v>
      </c>
      <c r="D141">
        <v>22</v>
      </c>
    </row>
    <row r="142" spans="1:4" x14ac:dyDescent="0.25">
      <c r="A142" t="s">
        <v>138</v>
      </c>
      <c r="B142" t="s">
        <v>326</v>
      </c>
      <c r="C142">
        <v>186</v>
      </c>
      <c r="D142">
        <v>4</v>
      </c>
    </row>
    <row r="143" spans="1:4" x14ac:dyDescent="0.25">
      <c r="A143" t="s">
        <v>138</v>
      </c>
      <c r="B143" t="s">
        <v>10</v>
      </c>
      <c r="C143">
        <v>4133</v>
      </c>
      <c r="D143">
        <v>66</v>
      </c>
    </row>
    <row r="144" spans="1:4" x14ac:dyDescent="0.25">
      <c r="A144" t="s">
        <v>138</v>
      </c>
      <c r="B144" t="s">
        <v>11</v>
      </c>
      <c r="C144">
        <v>9769</v>
      </c>
      <c r="D144">
        <v>108</v>
      </c>
    </row>
    <row r="145" spans="1:4" x14ac:dyDescent="0.25">
      <c r="A145" t="s">
        <v>138</v>
      </c>
      <c r="B145" t="s">
        <v>12</v>
      </c>
      <c r="C145">
        <v>5093</v>
      </c>
      <c r="D145">
        <v>101</v>
      </c>
    </row>
    <row r="146" spans="1:4" x14ac:dyDescent="0.25">
      <c r="A146" t="s">
        <v>138</v>
      </c>
      <c r="B146" t="s">
        <v>325</v>
      </c>
      <c r="C146">
        <v>19181</v>
      </c>
      <c r="D146">
        <v>279</v>
      </c>
    </row>
    <row r="147" spans="1:4" x14ac:dyDescent="0.25">
      <c r="A147" t="s">
        <v>140</v>
      </c>
      <c r="B147" t="s">
        <v>326</v>
      </c>
      <c r="C147">
        <v>1111</v>
      </c>
      <c r="D147">
        <v>26</v>
      </c>
    </row>
    <row r="148" spans="1:4" x14ac:dyDescent="0.25">
      <c r="A148" t="s">
        <v>140</v>
      </c>
      <c r="B148" t="s">
        <v>10</v>
      </c>
      <c r="C148">
        <v>3940</v>
      </c>
      <c r="D148">
        <v>217</v>
      </c>
    </row>
    <row r="149" spans="1:4" x14ac:dyDescent="0.25">
      <c r="A149" t="s">
        <v>140</v>
      </c>
      <c r="B149" t="s">
        <v>11</v>
      </c>
      <c r="C149">
        <v>3575</v>
      </c>
      <c r="D149">
        <v>176</v>
      </c>
    </row>
    <row r="150" spans="1:4" x14ac:dyDescent="0.25">
      <c r="A150" t="s">
        <v>140</v>
      </c>
      <c r="B150" t="s">
        <v>12</v>
      </c>
      <c r="C150">
        <v>9954</v>
      </c>
      <c r="D150">
        <v>88</v>
      </c>
    </row>
    <row r="151" spans="1:4" x14ac:dyDescent="0.25">
      <c r="A151" t="s">
        <v>140</v>
      </c>
      <c r="B151" t="s">
        <v>325</v>
      </c>
      <c r="C151">
        <v>18580</v>
      </c>
      <c r="D151">
        <v>507</v>
      </c>
    </row>
    <row r="152" spans="1:4" x14ac:dyDescent="0.25">
      <c r="A152" t="s">
        <v>144</v>
      </c>
      <c r="B152" t="s">
        <v>326</v>
      </c>
      <c r="C152">
        <v>366</v>
      </c>
      <c r="D152">
        <v>3</v>
      </c>
    </row>
    <row r="153" spans="1:4" x14ac:dyDescent="0.25">
      <c r="A153" t="s">
        <v>144</v>
      </c>
      <c r="B153" t="s">
        <v>10</v>
      </c>
      <c r="C153">
        <v>1779</v>
      </c>
      <c r="D153">
        <v>69</v>
      </c>
    </row>
    <row r="154" spans="1:4" x14ac:dyDescent="0.25">
      <c r="A154" t="s">
        <v>144</v>
      </c>
      <c r="B154" t="s">
        <v>11</v>
      </c>
      <c r="C154">
        <v>2505</v>
      </c>
      <c r="D154">
        <v>173</v>
      </c>
    </row>
    <row r="155" spans="1:4" x14ac:dyDescent="0.25">
      <c r="A155" t="s">
        <v>144</v>
      </c>
      <c r="B155" t="s">
        <v>12</v>
      </c>
      <c r="C155">
        <v>1131</v>
      </c>
      <c r="D155">
        <v>126</v>
      </c>
    </row>
    <row r="156" spans="1:4" x14ac:dyDescent="0.25">
      <c r="A156" t="s">
        <v>144</v>
      </c>
      <c r="B156" t="s">
        <v>325</v>
      </c>
      <c r="C156">
        <v>5781</v>
      </c>
      <c r="D156">
        <v>371</v>
      </c>
    </row>
    <row r="157" spans="1:4" x14ac:dyDescent="0.25">
      <c r="A157" t="s">
        <v>147</v>
      </c>
      <c r="B157" t="s">
        <v>326</v>
      </c>
      <c r="C157">
        <v>18695</v>
      </c>
      <c r="D157">
        <v>267</v>
      </c>
    </row>
    <row r="158" spans="1:4" x14ac:dyDescent="0.25">
      <c r="A158" t="s">
        <v>147</v>
      </c>
      <c r="B158" t="s">
        <v>10</v>
      </c>
      <c r="C158">
        <v>99956</v>
      </c>
      <c r="D158">
        <v>6961</v>
      </c>
    </row>
    <row r="159" spans="1:4" x14ac:dyDescent="0.25">
      <c r="A159" t="s">
        <v>147</v>
      </c>
      <c r="B159" t="s">
        <v>11</v>
      </c>
      <c r="C159">
        <v>41793</v>
      </c>
      <c r="D159">
        <v>4470</v>
      </c>
    </row>
    <row r="160" spans="1:4" x14ac:dyDescent="0.25">
      <c r="A160" t="s">
        <v>147</v>
      </c>
      <c r="B160" t="s">
        <v>12</v>
      </c>
      <c r="C160">
        <v>13076</v>
      </c>
      <c r="D160">
        <v>3337</v>
      </c>
    </row>
    <row r="161" spans="1:4" x14ac:dyDescent="0.25">
      <c r="A161" t="s">
        <v>147</v>
      </c>
      <c r="B161" t="s">
        <v>325</v>
      </c>
      <c r="C161">
        <v>173520</v>
      </c>
      <c r="D161">
        <v>15035</v>
      </c>
    </row>
    <row r="162" spans="1:4" x14ac:dyDescent="0.25">
      <c r="A162" t="s">
        <v>148</v>
      </c>
      <c r="B162" t="s">
        <v>326</v>
      </c>
      <c r="C162">
        <v>311</v>
      </c>
      <c r="D162">
        <v>5</v>
      </c>
    </row>
    <row r="163" spans="1:4" x14ac:dyDescent="0.25">
      <c r="A163" t="s">
        <v>148</v>
      </c>
      <c r="B163" t="s">
        <v>10</v>
      </c>
      <c r="C163">
        <v>3096</v>
      </c>
      <c r="D163">
        <v>118</v>
      </c>
    </row>
    <row r="164" spans="1:4" x14ac:dyDescent="0.25">
      <c r="A164" t="s">
        <v>148</v>
      </c>
      <c r="B164" t="s">
        <v>11</v>
      </c>
      <c r="C164">
        <v>4278</v>
      </c>
      <c r="D164">
        <v>233</v>
      </c>
    </row>
    <row r="165" spans="1:4" x14ac:dyDescent="0.25">
      <c r="A165" t="s">
        <v>148</v>
      </c>
      <c r="B165" t="s">
        <v>12</v>
      </c>
      <c r="C165">
        <v>4458</v>
      </c>
      <c r="D165">
        <v>141</v>
      </c>
    </row>
    <row r="166" spans="1:4" x14ac:dyDescent="0.25">
      <c r="A166" t="s">
        <v>148</v>
      </c>
      <c r="B166" t="s">
        <v>325</v>
      </c>
      <c r="C166">
        <v>12143</v>
      </c>
      <c r="D166">
        <v>497</v>
      </c>
    </row>
    <row r="167" spans="1:4" x14ac:dyDescent="0.25">
      <c r="A167" t="s">
        <v>43</v>
      </c>
      <c r="B167" t="s">
        <v>326</v>
      </c>
      <c r="C167">
        <v>76210</v>
      </c>
      <c r="D167">
        <v>1929</v>
      </c>
    </row>
    <row r="168" spans="1:4" x14ac:dyDescent="0.25">
      <c r="A168" t="s">
        <v>43</v>
      </c>
      <c r="B168" t="s">
        <v>10</v>
      </c>
      <c r="C168">
        <v>233485</v>
      </c>
      <c r="D168">
        <v>21687</v>
      </c>
    </row>
    <row r="169" spans="1:4" x14ac:dyDescent="0.25">
      <c r="A169" t="s">
        <v>43</v>
      </c>
      <c r="B169" t="s">
        <v>11</v>
      </c>
      <c r="C169">
        <v>65879</v>
      </c>
      <c r="D169">
        <v>6083</v>
      </c>
    </row>
    <row r="170" spans="1:4" x14ac:dyDescent="0.25">
      <c r="A170" t="s">
        <v>43</v>
      </c>
      <c r="B170" t="s">
        <v>12</v>
      </c>
      <c r="C170">
        <v>22567</v>
      </c>
      <c r="D170">
        <v>2077</v>
      </c>
    </row>
    <row r="171" spans="1:4" x14ac:dyDescent="0.25">
      <c r="A171" t="s">
        <v>43</v>
      </c>
      <c r="B171" t="s">
        <v>325</v>
      </c>
      <c r="C171">
        <v>398141</v>
      </c>
      <c r="D171">
        <v>31776</v>
      </c>
    </row>
    <row r="172" spans="1:4" x14ac:dyDescent="0.25">
      <c r="A172" t="s">
        <v>153</v>
      </c>
      <c r="B172" t="s">
        <v>326</v>
      </c>
      <c r="C172">
        <v>1526</v>
      </c>
      <c r="D172">
        <v>10</v>
      </c>
    </row>
    <row r="173" spans="1:4" x14ac:dyDescent="0.25">
      <c r="A173" t="s">
        <v>153</v>
      </c>
      <c r="B173" t="s">
        <v>10</v>
      </c>
      <c r="C173">
        <v>8980</v>
      </c>
      <c r="D173">
        <v>375</v>
      </c>
    </row>
    <row r="174" spans="1:4" x14ac:dyDescent="0.25">
      <c r="A174" t="s">
        <v>153</v>
      </c>
      <c r="B174" t="s">
        <v>11</v>
      </c>
      <c r="C174">
        <v>18179</v>
      </c>
      <c r="D174">
        <v>526</v>
      </c>
    </row>
    <row r="175" spans="1:4" x14ac:dyDescent="0.25">
      <c r="A175" t="s">
        <v>153</v>
      </c>
      <c r="B175" t="s">
        <v>12</v>
      </c>
      <c r="C175">
        <v>36378</v>
      </c>
      <c r="D175">
        <v>451</v>
      </c>
    </row>
    <row r="176" spans="1:4" x14ac:dyDescent="0.25">
      <c r="A176" t="s">
        <v>153</v>
      </c>
      <c r="B176" t="s">
        <v>325</v>
      </c>
      <c r="C176">
        <v>65063</v>
      </c>
      <c r="D176">
        <v>1362</v>
      </c>
    </row>
    <row r="177" spans="1:4" x14ac:dyDescent="0.25">
      <c r="A177" t="s">
        <v>159</v>
      </c>
      <c r="B177" t="s">
        <v>326</v>
      </c>
      <c r="C177">
        <v>125</v>
      </c>
      <c r="D177">
        <v>3</v>
      </c>
    </row>
    <row r="178" spans="1:4" x14ac:dyDescent="0.25">
      <c r="A178" t="s">
        <v>159</v>
      </c>
      <c r="B178" t="s">
        <v>10</v>
      </c>
      <c r="C178">
        <v>941</v>
      </c>
      <c r="D178">
        <v>16</v>
      </c>
    </row>
    <row r="179" spans="1:4" x14ac:dyDescent="0.25">
      <c r="A179" t="s">
        <v>159</v>
      </c>
      <c r="B179" t="s">
        <v>11</v>
      </c>
      <c r="C179">
        <v>1513</v>
      </c>
      <c r="D179">
        <v>45</v>
      </c>
    </row>
    <row r="180" spans="1:4" x14ac:dyDescent="0.25">
      <c r="A180" t="s">
        <v>159</v>
      </c>
      <c r="B180" t="s">
        <v>12</v>
      </c>
      <c r="C180">
        <v>1005</v>
      </c>
      <c r="D180">
        <v>24</v>
      </c>
    </row>
    <row r="181" spans="1:4" x14ac:dyDescent="0.25">
      <c r="A181" t="s">
        <v>159</v>
      </c>
      <c r="B181" t="s">
        <v>325</v>
      </c>
      <c r="C181">
        <v>3584</v>
      </c>
      <c r="D181">
        <v>88</v>
      </c>
    </row>
    <row r="182" spans="1:4" x14ac:dyDescent="0.25">
      <c r="A182" t="s">
        <v>339</v>
      </c>
      <c r="B182" t="s">
        <v>326</v>
      </c>
      <c r="C182">
        <v>0</v>
      </c>
      <c r="D182">
        <v>0</v>
      </c>
    </row>
    <row r="183" spans="1:4" x14ac:dyDescent="0.25">
      <c r="A183" t="s">
        <v>339</v>
      </c>
      <c r="B183" t="s">
        <v>10</v>
      </c>
      <c r="C183">
        <v>12</v>
      </c>
      <c r="D183">
        <v>2</v>
      </c>
    </row>
    <row r="184" spans="1:4" x14ac:dyDescent="0.25">
      <c r="A184" t="s">
        <v>339</v>
      </c>
      <c r="B184" t="s">
        <v>11</v>
      </c>
      <c r="C184">
        <v>8</v>
      </c>
      <c r="D184">
        <v>0</v>
      </c>
    </row>
    <row r="185" spans="1:4" x14ac:dyDescent="0.25">
      <c r="A185" t="s">
        <v>339</v>
      </c>
      <c r="B185" t="s">
        <v>12</v>
      </c>
      <c r="C185">
        <v>8</v>
      </c>
      <c r="D185">
        <v>0</v>
      </c>
    </row>
    <row r="186" spans="1:4" x14ac:dyDescent="0.25">
      <c r="A186" t="s">
        <v>339</v>
      </c>
      <c r="B186" t="s">
        <v>325</v>
      </c>
      <c r="C186">
        <v>28</v>
      </c>
      <c r="D186">
        <v>2</v>
      </c>
    </row>
    <row r="187" spans="1:4" x14ac:dyDescent="0.25">
      <c r="A187" t="s">
        <v>160</v>
      </c>
      <c r="B187" t="s">
        <v>326</v>
      </c>
      <c r="C187">
        <v>2196</v>
      </c>
      <c r="D187">
        <v>55</v>
      </c>
    </row>
    <row r="188" spans="1:4" x14ac:dyDescent="0.25">
      <c r="A188" t="s">
        <v>160</v>
      </c>
      <c r="B188" t="s">
        <v>10</v>
      </c>
      <c r="C188">
        <v>15828</v>
      </c>
      <c r="D188">
        <v>920</v>
      </c>
    </row>
    <row r="189" spans="1:4" x14ac:dyDescent="0.25">
      <c r="A189" t="s">
        <v>160</v>
      </c>
      <c r="B189" t="s">
        <v>11</v>
      </c>
      <c r="C189">
        <v>17486</v>
      </c>
      <c r="D189">
        <v>1180</v>
      </c>
    </row>
    <row r="190" spans="1:4" x14ac:dyDescent="0.25">
      <c r="A190" t="s">
        <v>160</v>
      </c>
      <c r="B190" t="s">
        <v>12</v>
      </c>
      <c r="C190">
        <v>16276</v>
      </c>
      <c r="D190">
        <v>708</v>
      </c>
    </row>
    <row r="191" spans="1:4" x14ac:dyDescent="0.25">
      <c r="A191" t="s">
        <v>160</v>
      </c>
      <c r="B191" t="s">
        <v>325</v>
      </c>
      <c r="C191">
        <v>51786</v>
      </c>
      <c r="D191">
        <v>2863</v>
      </c>
    </row>
    <row r="192" spans="1:4" x14ac:dyDescent="0.25">
      <c r="A192" t="s">
        <v>163</v>
      </c>
      <c r="B192" t="s">
        <v>326</v>
      </c>
      <c r="C192">
        <v>565</v>
      </c>
      <c r="D192">
        <v>23</v>
      </c>
    </row>
    <row r="193" spans="1:4" x14ac:dyDescent="0.25">
      <c r="A193" t="s">
        <v>163</v>
      </c>
      <c r="B193" t="s">
        <v>10</v>
      </c>
      <c r="C193">
        <v>3052</v>
      </c>
      <c r="D193">
        <v>199</v>
      </c>
    </row>
    <row r="194" spans="1:4" x14ac:dyDescent="0.25">
      <c r="A194" t="s">
        <v>163</v>
      </c>
      <c r="B194" t="s">
        <v>11</v>
      </c>
      <c r="C194">
        <v>2888</v>
      </c>
      <c r="D194">
        <v>112</v>
      </c>
    </row>
    <row r="195" spans="1:4" x14ac:dyDescent="0.25">
      <c r="A195" t="s">
        <v>163</v>
      </c>
      <c r="B195" t="s">
        <v>12</v>
      </c>
      <c r="C195">
        <v>7251</v>
      </c>
      <c r="D195">
        <v>53</v>
      </c>
    </row>
    <row r="196" spans="1:4" x14ac:dyDescent="0.25">
      <c r="A196" t="s">
        <v>163</v>
      </c>
      <c r="B196" t="s">
        <v>325</v>
      </c>
      <c r="C196">
        <v>13756</v>
      </c>
      <c r="D196">
        <v>387</v>
      </c>
    </row>
    <row r="197" spans="1:4" x14ac:dyDescent="0.25">
      <c r="A197" t="s">
        <v>166</v>
      </c>
      <c r="B197" t="s">
        <v>326</v>
      </c>
      <c r="C197">
        <v>688</v>
      </c>
      <c r="D197">
        <v>18</v>
      </c>
    </row>
    <row r="198" spans="1:4" x14ac:dyDescent="0.25">
      <c r="A198" t="s">
        <v>166</v>
      </c>
      <c r="B198" t="s">
        <v>10</v>
      </c>
      <c r="C198">
        <v>1820</v>
      </c>
      <c r="D198">
        <v>85</v>
      </c>
    </row>
    <row r="199" spans="1:4" x14ac:dyDescent="0.25">
      <c r="A199" t="s">
        <v>166</v>
      </c>
      <c r="B199" t="s">
        <v>11</v>
      </c>
      <c r="C199">
        <v>1733</v>
      </c>
      <c r="D199">
        <v>50</v>
      </c>
    </row>
    <row r="200" spans="1:4" x14ac:dyDescent="0.25">
      <c r="A200" t="s">
        <v>166</v>
      </c>
      <c r="B200" t="s">
        <v>12</v>
      </c>
      <c r="C200">
        <v>4452</v>
      </c>
      <c r="D200">
        <v>57</v>
      </c>
    </row>
    <row r="201" spans="1:4" x14ac:dyDescent="0.25">
      <c r="A201" t="s">
        <v>166</v>
      </c>
      <c r="B201" t="s">
        <v>325</v>
      </c>
      <c r="C201">
        <v>8693</v>
      </c>
      <c r="D201">
        <v>210</v>
      </c>
    </row>
    <row r="202" spans="1:4" x14ac:dyDescent="0.25">
      <c r="A202" t="s">
        <v>169</v>
      </c>
      <c r="B202" t="s">
        <v>326</v>
      </c>
      <c r="C202">
        <v>4995</v>
      </c>
      <c r="D202">
        <v>72</v>
      </c>
    </row>
    <row r="203" spans="1:4" x14ac:dyDescent="0.25">
      <c r="A203" t="s">
        <v>169</v>
      </c>
      <c r="B203" t="s">
        <v>10</v>
      </c>
      <c r="C203">
        <v>43227</v>
      </c>
      <c r="D203">
        <v>2508</v>
      </c>
    </row>
    <row r="204" spans="1:4" x14ac:dyDescent="0.25">
      <c r="A204" t="s">
        <v>169</v>
      </c>
      <c r="B204" t="s">
        <v>11</v>
      </c>
      <c r="C204">
        <v>27994</v>
      </c>
      <c r="D204">
        <v>2975</v>
      </c>
    </row>
    <row r="205" spans="1:4" x14ac:dyDescent="0.25">
      <c r="A205" t="s">
        <v>169</v>
      </c>
      <c r="B205" t="s">
        <v>12</v>
      </c>
      <c r="C205">
        <v>15008</v>
      </c>
      <c r="D205">
        <v>1140</v>
      </c>
    </row>
    <row r="206" spans="1:4" x14ac:dyDescent="0.25">
      <c r="A206" t="s">
        <v>169</v>
      </c>
      <c r="B206" t="s">
        <v>325</v>
      </c>
      <c r="C206">
        <v>91224</v>
      </c>
      <c r="D206">
        <v>6695</v>
      </c>
    </row>
    <row r="207" spans="1:4" x14ac:dyDescent="0.25">
      <c r="A207" t="s">
        <v>340</v>
      </c>
      <c r="B207" t="s">
        <v>326</v>
      </c>
      <c r="C207">
        <v>236</v>
      </c>
      <c r="D207">
        <v>8</v>
      </c>
    </row>
    <row r="208" spans="1:4" x14ac:dyDescent="0.25">
      <c r="A208" t="s">
        <v>340</v>
      </c>
      <c r="B208" t="s">
        <v>10</v>
      </c>
      <c r="C208">
        <v>1298</v>
      </c>
      <c r="D208">
        <v>84</v>
      </c>
    </row>
    <row r="209" spans="1:4" x14ac:dyDescent="0.25">
      <c r="A209" t="s">
        <v>340</v>
      </c>
      <c r="B209" t="s">
        <v>11</v>
      </c>
      <c r="C209">
        <v>2239</v>
      </c>
      <c r="D209">
        <v>44</v>
      </c>
    </row>
    <row r="210" spans="1:4" x14ac:dyDescent="0.25">
      <c r="A210" t="s">
        <v>340</v>
      </c>
      <c r="B210" t="s">
        <v>12</v>
      </c>
      <c r="C210">
        <v>3689</v>
      </c>
      <c r="D210">
        <v>17</v>
      </c>
    </row>
    <row r="211" spans="1:4" x14ac:dyDescent="0.25">
      <c r="A211" t="s">
        <v>340</v>
      </c>
      <c r="B211" t="s">
        <v>325</v>
      </c>
      <c r="C211">
        <v>7462</v>
      </c>
      <c r="D211">
        <v>153</v>
      </c>
    </row>
    <row r="212" spans="1:4" x14ac:dyDescent="0.25">
      <c r="A212" t="s">
        <v>175</v>
      </c>
      <c r="B212" t="s">
        <v>326</v>
      </c>
      <c r="C212">
        <v>486</v>
      </c>
      <c r="D212">
        <v>8</v>
      </c>
    </row>
    <row r="213" spans="1:4" x14ac:dyDescent="0.25">
      <c r="A213" t="s">
        <v>175</v>
      </c>
      <c r="B213" t="s">
        <v>10</v>
      </c>
      <c r="C213">
        <v>8133</v>
      </c>
      <c r="D213">
        <v>258</v>
      </c>
    </row>
    <row r="214" spans="1:4" x14ac:dyDescent="0.25">
      <c r="A214" t="s">
        <v>175</v>
      </c>
      <c r="B214" t="s">
        <v>11</v>
      </c>
      <c r="C214">
        <v>6307</v>
      </c>
      <c r="D214">
        <v>452</v>
      </c>
    </row>
    <row r="215" spans="1:4" x14ac:dyDescent="0.25">
      <c r="A215" t="s">
        <v>175</v>
      </c>
      <c r="B215" t="s">
        <v>12</v>
      </c>
      <c r="C215">
        <v>1885</v>
      </c>
      <c r="D215">
        <v>232</v>
      </c>
    </row>
    <row r="216" spans="1:4" x14ac:dyDescent="0.25">
      <c r="A216" t="s">
        <v>175</v>
      </c>
      <c r="B216" t="s">
        <v>325</v>
      </c>
      <c r="C216">
        <v>16811</v>
      </c>
      <c r="D216">
        <v>950</v>
      </c>
    </row>
    <row r="217" spans="1:4" x14ac:dyDescent="0.25">
      <c r="A217" t="s">
        <v>60</v>
      </c>
      <c r="B217" t="s">
        <v>326</v>
      </c>
      <c r="C217">
        <v>1081</v>
      </c>
      <c r="D217">
        <v>22</v>
      </c>
    </row>
    <row r="218" spans="1:4" x14ac:dyDescent="0.25">
      <c r="A218" t="s">
        <v>60</v>
      </c>
      <c r="B218" t="s">
        <v>10</v>
      </c>
      <c r="C218">
        <v>5012</v>
      </c>
      <c r="D218">
        <v>222</v>
      </c>
    </row>
    <row r="219" spans="1:4" x14ac:dyDescent="0.25">
      <c r="A219" t="s">
        <v>60</v>
      </c>
      <c r="B219" t="s">
        <v>11</v>
      </c>
      <c r="C219">
        <v>5766</v>
      </c>
      <c r="D219">
        <v>250</v>
      </c>
    </row>
    <row r="220" spans="1:4" x14ac:dyDescent="0.25">
      <c r="A220" t="s">
        <v>60</v>
      </c>
      <c r="B220" t="s">
        <v>12</v>
      </c>
      <c r="C220">
        <v>24538</v>
      </c>
      <c r="D220">
        <v>245</v>
      </c>
    </row>
    <row r="221" spans="1:4" x14ac:dyDescent="0.25">
      <c r="A221" t="s">
        <v>60</v>
      </c>
      <c r="B221" t="s">
        <v>325</v>
      </c>
      <c r="C221">
        <v>36397</v>
      </c>
      <c r="D221">
        <v>739</v>
      </c>
    </row>
    <row r="222" spans="1:4" x14ac:dyDescent="0.25">
      <c r="A222" t="s">
        <v>179</v>
      </c>
      <c r="B222" t="s">
        <v>326</v>
      </c>
      <c r="C222">
        <v>102</v>
      </c>
      <c r="D222">
        <v>0</v>
      </c>
    </row>
    <row r="223" spans="1:4" x14ac:dyDescent="0.25">
      <c r="A223" t="s">
        <v>179</v>
      </c>
      <c r="B223" t="s">
        <v>10</v>
      </c>
      <c r="C223">
        <v>2343</v>
      </c>
      <c r="D223">
        <v>16</v>
      </c>
    </row>
    <row r="224" spans="1:4" x14ac:dyDescent="0.25">
      <c r="A224" t="s">
        <v>179</v>
      </c>
      <c r="B224" t="s">
        <v>11</v>
      </c>
      <c r="C224">
        <v>2543</v>
      </c>
      <c r="D224">
        <v>45</v>
      </c>
    </row>
    <row r="225" spans="1:4" x14ac:dyDescent="0.25">
      <c r="A225" t="s">
        <v>179</v>
      </c>
      <c r="B225" t="s">
        <v>12</v>
      </c>
      <c r="C225">
        <v>1771</v>
      </c>
      <c r="D225">
        <v>29</v>
      </c>
    </row>
    <row r="226" spans="1:4" x14ac:dyDescent="0.25">
      <c r="A226" t="s">
        <v>179</v>
      </c>
      <c r="B226" t="s">
        <v>325</v>
      </c>
      <c r="C226">
        <v>6759</v>
      </c>
      <c r="D226">
        <v>90</v>
      </c>
    </row>
    <row r="227" spans="1:4" x14ac:dyDescent="0.25">
      <c r="A227" t="s">
        <v>182</v>
      </c>
      <c r="B227" t="s">
        <v>326</v>
      </c>
      <c r="C227">
        <v>2048</v>
      </c>
      <c r="D227">
        <v>13</v>
      </c>
    </row>
    <row r="228" spans="1:4" x14ac:dyDescent="0.25">
      <c r="A228" t="s">
        <v>182</v>
      </c>
      <c r="B228" t="s">
        <v>10</v>
      </c>
      <c r="C228">
        <v>8457</v>
      </c>
      <c r="D228">
        <v>187</v>
      </c>
    </row>
    <row r="229" spans="1:4" x14ac:dyDescent="0.25">
      <c r="A229" t="s">
        <v>182</v>
      </c>
      <c r="B229" t="s">
        <v>11</v>
      </c>
      <c r="C229">
        <v>12326</v>
      </c>
      <c r="D229">
        <v>160</v>
      </c>
    </row>
    <row r="230" spans="1:4" x14ac:dyDescent="0.25">
      <c r="A230" t="s">
        <v>182</v>
      </c>
      <c r="B230" t="s">
        <v>12</v>
      </c>
      <c r="C230">
        <v>19983</v>
      </c>
      <c r="D230">
        <v>237</v>
      </c>
    </row>
    <row r="231" spans="1:4" x14ac:dyDescent="0.25">
      <c r="A231" t="s">
        <v>182</v>
      </c>
      <c r="B231" t="s">
        <v>325</v>
      </c>
      <c r="C231">
        <v>42814</v>
      </c>
      <c r="D231">
        <v>597</v>
      </c>
    </row>
    <row r="232" spans="1:4" x14ac:dyDescent="0.25">
      <c r="A232" t="s">
        <v>185</v>
      </c>
      <c r="B232" t="s">
        <v>326</v>
      </c>
      <c r="C232">
        <v>3577</v>
      </c>
      <c r="D232">
        <v>57</v>
      </c>
    </row>
    <row r="233" spans="1:4" x14ac:dyDescent="0.25">
      <c r="A233" t="s">
        <v>185</v>
      </c>
      <c r="B233" t="s">
        <v>10</v>
      </c>
      <c r="C233">
        <v>25484</v>
      </c>
      <c r="D233">
        <v>771</v>
      </c>
    </row>
    <row r="234" spans="1:4" x14ac:dyDescent="0.25">
      <c r="A234" t="s">
        <v>185</v>
      </c>
      <c r="B234" t="s">
        <v>11</v>
      </c>
      <c r="C234">
        <v>35902</v>
      </c>
      <c r="D234">
        <v>855</v>
      </c>
    </row>
    <row r="235" spans="1:4" x14ac:dyDescent="0.25">
      <c r="A235" t="s">
        <v>185</v>
      </c>
      <c r="B235" t="s">
        <v>12</v>
      </c>
      <c r="C235">
        <v>101729</v>
      </c>
      <c r="D235">
        <v>799</v>
      </c>
    </row>
    <row r="236" spans="1:4" x14ac:dyDescent="0.25">
      <c r="A236" t="s">
        <v>185</v>
      </c>
      <c r="B236" t="s">
        <v>325</v>
      </c>
      <c r="C236">
        <v>166692</v>
      </c>
      <c r="D236">
        <v>2482</v>
      </c>
    </row>
    <row r="237" spans="1:4" x14ac:dyDescent="0.25">
      <c r="A237" t="s">
        <v>188</v>
      </c>
      <c r="B237" t="s">
        <v>326</v>
      </c>
      <c r="C237">
        <v>886</v>
      </c>
      <c r="D237">
        <v>5</v>
      </c>
    </row>
    <row r="238" spans="1:4" x14ac:dyDescent="0.25">
      <c r="A238" t="s">
        <v>188</v>
      </c>
      <c r="B238" t="s">
        <v>10</v>
      </c>
      <c r="C238">
        <v>3785</v>
      </c>
      <c r="D238">
        <v>41</v>
      </c>
    </row>
    <row r="239" spans="1:4" x14ac:dyDescent="0.25">
      <c r="A239" t="s">
        <v>188</v>
      </c>
      <c r="B239" t="s">
        <v>11</v>
      </c>
      <c r="C239">
        <v>5157</v>
      </c>
      <c r="D239">
        <v>67</v>
      </c>
    </row>
    <row r="240" spans="1:4" x14ac:dyDescent="0.25">
      <c r="A240" t="s">
        <v>188</v>
      </c>
      <c r="B240" t="s">
        <v>12</v>
      </c>
      <c r="C240">
        <v>12535</v>
      </c>
      <c r="D240">
        <v>59</v>
      </c>
    </row>
    <row r="241" spans="1:4" x14ac:dyDescent="0.25">
      <c r="A241" t="s">
        <v>188</v>
      </c>
      <c r="B241" t="s">
        <v>325</v>
      </c>
      <c r="C241">
        <v>22363</v>
      </c>
      <c r="D241">
        <v>172</v>
      </c>
    </row>
    <row r="242" spans="1:4" x14ac:dyDescent="0.25">
      <c r="A242" t="s">
        <v>56</v>
      </c>
      <c r="B242" t="s">
        <v>326</v>
      </c>
      <c r="C242">
        <v>292</v>
      </c>
      <c r="D242">
        <v>13</v>
      </c>
    </row>
    <row r="243" spans="1:4" x14ac:dyDescent="0.25">
      <c r="A243" t="s">
        <v>56</v>
      </c>
      <c r="B243" t="s">
        <v>10</v>
      </c>
      <c r="C243">
        <v>573</v>
      </c>
      <c r="D243">
        <v>35</v>
      </c>
    </row>
    <row r="244" spans="1:4" x14ac:dyDescent="0.25">
      <c r="A244" t="s">
        <v>56</v>
      </c>
      <c r="B244" t="s">
        <v>11</v>
      </c>
      <c r="C244">
        <v>115</v>
      </c>
      <c r="D244">
        <v>7</v>
      </c>
    </row>
    <row r="245" spans="1:4" x14ac:dyDescent="0.25">
      <c r="A245" t="s">
        <v>56</v>
      </c>
      <c r="B245" t="s">
        <v>12</v>
      </c>
      <c r="C245">
        <v>227</v>
      </c>
      <c r="D245">
        <v>1</v>
      </c>
    </row>
    <row r="246" spans="1:4" x14ac:dyDescent="0.25">
      <c r="A246" t="s">
        <v>56</v>
      </c>
      <c r="B246" t="s">
        <v>325</v>
      </c>
      <c r="C246">
        <v>1207</v>
      </c>
      <c r="D246">
        <v>56</v>
      </c>
    </row>
    <row r="247" spans="1:4" x14ac:dyDescent="0.25">
      <c r="A247" t="s">
        <v>341</v>
      </c>
      <c r="B247" t="s">
        <v>326</v>
      </c>
      <c r="C247">
        <v>29</v>
      </c>
      <c r="D247">
        <v>0</v>
      </c>
    </row>
    <row r="248" spans="1:4" x14ac:dyDescent="0.25">
      <c r="A248" t="s">
        <v>341</v>
      </c>
      <c r="B248" t="s">
        <v>10</v>
      </c>
      <c r="C248">
        <v>36</v>
      </c>
      <c r="D248">
        <v>4</v>
      </c>
    </row>
    <row r="249" spans="1:4" x14ac:dyDescent="0.25">
      <c r="A249" t="s">
        <v>341</v>
      </c>
      <c r="B249" t="s">
        <v>11</v>
      </c>
      <c r="C249">
        <v>4</v>
      </c>
      <c r="D249">
        <v>2</v>
      </c>
    </row>
    <row r="250" spans="1:4" x14ac:dyDescent="0.25">
      <c r="A250" t="s">
        <v>341</v>
      </c>
      <c r="B250" t="s">
        <v>12</v>
      </c>
      <c r="C250">
        <v>20</v>
      </c>
      <c r="D250">
        <v>0</v>
      </c>
    </row>
    <row r="251" spans="1:4" x14ac:dyDescent="0.25">
      <c r="A251" t="s">
        <v>341</v>
      </c>
      <c r="B251" t="s">
        <v>325</v>
      </c>
      <c r="C251">
        <v>89</v>
      </c>
      <c r="D251">
        <v>6</v>
      </c>
    </row>
    <row r="252" spans="1:4" x14ac:dyDescent="0.25">
      <c r="A252" t="s">
        <v>191</v>
      </c>
      <c r="B252" t="s">
        <v>326</v>
      </c>
      <c r="C252">
        <v>1248</v>
      </c>
      <c r="D252">
        <v>27</v>
      </c>
    </row>
    <row r="253" spans="1:4" x14ac:dyDescent="0.25">
      <c r="A253" t="s">
        <v>191</v>
      </c>
      <c r="B253" t="s">
        <v>10</v>
      </c>
      <c r="C253">
        <v>14597</v>
      </c>
      <c r="D253">
        <v>525</v>
      </c>
    </row>
    <row r="254" spans="1:4" x14ac:dyDescent="0.25">
      <c r="A254" t="s">
        <v>191</v>
      </c>
      <c r="B254" t="s">
        <v>11</v>
      </c>
      <c r="C254">
        <v>28761</v>
      </c>
      <c r="D254">
        <v>823</v>
      </c>
    </row>
    <row r="255" spans="1:4" x14ac:dyDescent="0.25">
      <c r="A255" t="s">
        <v>191</v>
      </c>
      <c r="B255" t="s">
        <v>12</v>
      </c>
      <c r="C255">
        <v>18180</v>
      </c>
      <c r="D255">
        <v>388</v>
      </c>
    </row>
    <row r="256" spans="1:4" x14ac:dyDescent="0.25">
      <c r="A256" t="s">
        <v>191</v>
      </c>
      <c r="B256" t="s">
        <v>325</v>
      </c>
      <c r="C256">
        <v>62786</v>
      </c>
      <c r="D256">
        <v>1763</v>
      </c>
    </row>
    <row r="257" spans="1:4" x14ac:dyDescent="0.25">
      <c r="A257" t="s">
        <v>196</v>
      </c>
      <c r="B257" t="s">
        <v>326</v>
      </c>
      <c r="C257">
        <v>5276</v>
      </c>
      <c r="D257">
        <v>223</v>
      </c>
    </row>
    <row r="258" spans="1:4" x14ac:dyDescent="0.25">
      <c r="A258" t="s">
        <v>196</v>
      </c>
      <c r="B258" t="s">
        <v>10</v>
      </c>
      <c r="C258">
        <v>9521</v>
      </c>
      <c r="D258">
        <v>596</v>
      </c>
    </row>
    <row r="259" spans="1:4" x14ac:dyDescent="0.25">
      <c r="A259" t="s">
        <v>196</v>
      </c>
      <c r="B259" t="s">
        <v>11</v>
      </c>
      <c r="C259">
        <v>8000</v>
      </c>
      <c r="D259">
        <v>304</v>
      </c>
    </row>
    <row r="260" spans="1:4" x14ac:dyDescent="0.25">
      <c r="A260" t="s">
        <v>196</v>
      </c>
      <c r="B260" t="s">
        <v>12</v>
      </c>
      <c r="C260">
        <v>11727</v>
      </c>
      <c r="D260">
        <v>207</v>
      </c>
    </row>
    <row r="261" spans="1:4" x14ac:dyDescent="0.25">
      <c r="A261" t="s">
        <v>196</v>
      </c>
      <c r="B261" t="s">
        <v>325</v>
      </c>
      <c r="C261">
        <v>34524</v>
      </c>
      <c r="D261">
        <v>1330</v>
      </c>
    </row>
    <row r="262" spans="1:4" x14ac:dyDescent="0.25">
      <c r="A262" t="s">
        <v>199</v>
      </c>
      <c r="B262" t="s">
        <v>326</v>
      </c>
      <c r="C262">
        <v>161</v>
      </c>
      <c r="D262">
        <v>1</v>
      </c>
    </row>
    <row r="263" spans="1:4" x14ac:dyDescent="0.25">
      <c r="A263" t="s">
        <v>199</v>
      </c>
      <c r="B263" t="s">
        <v>10</v>
      </c>
      <c r="C263">
        <v>964</v>
      </c>
      <c r="D263">
        <v>43</v>
      </c>
    </row>
    <row r="264" spans="1:4" x14ac:dyDescent="0.25">
      <c r="A264" t="s">
        <v>199</v>
      </c>
      <c r="B264" t="s">
        <v>11</v>
      </c>
      <c r="C264">
        <v>884</v>
      </c>
      <c r="D264">
        <v>31</v>
      </c>
    </row>
    <row r="265" spans="1:4" x14ac:dyDescent="0.25">
      <c r="A265" t="s">
        <v>199</v>
      </c>
      <c r="B265" t="s">
        <v>12</v>
      </c>
      <c r="C265">
        <v>894</v>
      </c>
      <c r="D265">
        <v>18</v>
      </c>
    </row>
    <row r="266" spans="1:4" x14ac:dyDescent="0.25">
      <c r="A266" t="s">
        <v>199</v>
      </c>
      <c r="B266" t="s">
        <v>325</v>
      </c>
      <c r="C266">
        <v>2903</v>
      </c>
      <c r="D266">
        <v>93</v>
      </c>
    </row>
    <row r="267" spans="1:4" x14ac:dyDescent="0.25">
      <c r="A267" t="s">
        <v>202</v>
      </c>
      <c r="B267" t="s">
        <v>326</v>
      </c>
      <c r="C267">
        <v>1350</v>
      </c>
      <c r="D267">
        <v>25</v>
      </c>
    </row>
    <row r="268" spans="1:4" x14ac:dyDescent="0.25">
      <c r="A268" t="s">
        <v>202</v>
      </c>
      <c r="B268" t="s">
        <v>10</v>
      </c>
      <c r="C268">
        <v>5622</v>
      </c>
      <c r="D268">
        <v>291</v>
      </c>
    </row>
    <row r="269" spans="1:4" x14ac:dyDescent="0.25">
      <c r="A269" t="s">
        <v>202</v>
      </c>
      <c r="B269" t="s">
        <v>11</v>
      </c>
      <c r="C269">
        <v>11711</v>
      </c>
      <c r="D269">
        <v>278</v>
      </c>
    </row>
    <row r="270" spans="1:4" x14ac:dyDescent="0.25">
      <c r="A270" t="s">
        <v>202</v>
      </c>
      <c r="B270" t="s">
        <v>12</v>
      </c>
      <c r="C270">
        <v>13039</v>
      </c>
      <c r="D270">
        <v>199</v>
      </c>
    </row>
    <row r="271" spans="1:4" x14ac:dyDescent="0.25">
      <c r="A271" t="s">
        <v>202</v>
      </c>
      <c r="B271" t="s">
        <v>325</v>
      </c>
      <c r="C271">
        <v>31722</v>
      </c>
      <c r="D271">
        <v>793</v>
      </c>
    </row>
    <row r="272" spans="1:4" x14ac:dyDescent="0.25">
      <c r="A272" t="s">
        <v>205</v>
      </c>
      <c r="B272" t="s">
        <v>326</v>
      </c>
      <c r="C272">
        <v>120</v>
      </c>
      <c r="D272">
        <v>0</v>
      </c>
    </row>
    <row r="273" spans="1:4" x14ac:dyDescent="0.25">
      <c r="A273" t="s">
        <v>205</v>
      </c>
      <c r="B273" t="s">
        <v>10</v>
      </c>
      <c r="C273">
        <v>438</v>
      </c>
      <c r="D273">
        <v>7</v>
      </c>
    </row>
    <row r="274" spans="1:4" x14ac:dyDescent="0.25">
      <c r="A274" t="s">
        <v>205</v>
      </c>
      <c r="B274" t="s">
        <v>11</v>
      </c>
      <c r="C274">
        <v>344</v>
      </c>
      <c r="D274">
        <v>9</v>
      </c>
    </row>
    <row r="275" spans="1:4" x14ac:dyDescent="0.25">
      <c r="A275" t="s">
        <v>205</v>
      </c>
      <c r="B275" t="s">
        <v>12</v>
      </c>
      <c r="C275">
        <v>584</v>
      </c>
      <c r="D275">
        <v>4</v>
      </c>
    </row>
    <row r="276" spans="1:4" x14ac:dyDescent="0.25">
      <c r="A276" t="s">
        <v>205</v>
      </c>
      <c r="B276" t="s">
        <v>325</v>
      </c>
      <c r="C276">
        <v>1486</v>
      </c>
      <c r="D276">
        <v>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6047-5FCB-42ED-A7B6-E562E1C463A8}">
  <dimension ref="A1:E60"/>
  <sheetViews>
    <sheetView zoomScaleNormal="100" workbookViewId="0">
      <selection activeCell="A30" sqref="A30"/>
    </sheetView>
  </sheetViews>
  <sheetFormatPr defaultRowHeight="15" x14ac:dyDescent="0.25"/>
  <cols>
    <col min="1" max="1" width="23" bestFit="1" customWidth="1"/>
    <col min="2" max="2" width="17.28515625" bestFit="1" customWidth="1"/>
    <col min="3" max="3" width="20.7109375" bestFit="1" customWidth="1"/>
    <col min="4" max="4" width="14.85546875" bestFit="1" customWidth="1"/>
    <col min="5" max="5" width="12.28515625" bestFit="1" customWidth="1"/>
    <col min="6" max="6" width="10.28515625" bestFit="1" customWidth="1"/>
  </cols>
  <sheetData>
    <row r="1" spans="1:5" x14ac:dyDescent="0.25">
      <c r="A1" t="s">
        <v>22</v>
      </c>
      <c r="B1" t="s">
        <v>219</v>
      </c>
      <c r="C1" t="s">
        <v>224</v>
      </c>
      <c r="D1" t="s">
        <v>53</v>
      </c>
      <c r="E1" t="s">
        <v>210</v>
      </c>
    </row>
    <row r="2" spans="1:5" x14ac:dyDescent="0.25">
      <c r="A2" t="s">
        <v>24</v>
      </c>
      <c r="B2" t="s">
        <v>3</v>
      </c>
      <c r="C2" t="s">
        <v>27</v>
      </c>
      <c r="D2" t="s">
        <v>28</v>
      </c>
      <c r="E2" t="s">
        <v>171</v>
      </c>
    </row>
    <row r="3" spans="1:5" x14ac:dyDescent="0.25">
      <c r="A3" t="s">
        <v>25</v>
      </c>
      <c r="B3" t="s">
        <v>13</v>
      </c>
      <c r="C3" t="s">
        <v>29</v>
      </c>
      <c r="D3" t="s">
        <v>30</v>
      </c>
      <c r="E3" t="s">
        <v>211</v>
      </c>
    </row>
    <row r="4" spans="1:5" x14ac:dyDescent="0.25">
      <c r="A4" t="s">
        <v>26</v>
      </c>
      <c r="B4" t="s">
        <v>14</v>
      </c>
      <c r="C4" t="s">
        <v>214</v>
      </c>
      <c r="D4" t="s">
        <v>31</v>
      </c>
    </row>
    <row r="5" spans="1:5" x14ac:dyDescent="0.25">
      <c r="A5" t="s">
        <v>32</v>
      </c>
      <c r="B5" t="s">
        <v>225</v>
      </c>
      <c r="C5" t="s">
        <v>33</v>
      </c>
      <c r="D5" t="s">
        <v>34</v>
      </c>
      <c r="E5" t="s">
        <v>212</v>
      </c>
    </row>
    <row r="6" spans="1:5" x14ac:dyDescent="0.25">
      <c r="A6" t="s">
        <v>35</v>
      </c>
      <c r="B6" t="s">
        <v>17</v>
      </c>
      <c r="C6" t="s">
        <v>229</v>
      </c>
      <c r="D6" t="s">
        <v>30</v>
      </c>
      <c r="E6" t="s">
        <v>213</v>
      </c>
    </row>
    <row r="7" spans="1:5" x14ac:dyDescent="0.25">
      <c r="A7" t="s">
        <v>36</v>
      </c>
      <c r="B7" t="s">
        <v>18</v>
      </c>
      <c r="C7" t="s">
        <v>229</v>
      </c>
      <c r="D7" t="s">
        <v>30</v>
      </c>
      <c r="E7" t="s">
        <v>212</v>
      </c>
    </row>
    <row r="8" spans="1:5" x14ac:dyDescent="0.25">
      <c r="A8" t="s">
        <v>38</v>
      </c>
      <c r="B8" t="s">
        <v>19</v>
      </c>
      <c r="C8" t="s">
        <v>214</v>
      </c>
      <c r="D8" t="s">
        <v>31</v>
      </c>
    </row>
    <row r="9" spans="1:5" x14ac:dyDescent="0.25">
      <c r="A9" t="s">
        <v>39</v>
      </c>
      <c r="B9" t="s">
        <v>226</v>
      </c>
      <c r="C9" t="s">
        <v>214</v>
      </c>
      <c r="D9" t="s">
        <v>31</v>
      </c>
    </row>
    <row r="10" spans="1:5" x14ac:dyDescent="0.25">
      <c r="A10" t="s">
        <v>41</v>
      </c>
      <c r="B10" t="s">
        <v>227</v>
      </c>
      <c r="C10" t="s">
        <v>59</v>
      </c>
      <c r="D10" t="s">
        <v>133</v>
      </c>
      <c r="E10" t="s">
        <v>171</v>
      </c>
    </row>
    <row r="11" spans="1:5" x14ac:dyDescent="0.25">
      <c r="A11" t="s">
        <v>44</v>
      </c>
      <c r="B11" t="s">
        <v>42</v>
      </c>
      <c r="C11" t="s">
        <v>49</v>
      </c>
      <c r="D11" t="s">
        <v>43</v>
      </c>
      <c r="E11" t="s">
        <v>170</v>
      </c>
    </row>
    <row r="12" spans="1:5" x14ac:dyDescent="0.25">
      <c r="A12" t="s">
        <v>46</v>
      </c>
      <c r="B12" t="s">
        <v>45</v>
      </c>
      <c r="C12" t="s">
        <v>47</v>
      </c>
      <c r="D12" t="s">
        <v>228</v>
      </c>
      <c r="E12" t="s">
        <v>170</v>
      </c>
    </row>
    <row r="13" spans="1:5" x14ac:dyDescent="0.25">
      <c r="A13" t="s">
        <v>51</v>
      </c>
      <c r="B13" t="s">
        <v>50</v>
      </c>
      <c r="C13" t="s">
        <v>49</v>
      </c>
      <c r="D13" t="s">
        <v>52</v>
      </c>
      <c r="E13" t="s">
        <v>171</v>
      </c>
    </row>
    <row r="14" spans="1:5" x14ac:dyDescent="0.25">
      <c r="A14" t="s">
        <v>55</v>
      </c>
      <c r="B14" t="s">
        <v>54</v>
      </c>
      <c r="C14" t="s">
        <v>59</v>
      </c>
      <c r="D14" t="s">
        <v>56</v>
      </c>
      <c r="E14" t="s">
        <v>171</v>
      </c>
    </row>
    <row r="15" spans="1:5" x14ac:dyDescent="0.25">
      <c r="A15" t="s">
        <v>58</v>
      </c>
      <c r="B15" t="s">
        <v>57</v>
      </c>
      <c r="C15" t="s">
        <v>59</v>
      </c>
      <c r="D15" t="s">
        <v>60</v>
      </c>
      <c r="E15" t="s">
        <v>171</v>
      </c>
    </row>
    <row r="16" spans="1:5" x14ac:dyDescent="0.25">
      <c r="A16" t="s">
        <v>61</v>
      </c>
      <c r="B16" t="s">
        <v>63</v>
      </c>
      <c r="C16" t="s">
        <v>62</v>
      </c>
      <c r="D16" t="s">
        <v>43</v>
      </c>
      <c r="E16" t="s">
        <v>170</v>
      </c>
    </row>
    <row r="17" spans="1:5" x14ac:dyDescent="0.25">
      <c r="A17" t="s">
        <v>64</v>
      </c>
      <c r="B17" t="s">
        <v>209</v>
      </c>
      <c r="C17" t="s">
        <v>49</v>
      </c>
      <c r="D17" t="s">
        <v>122</v>
      </c>
      <c r="E17" t="s">
        <v>171</v>
      </c>
    </row>
    <row r="18" spans="1:5" x14ac:dyDescent="0.25">
      <c r="A18" t="s">
        <v>65</v>
      </c>
      <c r="B18" t="s">
        <v>215</v>
      </c>
      <c r="C18" t="s">
        <v>49</v>
      </c>
      <c r="D18" t="s">
        <v>121</v>
      </c>
      <c r="E18" t="s">
        <v>170</v>
      </c>
    </row>
    <row r="19" spans="1:5" x14ac:dyDescent="0.25">
      <c r="A19" t="s">
        <v>216</v>
      </c>
      <c r="B19" t="s">
        <v>70</v>
      </c>
      <c r="C19" t="s">
        <v>49</v>
      </c>
      <c r="D19" t="s">
        <v>123</v>
      </c>
      <c r="E19" t="s">
        <v>171</v>
      </c>
    </row>
    <row r="20" spans="1:5" x14ac:dyDescent="0.25">
      <c r="A20" t="s">
        <v>66</v>
      </c>
      <c r="B20" t="s">
        <v>69</v>
      </c>
      <c r="C20" t="s">
        <v>49</v>
      </c>
      <c r="D20" t="s">
        <v>124</v>
      </c>
      <c r="E20" t="s">
        <v>171</v>
      </c>
    </row>
    <row r="21" spans="1:5" x14ac:dyDescent="0.25">
      <c r="A21" t="s">
        <v>67</v>
      </c>
      <c r="B21" t="s">
        <v>68</v>
      </c>
      <c r="C21" t="s">
        <v>49</v>
      </c>
      <c r="D21" t="s">
        <v>125</v>
      </c>
      <c r="E21" t="s">
        <v>171</v>
      </c>
    </row>
    <row r="22" spans="1:5" x14ac:dyDescent="0.25">
      <c r="A22" t="s">
        <v>72</v>
      </c>
      <c r="B22" t="s">
        <v>71</v>
      </c>
      <c r="C22" t="s">
        <v>49</v>
      </c>
      <c r="D22" t="s">
        <v>100</v>
      </c>
      <c r="E22" t="s">
        <v>170</v>
      </c>
    </row>
    <row r="23" spans="1:5" x14ac:dyDescent="0.25">
      <c r="A23" t="s">
        <v>73</v>
      </c>
      <c r="B23" t="s">
        <v>74</v>
      </c>
      <c r="C23" t="s">
        <v>49</v>
      </c>
      <c r="D23" t="s">
        <v>126</v>
      </c>
      <c r="E23" t="s">
        <v>170</v>
      </c>
    </row>
    <row r="24" spans="1:5" x14ac:dyDescent="0.25">
      <c r="A24" t="s">
        <v>76</v>
      </c>
      <c r="B24" t="s">
        <v>75</v>
      </c>
      <c r="C24" t="s">
        <v>49</v>
      </c>
      <c r="D24" t="s">
        <v>127</v>
      </c>
      <c r="E24" t="s">
        <v>170</v>
      </c>
    </row>
    <row r="25" spans="1:5" x14ac:dyDescent="0.25">
      <c r="A25" t="s">
        <v>78</v>
      </c>
      <c r="B25" t="s">
        <v>77</v>
      </c>
      <c r="C25" t="s">
        <v>49</v>
      </c>
      <c r="D25" t="s">
        <v>101</v>
      </c>
      <c r="E25" t="s">
        <v>171</v>
      </c>
    </row>
    <row r="26" spans="1:5" x14ac:dyDescent="0.25">
      <c r="A26" t="s">
        <v>80</v>
      </c>
      <c r="B26" t="s">
        <v>79</v>
      </c>
      <c r="C26" t="s">
        <v>49</v>
      </c>
      <c r="D26" t="s">
        <v>102</v>
      </c>
      <c r="E26" t="s">
        <v>170</v>
      </c>
    </row>
    <row r="27" spans="1:5" x14ac:dyDescent="0.25">
      <c r="A27" t="s">
        <v>82</v>
      </c>
      <c r="B27" t="s">
        <v>81</v>
      </c>
      <c r="C27" t="s">
        <v>49</v>
      </c>
      <c r="D27" t="s">
        <v>128</v>
      </c>
      <c r="E27" t="s">
        <v>171</v>
      </c>
    </row>
    <row r="28" spans="1:5" x14ac:dyDescent="0.25">
      <c r="A28" t="s">
        <v>84</v>
      </c>
      <c r="B28" t="s">
        <v>83</v>
      </c>
      <c r="C28" t="s">
        <v>49</v>
      </c>
      <c r="D28" t="s">
        <v>129</v>
      </c>
      <c r="E28" t="s">
        <v>170</v>
      </c>
    </row>
    <row r="29" spans="1:5" x14ac:dyDescent="0.25">
      <c r="A29" t="s">
        <v>86</v>
      </c>
      <c r="B29" t="s">
        <v>85</v>
      </c>
      <c r="C29" t="s">
        <v>49</v>
      </c>
      <c r="D29" t="s">
        <v>130</v>
      </c>
      <c r="E29" t="s">
        <v>171</v>
      </c>
    </row>
    <row r="30" spans="1:5" x14ac:dyDescent="0.25">
      <c r="A30" t="s">
        <v>88</v>
      </c>
      <c r="B30" t="s">
        <v>87</v>
      </c>
      <c r="C30" t="s">
        <v>49</v>
      </c>
      <c r="D30" t="s">
        <v>131</v>
      </c>
      <c r="E30" t="s">
        <v>171</v>
      </c>
    </row>
    <row r="31" spans="1:5" x14ac:dyDescent="0.25">
      <c r="A31" t="s">
        <v>90</v>
      </c>
      <c r="B31" t="s">
        <v>89</v>
      </c>
      <c r="C31" t="s">
        <v>49</v>
      </c>
      <c r="D31" t="s">
        <v>132</v>
      </c>
      <c r="E31" t="s">
        <v>170</v>
      </c>
    </row>
    <row r="32" spans="1:5" x14ac:dyDescent="0.25">
      <c r="A32" t="s">
        <v>92</v>
      </c>
      <c r="B32" t="s">
        <v>91</v>
      </c>
      <c r="C32" t="s">
        <v>49</v>
      </c>
      <c r="D32" t="s">
        <v>133</v>
      </c>
      <c r="E32" t="s">
        <v>170</v>
      </c>
    </row>
    <row r="33" spans="1:5" x14ac:dyDescent="0.25">
      <c r="A33" t="s">
        <v>96</v>
      </c>
      <c r="B33" t="s">
        <v>95</v>
      </c>
      <c r="C33" t="s">
        <v>49</v>
      </c>
      <c r="D33" t="s">
        <v>135</v>
      </c>
      <c r="E33" t="s">
        <v>170</v>
      </c>
    </row>
    <row r="34" spans="1:5" x14ac:dyDescent="0.25">
      <c r="A34" t="s">
        <v>98</v>
      </c>
      <c r="B34" t="s">
        <v>97</v>
      </c>
      <c r="C34" t="s">
        <v>49</v>
      </c>
      <c r="D34" t="s">
        <v>99</v>
      </c>
      <c r="E34" t="s">
        <v>171</v>
      </c>
    </row>
    <row r="35" spans="1:5" x14ac:dyDescent="0.25">
      <c r="A35" t="s">
        <v>109</v>
      </c>
      <c r="B35" t="s">
        <v>110</v>
      </c>
      <c r="C35" t="s">
        <v>49</v>
      </c>
      <c r="D35" t="s">
        <v>111</v>
      </c>
      <c r="E35" t="s">
        <v>170</v>
      </c>
    </row>
    <row r="36" spans="1:5" x14ac:dyDescent="0.25">
      <c r="A36" t="s">
        <v>112</v>
      </c>
      <c r="B36" t="s">
        <v>114</v>
      </c>
      <c r="C36" t="s">
        <v>49</v>
      </c>
      <c r="D36" t="s">
        <v>113</v>
      </c>
      <c r="E36" t="s">
        <v>171</v>
      </c>
    </row>
    <row r="37" spans="1:5" x14ac:dyDescent="0.25">
      <c r="A37" t="s">
        <v>115</v>
      </c>
      <c r="B37" t="s">
        <v>116</v>
      </c>
      <c r="C37" t="s">
        <v>49</v>
      </c>
      <c r="D37" t="s">
        <v>117</v>
      </c>
      <c r="E37" t="s">
        <v>171</v>
      </c>
    </row>
    <row r="38" spans="1:5" x14ac:dyDescent="0.25">
      <c r="A38" t="s">
        <v>118</v>
      </c>
      <c r="B38" t="s">
        <v>119</v>
      </c>
      <c r="C38" t="s">
        <v>49</v>
      </c>
      <c r="D38" t="s">
        <v>120</v>
      </c>
      <c r="E38" t="s">
        <v>170</v>
      </c>
    </row>
    <row r="39" spans="1:5" x14ac:dyDescent="0.25">
      <c r="A39" t="s">
        <v>136</v>
      </c>
      <c r="B39" t="s">
        <v>137</v>
      </c>
      <c r="C39" t="s">
        <v>49</v>
      </c>
      <c r="D39" t="s">
        <v>138</v>
      </c>
      <c r="E39" t="s">
        <v>171</v>
      </c>
    </row>
    <row r="40" spans="1:5" x14ac:dyDescent="0.25">
      <c r="A40" t="s">
        <v>141</v>
      </c>
      <c r="B40" t="s">
        <v>139</v>
      </c>
      <c r="C40" t="s">
        <v>49</v>
      </c>
      <c r="D40" t="s">
        <v>140</v>
      </c>
      <c r="E40" t="s">
        <v>170</v>
      </c>
    </row>
    <row r="41" spans="1:5" x14ac:dyDescent="0.25">
      <c r="A41" t="s">
        <v>143</v>
      </c>
      <c r="B41" t="s">
        <v>142</v>
      </c>
      <c r="C41" t="s">
        <v>49</v>
      </c>
      <c r="D41" t="s">
        <v>144</v>
      </c>
      <c r="E41" t="s">
        <v>171</v>
      </c>
    </row>
    <row r="42" spans="1:5" x14ac:dyDescent="0.25">
      <c r="A42" t="s">
        <v>149</v>
      </c>
      <c r="B42" t="s">
        <v>150</v>
      </c>
      <c r="C42" t="s">
        <v>49</v>
      </c>
      <c r="D42" t="s">
        <v>148</v>
      </c>
      <c r="E42" t="s">
        <v>170</v>
      </c>
    </row>
    <row r="43" spans="1:5" x14ac:dyDescent="0.25">
      <c r="A43" t="s">
        <v>152</v>
      </c>
      <c r="B43" t="s">
        <v>154</v>
      </c>
      <c r="C43" t="s">
        <v>49</v>
      </c>
      <c r="D43" t="s">
        <v>153</v>
      </c>
      <c r="E43" t="s">
        <v>170</v>
      </c>
    </row>
    <row r="44" spans="1:5" x14ac:dyDescent="0.25">
      <c r="A44" t="s">
        <v>155</v>
      </c>
      <c r="B44" t="s">
        <v>156</v>
      </c>
      <c r="C44" t="s">
        <v>49</v>
      </c>
      <c r="D44" t="s">
        <v>159</v>
      </c>
      <c r="E44" t="s">
        <v>171</v>
      </c>
    </row>
    <row r="45" spans="1:5" x14ac:dyDescent="0.25">
      <c r="A45" t="s">
        <v>162</v>
      </c>
      <c r="B45" t="s">
        <v>161</v>
      </c>
      <c r="C45" t="s">
        <v>49</v>
      </c>
      <c r="D45" t="s">
        <v>163</v>
      </c>
      <c r="E45" t="s">
        <v>171</v>
      </c>
    </row>
    <row r="46" spans="1:5" x14ac:dyDescent="0.25">
      <c r="A46" t="s">
        <v>165</v>
      </c>
      <c r="B46" t="s">
        <v>164</v>
      </c>
      <c r="C46" t="s">
        <v>49</v>
      </c>
      <c r="D46" t="s">
        <v>166</v>
      </c>
      <c r="E46" t="s">
        <v>170</v>
      </c>
    </row>
    <row r="47" spans="1:5" x14ac:dyDescent="0.25">
      <c r="A47" t="s">
        <v>167</v>
      </c>
      <c r="B47" t="s">
        <v>168</v>
      </c>
      <c r="C47" t="s">
        <v>49</v>
      </c>
      <c r="D47" t="s">
        <v>169</v>
      </c>
      <c r="E47" t="s">
        <v>170</v>
      </c>
    </row>
    <row r="48" spans="1:5" x14ac:dyDescent="0.25">
      <c r="A48" t="s">
        <v>176</v>
      </c>
      <c r="B48" t="s">
        <v>172</v>
      </c>
      <c r="C48" t="s">
        <v>49</v>
      </c>
      <c r="D48" t="s">
        <v>175</v>
      </c>
      <c r="E48" t="s">
        <v>170</v>
      </c>
    </row>
    <row r="49" spans="1:5" x14ac:dyDescent="0.25">
      <c r="A49" t="s">
        <v>174</v>
      </c>
      <c r="B49" t="s">
        <v>173</v>
      </c>
      <c r="C49" t="s">
        <v>49</v>
      </c>
      <c r="D49" t="s">
        <v>60</v>
      </c>
      <c r="E49" t="s">
        <v>171</v>
      </c>
    </row>
    <row r="50" spans="1:5" x14ac:dyDescent="0.25">
      <c r="A50" t="s">
        <v>178</v>
      </c>
      <c r="B50" t="s">
        <v>177</v>
      </c>
      <c r="C50" t="s">
        <v>49</v>
      </c>
      <c r="D50" t="s">
        <v>179</v>
      </c>
      <c r="E50" t="s">
        <v>171</v>
      </c>
    </row>
    <row r="51" spans="1:5" x14ac:dyDescent="0.25">
      <c r="A51" t="s">
        <v>181</v>
      </c>
      <c r="B51" t="s">
        <v>180</v>
      </c>
      <c r="C51" t="s">
        <v>49</v>
      </c>
      <c r="D51" t="s">
        <v>182</v>
      </c>
      <c r="E51" t="s">
        <v>171</v>
      </c>
    </row>
    <row r="52" spans="1:5" x14ac:dyDescent="0.25">
      <c r="A52" t="s">
        <v>183</v>
      </c>
      <c r="B52" t="s">
        <v>184</v>
      </c>
      <c r="C52" t="s">
        <v>49</v>
      </c>
      <c r="D52" t="s">
        <v>185</v>
      </c>
      <c r="E52" t="s">
        <v>171</v>
      </c>
    </row>
    <row r="53" spans="1:5" x14ac:dyDescent="0.25">
      <c r="A53" t="s">
        <v>186</v>
      </c>
      <c r="B53" t="s">
        <v>187</v>
      </c>
      <c r="C53" t="s">
        <v>49</v>
      </c>
      <c r="D53" t="s">
        <v>188</v>
      </c>
      <c r="E53" t="s">
        <v>171</v>
      </c>
    </row>
    <row r="54" spans="1:5" x14ac:dyDescent="0.25">
      <c r="A54" t="s">
        <v>189</v>
      </c>
      <c r="B54" t="s">
        <v>190</v>
      </c>
      <c r="C54" t="s">
        <v>49</v>
      </c>
      <c r="D54" t="s">
        <v>56</v>
      </c>
      <c r="E54" t="s">
        <v>171</v>
      </c>
    </row>
    <row r="55" spans="1:5" x14ac:dyDescent="0.25">
      <c r="A55" t="s">
        <v>192</v>
      </c>
      <c r="B55" t="s">
        <v>193</v>
      </c>
      <c r="C55" t="s">
        <v>49</v>
      </c>
      <c r="D55" t="s">
        <v>191</v>
      </c>
      <c r="E55" t="s">
        <v>170</v>
      </c>
    </row>
    <row r="56" spans="1:5" x14ac:dyDescent="0.25">
      <c r="A56" t="s">
        <v>194</v>
      </c>
      <c r="B56" t="s">
        <v>195</v>
      </c>
      <c r="C56" t="s">
        <v>49</v>
      </c>
      <c r="D56" t="s">
        <v>196</v>
      </c>
      <c r="E56" t="s">
        <v>170</v>
      </c>
    </row>
    <row r="57" spans="1:5" x14ac:dyDescent="0.25">
      <c r="A57" t="s">
        <v>197</v>
      </c>
      <c r="B57" t="s">
        <v>198</v>
      </c>
      <c r="C57" t="s">
        <v>49</v>
      </c>
      <c r="D57" t="s">
        <v>199</v>
      </c>
      <c r="E57" t="s">
        <v>171</v>
      </c>
    </row>
    <row r="58" spans="1:5" x14ac:dyDescent="0.25">
      <c r="A58" t="s">
        <v>200</v>
      </c>
      <c r="B58" t="s">
        <v>201</v>
      </c>
      <c r="C58" t="s">
        <v>49</v>
      </c>
      <c r="D58" t="s">
        <v>202</v>
      </c>
      <c r="E58" t="s">
        <v>170</v>
      </c>
    </row>
    <row r="59" spans="1:5" x14ac:dyDescent="0.25">
      <c r="A59" t="s">
        <v>204</v>
      </c>
      <c r="B59" t="s">
        <v>203</v>
      </c>
      <c r="C59" t="s">
        <v>49</v>
      </c>
      <c r="D59" t="s">
        <v>205</v>
      </c>
      <c r="E59" t="s">
        <v>171</v>
      </c>
    </row>
    <row r="60" spans="1:5" x14ac:dyDescent="0.25">
      <c r="A60" t="s">
        <v>208</v>
      </c>
      <c r="B60" t="s">
        <v>206</v>
      </c>
      <c r="C60" t="s">
        <v>47</v>
      </c>
      <c r="D60" t="s">
        <v>207</v>
      </c>
      <c r="E60" t="s">
        <v>170</v>
      </c>
    </row>
  </sheetData>
  <hyperlinks>
    <hyperlink ref="A44" r:id="rId1" tooltip="Doug Burgum" display="https://en.wikipedia.org/wiki/Doug_Burgum" xr:uid="{891F11AA-ADC8-4442-ABC9-797D10CA4C7B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57BD-DFB5-41FD-A7DF-6BCD03336F47}">
  <dimension ref="A1:F7"/>
  <sheetViews>
    <sheetView workbookViewId="0">
      <selection activeCell="B7" sqref="B7"/>
    </sheetView>
  </sheetViews>
  <sheetFormatPr defaultRowHeight="15" x14ac:dyDescent="0.25"/>
  <cols>
    <col min="1" max="1" width="17.28515625" bestFit="1" customWidth="1"/>
    <col min="2" max="2" width="15.7109375" bestFit="1" customWidth="1"/>
    <col min="3" max="3" width="15.7109375" customWidth="1"/>
    <col min="4" max="4" width="14.42578125" bestFit="1" customWidth="1"/>
    <col min="5" max="5" width="10.5703125" bestFit="1" customWidth="1"/>
    <col min="6" max="6" width="63.28515625" bestFit="1" customWidth="1"/>
  </cols>
  <sheetData>
    <row r="1" spans="1:6" x14ac:dyDescent="0.25">
      <c r="A1" t="s">
        <v>22</v>
      </c>
      <c r="B1" t="s">
        <v>23</v>
      </c>
      <c r="C1" t="s">
        <v>224</v>
      </c>
      <c r="D1" t="s">
        <v>53</v>
      </c>
      <c r="E1" t="s">
        <v>210</v>
      </c>
      <c r="F1" t="s">
        <v>220</v>
      </c>
    </row>
    <row r="2" spans="1:6" x14ac:dyDescent="0.25">
      <c r="A2" t="s">
        <v>94</v>
      </c>
      <c r="B2" t="s">
        <v>93</v>
      </c>
      <c r="C2" t="s">
        <v>49</v>
      </c>
      <c r="D2" t="s">
        <v>134</v>
      </c>
      <c r="E2" t="s">
        <v>170</v>
      </c>
      <c r="F2" t="s">
        <v>151</v>
      </c>
    </row>
    <row r="3" spans="1:6" x14ac:dyDescent="0.25">
      <c r="A3" t="s">
        <v>105</v>
      </c>
      <c r="B3" t="s">
        <v>103</v>
      </c>
      <c r="C3" t="s">
        <v>49</v>
      </c>
      <c r="D3" t="s">
        <v>104</v>
      </c>
      <c r="E3" t="s">
        <v>171</v>
      </c>
      <c r="F3" t="s">
        <v>151</v>
      </c>
    </row>
    <row r="4" spans="1:6" x14ac:dyDescent="0.25">
      <c r="A4" t="s">
        <v>106</v>
      </c>
      <c r="B4" t="s">
        <v>107</v>
      </c>
      <c r="C4" t="s">
        <v>49</v>
      </c>
      <c r="D4" t="s">
        <v>108</v>
      </c>
      <c r="E4" t="s">
        <v>170</v>
      </c>
      <c r="F4" t="s">
        <v>151</v>
      </c>
    </row>
    <row r="5" spans="1:6" x14ac:dyDescent="0.25">
      <c r="A5" t="s">
        <v>157</v>
      </c>
      <c r="B5" t="s">
        <v>158</v>
      </c>
      <c r="C5" t="s">
        <v>49</v>
      </c>
      <c r="D5" t="s">
        <v>160</v>
      </c>
      <c r="E5" t="s">
        <v>171</v>
      </c>
      <c r="F5" t="s">
        <v>151</v>
      </c>
    </row>
    <row r="6" spans="1:6" x14ac:dyDescent="0.25">
      <c r="A6" t="s">
        <v>145</v>
      </c>
      <c r="B6" t="s">
        <v>146</v>
      </c>
      <c r="C6" t="s">
        <v>49</v>
      </c>
      <c r="D6" t="s">
        <v>147</v>
      </c>
      <c r="E6" t="s">
        <v>170</v>
      </c>
      <c r="F6" t="s">
        <v>151</v>
      </c>
    </row>
    <row r="7" spans="1:6" x14ac:dyDescent="0.25">
      <c r="A7" t="s">
        <v>221</v>
      </c>
      <c r="B7" t="s">
        <v>222</v>
      </c>
      <c r="C7" t="s">
        <v>47</v>
      </c>
      <c r="D7" t="s">
        <v>31</v>
      </c>
      <c r="F7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EA26-13F3-483B-82A9-38F9DAE037A9}">
  <sheetPr>
    <tabColor theme="5" tint="0.59999389629810485"/>
  </sheetPr>
  <dimension ref="A1:K37"/>
  <sheetViews>
    <sheetView workbookViewId="0">
      <selection activeCell="J18" sqref="J18"/>
    </sheetView>
  </sheetViews>
  <sheetFormatPr defaultRowHeight="15" x14ac:dyDescent="0.25"/>
  <cols>
    <col min="1" max="1" width="19" bestFit="1" customWidth="1"/>
    <col min="4" max="4" width="17.28515625" bestFit="1" customWidth="1"/>
    <col min="7" max="7" width="8.140625" customWidth="1"/>
    <col min="9" max="9" width="10.28515625" customWidth="1"/>
    <col min="10" max="10" width="14.28515625" bestFit="1" customWidth="1"/>
  </cols>
  <sheetData>
    <row r="1" spans="1:11" x14ac:dyDescent="0.25">
      <c r="A1" t="s">
        <v>233</v>
      </c>
      <c r="B1" t="s">
        <v>0</v>
      </c>
      <c r="C1" t="s">
        <v>302</v>
      </c>
      <c r="D1" t="s">
        <v>234</v>
      </c>
      <c r="E1" t="s">
        <v>235</v>
      </c>
      <c r="F1" t="s">
        <v>230</v>
      </c>
      <c r="G1" t="s">
        <v>236</v>
      </c>
      <c r="H1" t="s">
        <v>237</v>
      </c>
    </row>
    <row r="2" spans="1:11" x14ac:dyDescent="0.25">
      <c r="A2" t="s">
        <v>305</v>
      </c>
      <c r="B2" t="s">
        <v>240</v>
      </c>
      <c r="C2">
        <v>100</v>
      </c>
      <c r="D2">
        <v>62</v>
      </c>
      <c r="E2">
        <v>1</v>
      </c>
      <c r="F2" t="b">
        <f t="shared" ref="F2:F37" si="0">COUNTIF($J$2:$J$7,$B2)&gt;0</f>
        <v>1</v>
      </c>
      <c r="G2" t="b">
        <f t="shared" ref="G2:G37" si="1">COUNTIF($J$9:$J$10,$B2)&gt;0</f>
        <v>0</v>
      </c>
      <c r="H2" t="b">
        <f t="shared" ref="H2:H37" si="2">COUNTIF($J$8,$B2)&gt;0</f>
        <v>0</v>
      </c>
      <c r="J2" s="1" t="s">
        <v>240</v>
      </c>
    </row>
    <row r="3" spans="1:11" x14ac:dyDescent="0.25">
      <c r="A3" t="s">
        <v>305</v>
      </c>
      <c r="B3" t="s">
        <v>242</v>
      </c>
      <c r="C3">
        <v>100</v>
      </c>
      <c r="D3">
        <v>57</v>
      </c>
      <c r="E3">
        <v>1</v>
      </c>
      <c r="F3" t="b">
        <f t="shared" si="0"/>
        <v>1</v>
      </c>
      <c r="G3" t="b">
        <f t="shared" si="1"/>
        <v>0</v>
      </c>
      <c r="H3" t="b">
        <f t="shared" si="2"/>
        <v>0</v>
      </c>
      <c r="J3" s="1" t="s">
        <v>242</v>
      </c>
    </row>
    <row r="4" spans="1:11" x14ac:dyDescent="0.25">
      <c r="A4" t="s">
        <v>305</v>
      </c>
      <c r="B4" t="s">
        <v>244</v>
      </c>
      <c r="C4">
        <v>100</v>
      </c>
      <c r="D4">
        <v>67</v>
      </c>
      <c r="E4">
        <v>1</v>
      </c>
      <c r="F4" t="b">
        <f t="shared" si="0"/>
        <v>1</v>
      </c>
      <c r="G4" t="b">
        <f t="shared" si="1"/>
        <v>0</v>
      </c>
      <c r="H4" t="b">
        <f t="shared" si="2"/>
        <v>0</v>
      </c>
      <c r="J4" s="1" t="s">
        <v>244</v>
      </c>
    </row>
    <row r="5" spans="1:11" x14ac:dyDescent="0.25">
      <c r="A5" t="s">
        <v>305</v>
      </c>
      <c r="B5" t="s">
        <v>245</v>
      </c>
      <c r="C5">
        <v>100</v>
      </c>
      <c r="D5">
        <v>66</v>
      </c>
      <c r="E5">
        <v>1</v>
      </c>
      <c r="F5" t="b">
        <f t="shared" si="0"/>
        <v>1</v>
      </c>
      <c r="G5" t="b">
        <f t="shared" si="1"/>
        <v>0</v>
      </c>
      <c r="H5" t="b">
        <f t="shared" si="2"/>
        <v>0</v>
      </c>
      <c r="J5" s="1" t="s">
        <v>245</v>
      </c>
    </row>
    <row r="6" spans="1:11" x14ac:dyDescent="0.25">
      <c r="A6" t="s">
        <v>305</v>
      </c>
      <c r="B6" t="s">
        <v>246</v>
      </c>
      <c r="C6">
        <v>100</v>
      </c>
      <c r="D6">
        <v>60</v>
      </c>
      <c r="E6">
        <v>1</v>
      </c>
      <c r="F6" t="b">
        <f t="shared" si="0"/>
        <v>1</v>
      </c>
      <c r="G6" t="b">
        <f t="shared" si="1"/>
        <v>0</v>
      </c>
      <c r="H6" t="b">
        <f t="shared" si="2"/>
        <v>0</v>
      </c>
      <c r="J6" s="1" t="s">
        <v>246</v>
      </c>
    </row>
    <row r="7" spans="1:11" x14ac:dyDescent="0.25">
      <c r="A7" t="s">
        <v>305</v>
      </c>
      <c r="B7" t="s">
        <v>247</v>
      </c>
      <c r="C7">
        <v>100</v>
      </c>
      <c r="D7">
        <v>67</v>
      </c>
      <c r="E7">
        <v>1</v>
      </c>
      <c r="F7" t="b">
        <f t="shared" si="0"/>
        <v>1</v>
      </c>
      <c r="G7" t="b">
        <f t="shared" si="1"/>
        <v>0</v>
      </c>
      <c r="H7" t="b">
        <f t="shared" si="2"/>
        <v>0</v>
      </c>
      <c r="J7" s="1" t="s">
        <v>247</v>
      </c>
    </row>
    <row r="8" spans="1:11" x14ac:dyDescent="0.25">
      <c r="A8" t="s">
        <v>305</v>
      </c>
      <c r="B8" t="s">
        <v>248</v>
      </c>
      <c r="C8">
        <v>600</v>
      </c>
      <c r="D8">
        <v>86</v>
      </c>
      <c r="E8">
        <v>1</v>
      </c>
      <c r="F8" t="b">
        <f t="shared" si="0"/>
        <v>0</v>
      </c>
      <c r="G8" t="b">
        <f t="shared" si="1"/>
        <v>0</v>
      </c>
      <c r="H8" t="b">
        <f t="shared" si="2"/>
        <v>1</v>
      </c>
      <c r="J8" s="1" t="s">
        <v>248</v>
      </c>
    </row>
    <row r="9" spans="1:11" x14ac:dyDescent="0.25">
      <c r="A9" t="s">
        <v>305</v>
      </c>
      <c r="B9" t="s">
        <v>241</v>
      </c>
      <c r="C9">
        <v>300</v>
      </c>
      <c r="D9">
        <v>75</v>
      </c>
      <c r="E9">
        <v>1</v>
      </c>
      <c r="F9" t="b">
        <f t="shared" si="0"/>
        <v>0</v>
      </c>
      <c r="G9" t="b">
        <f t="shared" si="1"/>
        <v>1</v>
      </c>
      <c r="H9" t="b">
        <f t="shared" si="2"/>
        <v>0</v>
      </c>
      <c r="J9" s="1" t="s">
        <v>241</v>
      </c>
    </row>
    <row r="10" spans="1:11" s="3" customFormat="1" x14ac:dyDescent="0.25">
      <c r="A10" s="3" t="s">
        <v>305</v>
      </c>
      <c r="B10" s="3" t="s">
        <v>243</v>
      </c>
      <c r="C10" s="3">
        <v>300</v>
      </c>
      <c r="D10" s="3">
        <v>81</v>
      </c>
      <c r="E10" s="3">
        <v>1</v>
      </c>
      <c r="F10" s="3" t="b">
        <f t="shared" si="0"/>
        <v>0</v>
      </c>
      <c r="G10" s="3" t="b">
        <f t="shared" si="1"/>
        <v>1</v>
      </c>
      <c r="H10" s="3" t="b">
        <f t="shared" si="2"/>
        <v>0</v>
      </c>
      <c r="J10" s="4" t="s">
        <v>243</v>
      </c>
    </row>
    <row r="11" spans="1:11" x14ac:dyDescent="0.25">
      <c r="A11" t="s">
        <v>312</v>
      </c>
      <c r="B11" t="s">
        <v>240</v>
      </c>
      <c r="C11">
        <v>58</v>
      </c>
      <c r="D11">
        <v>6</v>
      </c>
      <c r="E11">
        <v>0.5</v>
      </c>
      <c r="F11" t="b">
        <f t="shared" si="0"/>
        <v>1</v>
      </c>
      <c r="G11" t="b">
        <f t="shared" si="1"/>
        <v>0</v>
      </c>
      <c r="H11" t="b">
        <f t="shared" si="2"/>
        <v>0</v>
      </c>
    </row>
    <row r="12" spans="1:11" x14ac:dyDescent="0.25">
      <c r="A12" t="s">
        <v>312</v>
      </c>
      <c r="B12" t="s">
        <v>242</v>
      </c>
      <c r="C12">
        <v>64</v>
      </c>
      <c r="D12">
        <v>6</v>
      </c>
      <c r="E12">
        <v>0.41</v>
      </c>
      <c r="F12" t="b">
        <f t="shared" si="0"/>
        <v>1</v>
      </c>
      <c r="G12" t="b">
        <f t="shared" si="1"/>
        <v>0</v>
      </c>
      <c r="H12" t="b">
        <f t="shared" si="2"/>
        <v>0</v>
      </c>
      <c r="J12" t="s">
        <v>315</v>
      </c>
      <c r="K12">
        <f>AVERAGEIF(F$11:F$37,TRUE,D$11:D$37)</f>
        <v>6.3888888888888893</v>
      </c>
    </row>
    <row r="13" spans="1:11" x14ac:dyDescent="0.25">
      <c r="A13" t="s">
        <v>312</v>
      </c>
      <c r="B13" t="s">
        <v>244</v>
      </c>
      <c r="C13">
        <v>100</v>
      </c>
      <c r="D13">
        <v>5</v>
      </c>
      <c r="E13">
        <v>0.68</v>
      </c>
      <c r="F13" t="b">
        <f t="shared" si="0"/>
        <v>1</v>
      </c>
      <c r="G13" t="b">
        <f t="shared" si="1"/>
        <v>0</v>
      </c>
      <c r="H13" t="b">
        <f t="shared" si="2"/>
        <v>0</v>
      </c>
      <c r="J13" t="s">
        <v>316</v>
      </c>
      <c r="K13">
        <f>AVERAGEIF(G$11:G$37,TRUE,D$11:D$37)</f>
        <v>5.5</v>
      </c>
    </row>
    <row r="14" spans="1:11" x14ac:dyDescent="0.25">
      <c r="A14" t="s">
        <v>312</v>
      </c>
      <c r="B14" t="s">
        <v>245</v>
      </c>
      <c r="C14">
        <v>113</v>
      </c>
      <c r="D14">
        <v>5</v>
      </c>
      <c r="E14">
        <v>0.42</v>
      </c>
      <c r="F14" t="b">
        <f t="shared" si="0"/>
        <v>1</v>
      </c>
      <c r="G14" t="b">
        <f t="shared" si="1"/>
        <v>0</v>
      </c>
      <c r="H14" t="b">
        <f t="shared" si="2"/>
        <v>0</v>
      </c>
      <c r="J14" t="s">
        <v>317</v>
      </c>
      <c r="K14">
        <f>AVERAGEIF(H$11:H$37,TRUE,D$11:D$37)</f>
        <v>4.666666666666667</v>
      </c>
    </row>
    <row r="15" spans="1:11" x14ac:dyDescent="0.25">
      <c r="A15" t="s">
        <v>312</v>
      </c>
      <c r="B15" t="s">
        <v>246</v>
      </c>
      <c r="C15">
        <v>83</v>
      </c>
      <c r="D15">
        <v>5</v>
      </c>
      <c r="E15">
        <v>0.37</v>
      </c>
      <c r="F15" t="b">
        <f t="shared" si="0"/>
        <v>1</v>
      </c>
      <c r="G15" t="b">
        <f t="shared" si="1"/>
        <v>0</v>
      </c>
      <c r="H15" t="b">
        <f t="shared" si="2"/>
        <v>0</v>
      </c>
    </row>
    <row r="16" spans="1:11" x14ac:dyDescent="0.25">
      <c r="A16" t="s">
        <v>312</v>
      </c>
      <c r="B16" t="s">
        <v>247</v>
      </c>
      <c r="C16">
        <v>75</v>
      </c>
      <c r="D16">
        <v>8</v>
      </c>
      <c r="E16">
        <v>0.53</v>
      </c>
      <c r="F16" t="b">
        <f t="shared" si="0"/>
        <v>1</v>
      </c>
      <c r="G16" t="b">
        <f t="shared" si="1"/>
        <v>0</v>
      </c>
      <c r="H16" t="b">
        <f t="shared" si="2"/>
        <v>0</v>
      </c>
    </row>
    <row r="17" spans="1:8" x14ac:dyDescent="0.25">
      <c r="A17" t="s">
        <v>312</v>
      </c>
      <c r="B17" t="s">
        <v>248</v>
      </c>
      <c r="C17">
        <v>493</v>
      </c>
      <c r="D17">
        <v>5</v>
      </c>
      <c r="E17">
        <v>0.56999999999999995</v>
      </c>
      <c r="F17" t="b">
        <f t="shared" si="0"/>
        <v>0</v>
      </c>
      <c r="G17" t="b">
        <f t="shared" si="1"/>
        <v>0</v>
      </c>
      <c r="H17" t="b">
        <f t="shared" si="2"/>
        <v>1</v>
      </c>
    </row>
    <row r="18" spans="1:8" x14ac:dyDescent="0.25">
      <c r="A18" t="s">
        <v>312</v>
      </c>
      <c r="B18" t="s">
        <v>241</v>
      </c>
      <c r="C18">
        <v>222</v>
      </c>
      <c r="D18">
        <v>5</v>
      </c>
      <c r="E18">
        <v>0.43</v>
      </c>
      <c r="F18" t="b">
        <f t="shared" si="0"/>
        <v>0</v>
      </c>
      <c r="G18" t="b">
        <f t="shared" si="1"/>
        <v>1</v>
      </c>
      <c r="H18" t="b">
        <f t="shared" si="2"/>
        <v>0</v>
      </c>
    </row>
    <row r="19" spans="1:8" x14ac:dyDescent="0.25">
      <c r="A19" t="s">
        <v>312</v>
      </c>
      <c r="B19" t="s">
        <v>243</v>
      </c>
      <c r="C19">
        <v>271</v>
      </c>
      <c r="D19">
        <v>5</v>
      </c>
      <c r="E19">
        <v>0.66</v>
      </c>
      <c r="F19" t="b">
        <f t="shared" si="0"/>
        <v>0</v>
      </c>
      <c r="G19" t="b">
        <f t="shared" si="1"/>
        <v>1</v>
      </c>
      <c r="H19" t="b">
        <f t="shared" si="2"/>
        <v>0</v>
      </c>
    </row>
    <row r="20" spans="1:8" x14ac:dyDescent="0.25">
      <c r="A20" t="s">
        <v>313</v>
      </c>
      <c r="B20" t="s">
        <v>240</v>
      </c>
      <c r="C20">
        <v>52</v>
      </c>
      <c r="D20">
        <v>8</v>
      </c>
      <c r="E20">
        <v>0.72</v>
      </c>
      <c r="F20" t="b">
        <f t="shared" si="0"/>
        <v>1</v>
      </c>
      <c r="G20" t="b">
        <f t="shared" si="1"/>
        <v>0</v>
      </c>
      <c r="H20" t="b">
        <f t="shared" si="2"/>
        <v>0</v>
      </c>
    </row>
    <row r="21" spans="1:8" x14ac:dyDescent="0.25">
      <c r="A21" t="s">
        <v>313</v>
      </c>
      <c r="B21" t="s">
        <v>242</v>
      </c>
      <c r="C21">
        <v>42</v>
      </c>
      <c r="D21">
        <v>9</v>
      </c>
      <c r="E21">
        <v>0.39</v>
      </c>
      <c r="F21" t="b">
        <f t="shared" si="0"/>
        <v>1</v>
      </c>
      <c r="G21" t="b">
        <f t="shared" si="1"/>
        <v>0</v>
      </c>
      <c r="H21" t="b">
        <f t="shared" si="2"/>
        <v>0</v>
      </c>
    </row>
    <row r="22" spans="1:8" x14ac:dyDescent="0.25">
      <c r="A22" t="s">
        <v>313</v>
      </c>
      <c r="B22" t="s">
        <v>244</v>
      </c>
      <c r="C22">
        <v>106</v>
      </c>
      <c r="D22">
        <v>6</v>
      </c>
      <c r="E22">
        <v>0.77</v>
      </c>
      <c r="F22" t="b">
        <f t="shared" si="0"/>
        <v>1</v>
      </c>
      <c r="G22" t="b">
        <f t="shared" si="1"/>
        <v>0</v>
      </c>
      <c r="H22" t="b">
        <f t="shared" si="2"/>
        <v>0</v>
      </c>
    </row>
    <row r="23" spans="1:8" x14ac:dyDescent="0.25">
      <c r="A23" t="s">
        <v>313</v>
      </c>
      <c r="B23" t="s">
        <v>245</v>
      </c>
      <c r="C23">
        <v>108</v>
      </c>
      <c r="D23">
        <v>6</v>
      </c>
      <c r="E23">
        <v>0.34</v>
      </c>
      <c r="F23" t="b">
        <f t="shared" si="0"/>
        <v>1</v>
      </c>
      <c r="G23" t="b">
        <f t="shared" si="1"/>
        <v>0</v>
      </c>
      <c r="H23" t="b">
        <f t="shared" si="2"/>
        <v>0</v>
      </c>
    </row>
    <row r="24" spans="1:8" x14ac:dyDescent="0.25">
      <c r="A24" t="s">
        <v>313</v>
      </c>
      <c r="B24" t="s">
        <v>246</v>
      </c>
      <c r="C24">
        <v>87</v>
      </c>
      <c r="D24">
        <v>4</v>
      </c>
      <c r="E24">
        <v>0.5</v>
      </c>
      <c r="F24" t="b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25">
      <c r="A25" t="s">
        <v>313</v>
      </c>
      <c r="B25" t="s">
        <v>247</v>
      </c>
      <c r="C25">
        <v>98</v>
      </c>
      <c r="D25">
        <v>5</v>
      </c>
      <c r="E25">
        <v>0.51</v>
      </c>
      <c r="F25" t="b">
        <f t="shared" si="0"/>
        <v>1</v>
      </c>
      <c r="G25" t="b">
        <f t="shared" si="1"/>
        <v>0</v>
      </c>
      <c r="H25" t="b">
        <f t="shared" si="2"/>
        <v>0</v>
      </c>
    </row>
    <row r="26" spans="1:8" x14ac:dyDescent="0.25">
      <c r="A26" t="s">
        <v>313</v>
      </c>
      <c r="B26" t="s">
        <v>248</v>
      </c>
      <c r="C26">
        <v>493</v>
      </c>
      <c r="D26">
        <v>4</v>
      </c>
      <c r="E26">
        <v>0.59</v>
      </c>
      <c r="F26" t="b">
        <f t="shared" si="0"/>
        <v>0</v>
      </c>
      <c r="G26" t="b">
        <f t="shared" si="1"/>
        <v>0</v>
      </c>
      <c r="H26" t="b">
        <f t="shared" si="2"/>
        <v>1</v>
      </c>
    </row>
    <row r="27" spans="1:8" x14ac:dyDescent="0.25">
      <c r="A27" t="s">
        <v>313</v>
      </c>
      <c r="B27" t="s">
        <v>241</v>
      </c>
      <c r="C27">
        <v>200</v>
      </c>
      <c r="D27">
        <v>6</v>
      </c>
      <c r="E27">
        <v>0.62</v>
      </c>
      <c r="F27" t="b">
        <f t="shared" si="0"/>
        <v>0</v>
      </c>
      <c r="G27" t="b">
        <f t="shared" si="1"/>
        <v>1</v>
      </c>
      <c r="H27" t="b">
        <f t="shared" si="2"/>
        <v>0</v>
      </c>
    </row>
    <row r="28" spans="1:8" x14ac:dyDescent="0.25">
      <c r="A28" t="s">
        <v>313</v>
      </c>
      <c r="B28" t="s">
        <v>243</v>
      </c>
      <c r="C28">
        <v>293</v>
      </c>
      <c r="D28">
        <v>5</v>
      </c>
      <c r="E28">
        <v>0.53</v>
      </c>
      <c r="F28" t="b">
        <f t="shared" si="0"/>
        <v>0</v>
      </c>
      <c r="G28" t="b">
        <f t="shared" si="1"/>
        <v>1</v>
      </c>
      <c r="H28" t="b">
        <f t="shared" si="2"/>
        <v>0</v>
      </c>
    </row>
    <row r="29" spans="1:8" x14ac:dyDescent="0.25">
      <c r="A29" t="s">
        <v>314</v>
      </c>
      <c r="B29" t="s">
        <v>240</v>
      </c>
      <c r="C29">
        <v>30</v>
      </c>
      <c r="D29">
        <v>7</v>
      </c>
      <c r="E29">
        <v>0.88</v>
      </c>
      <c r="F29" t="b">
        <f t="shared" si="0"/>
        <v>1</v>
      </c>
      <c r="G29" t="b">
        <f t="shared" si="1"/>
        <v>0</v>
      </c>
      <c r="H29" t="b">
        <f t="shared" si="2"/>
        <v>0</v>
      </c>
    </row>
    <row r="30" spans="1:8" x14ac:dyDescent="0.25">
      <c r="A30" t="s">
        <v>314</v>
      </c>
      <c r="B30" t="s">
        <v>242</v>
      </c>
      <c r="C30">
        <v>22</v>
      </c>
      <c r="D30">
        <v>11</v>
      </c>
      <c r="E30">
        <v>0.7</v>
      </c>
      <c r="F30" t="b">
        <f t="shared" si="0"/>
        <v>1</v>
      </c>
      <c r="G30" t="b">
        <f t="shared" si="1"/>
        <v>0</v>
      </c>
      <c r="H30" t="b">
        <f t="shared" si="2"/>
        <v>0</v>
      </c>
    </row>
    <row r="31" spans="1:8" x14ac:dyDescent="0.25">
      <c r="A31" t="s">
        <v>314</v>
      </c>
      <c r="B31" t="s">
        <v>244</v>
      </c>
      <c r="C31">
        <v>56</v>
      </c>
      <c r="D31">
        <v>6</v>
      </c>
      <c r="E31">
        <v>0.51</v>
      </c>
      <c r="F31" t="b">
        <f t="shared" si="0"/>
        <v>1</v>
      </c>
      <c r="G31" t="b">
        <f t="shared" si="1"/>
        <v>0</v>
      </c>
      <c r="H31" t="b">
        <f t="shared" si="2"/>
        <v>0</v>
      </c>
    </row>
    <row r="32" spans="1:8" x14ac:dyDescent="0.25">
      <c r="A32" t="s">
        <v>314</v>
      </c>
      <c r="B32" t="s">
        <v>245</v>
      </c>
      <c r="C32">
        <v>47</v>
      </c>
      <c r="D32">
        <v>5</v>
      </c>
      <c r="E32">
        <v>0.79</v>
      </c>
      <c r="F32" t="b">
        <f t="shared" si="0"/>
        <v>1</v>
      </c>
      <c r="G32" t="b">
        <f t="shared" si="1"/>
        <v>0</v>
      </c>
      <c r="H32" t="b">
        <f t="shared" si="2"/>
        <v>0</v>
      </c>
    </row>
    <row r="33" spans="1:8" x14ac:dyDescent="0.25">
      <c r="A33" t="s">
        <v>314</v>
      </c>
      <c r="B33" t="s">
        <v>246</v>
      </c>
      <c r="C33">
        <v>54</v>
      </c>
      <c r="D33">
        <v>7</v>
      </c>
      <c r="E33">
        <v>0.55000000000000004</v>
      </c>
      <c r="F33" t="b">
        <f t="shared" si="0"/>
        <v>1</v>
      </c>
      <c r="G33" t="b">
        <f t="shared" si="1"/>
        <v>0</v>
      </c>
      <c r="H33" t="b">
        <f t="shared" si="2"/>
        <v>0</v>
      </c>
    </row>
    <row r="34" spans="1:8" x14ac:dyDescent="0.25">
      <c r="A34" t="s">
        <v>314</v>
      </c>
      <c r="B34" t="s">
        <v>247</v>
      </c>
      <c r="C34">
        <v>39</v>
      </c>
      <c r="D34">
        <v>6</v>
      </c>
      <c r="E34">
        <v>0.8</v>
      </c>
      <c r="F34" t="b">
        <f t="shared" si="0"/>
        <v>1</v>
      </c>
      <c r="G34" t="b">
        <f t="shared" si="1"/>
        <v>0</v>
      </c>
      <c r="H34" t="b">
        <f t="shared" si="2"/>
        <v>0</v>
      </c>
    </row>
    <row r="35" spans="1:8" x14ac:dyDescent="0.25">
      <c r="A35" t="s">
        <v>314</v>
      </c>
      <c r="B35" t="s">
        <v>248</v>
      </c>
      <c r="C35">
        <v>248</v>
      </c>
      <c r="D35">
        <v>5</v>
      </c>
      <c r="E35">
        <v>0.84</v>
      </c>
      <c r="F35" t="b">
        <f t="shared" si="0"/>
        <v>0</v>
      </c>
      <c r="G35" t="b">
        <f t="shared" si="1"/>
        <v>0</v>
      </c>
      <c r="H35" t="b">
        <f t="shared" si="2"/>
        <v>1</v>
      </c>
    </row>
    <row r="36" spans="1:8" x14ac:dyDescent="0.25">
      <c r="A36" t="s">
        <v>314</v>
      </c>
      <c r="B36" t="s">
        <v>241</v>
      </c>
      <c r="C36">
        <v>108</v>
      </c>
      <c r="D36">
        <v>6</v>
      </c>
      <c r="E36">
        <v>0.57999999999999996</v>
      </c>
      <c r="F36" t="b">
        <f t="shared" si="0"/>
        <v>0</v>
      </c>
      <c r="G36" t="b">
        <f t="shared" si="1"/>
        <v>1</v>
      </c>
      <c r="H36" t="b">
        <f t="shared" si="2"/>
        <v>0</v>
      </c>
    </row>
    <row r="37" spans="1:8" x14ac:dyDescent="0.25">
      <c r="A37" t="s">
        <v>314</v>
      </c>
      <c r="B37" t="s">
        <v>243</v>
      </c>
      <c r="C37">
        <v>140</v>
      </c>
      <c r="D37">
        <v>6</v>
      </c>
      <c r="E37">
        <v>0.53</v>
      </c>
      <c r="F37" t="b">
        <f t="shared" si="0"/>
        <v>0</v>
      </c>
      <c r="G37" t="b">
        <f t="shared" si="1"/>
        <v>1</v>
      </c>
      <c r="H37" t="b">
        <f t="shared" si="2"/>
        <v>0</v>
      </c>
    </row>
  </sheetData>
  <phoneticPr fontId="18" type="noConversion"/>
  <conditionalFormatting sqref="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AA95-B9E2-4068-96BB-A974C2189DA0}">
  <dimension ref="A1:O501"/>
  <sheetViews>
    <sheetView workbookViewId="0">
      <selection activeCell="K15" sqref="K15"/>
    </sheetView>
  </sheetViews>
  <sheetFormatPr defaultRowHeight="15" x14ac:dyDescent="0.25"/>
  <cols>
    <col min="1" max="1" width="21.85546875" customWidth="1"/>
    <col min="3" max="3" width="11.7109375" bestFit="1" customWidth="1"/>
    <col min="14" max="14" width="18.5703125" customWidth="1"/>
  </cols>
  <sheetData>
    <row r="1" spans="1:15" x14ac:dyDescent="0.25">
      <c r="A1" t="s">
        <v>233</v>
      </c>
      <c r="B1" t="s">
        <v>0</v>
      </c>
      <c r="C1" t="s">
        <v>302</v>
      </c>
      <c r="D1" t="s">
        <v>234</v>
      </c>
      <c r="E1" t="s">
        <v>235</v>
      </c>
      <c r="F1" t="s">
        <v>230</v>
      </c>
      <c r="G1" t="s">
        <v>236</v>
      </c>
      <c r="H1" t="s">
        <v>237</v>
      </c>
      <c r="K1" t="s">
        <v>238</v>
      </c>
      <c r="L1" t="s">
        <v>239</v>
      </c>
    </row>
    <row r="2" spans="1:15" x14ac:dyDescent="0.25">
      <c r="A2" t="s">
        <v>249</v>
      </c>
      <c r="B2" t="s">
        <v>240</v>
      </c>
      <c r="C2">
        <v>100</v>
      </c>
      <c r="D2">
        <v>7</v>
      </c>
      <c r="E2">
        <v>0.97</v>
      </c>
      <c r="F2" t="b">
        <f t="shared" ref="F2:F65" si="0">COUNTIF(K$2:K$7,B2)&gt;0</f>
        <v>1</v>
      </c>
      <c r="G2" t="b">
        <f t="shared" ref="G2:G65" si="1">COUNTIF(L$2:L$3,B2)&gt;0</f>
        <v>0</v>
      </c>
      <c r="H2" t="b">
        <f t="shared" ref="H2:H56" si="2">IF(NOT(OR(F2,G2)),TRUE,FALSE)</f>
        <v>0</v>
      </c>
      <c r="K2" t="s">
        <v>240</v>
      </c>
      <c r="L2" t="s">
        <v>241</v>
      </c>
      <c r="N2" t="s">
        <v>299</v>
      </c>
      <c r="O2">
        <f>AVERAGEIF(F$2:F$501,TRUE,D$2:D$501)</f>
        <v>6.02</v>
      </c>
    </row>
    <row r="3" spans="1:15" x14ac:dyDescent="0.25">
      <c r="A3" t="s">
        <v>249</v>
      </c>
      <c r="B3" t="s">
        <v>242</v>
      </c>
      <c r="C3">
        <v>100</v>
      </c>
      <c r="D3">
        <v>5</v>
      </c>
      <c r="E3">
        <v>0.59</v>
      </c>
      <c r="F3" t="b">
        <f t="shared" si="0"/>
        <v>1</v>
      </c>
      <c r="G3" t="b">
        <f t="shared" si="1"/>
        <v>0</v>
      </c>
      <c r="H3" t="b">
        <f t="shared" si="2"/>
        <v>0</v>
      </c>
      <c r="K3" t="s">
        <v>242</v>
      </c>
      <c r="L3" t="s">
        <v>243</v>
      </c>
      <c r="N3" t="s">
        <v>300</v>
      </c>
      <c r="O3">
        <f>AVERAGEIF(G$2:G$501,TRUE,D$2:D$501)</f>
        <v>5.03</v>
      </c>
    </row>
    <row r="4" spans="1:15" x14ac:dyDescent="0.25">
      <c r="A4" t="s">
        <v>249</v>
      </c>
      <c r="B4" t="s">
        <v>244</v>
      </c>
      <c r="C4">
        <v>100</v>
      </c>
      <c r="D4">
        <v>7</v>
      </c>
      <c r="E4">
        <v>0.55000000000000004</v>
      </c>
      <c r="F4" t="b">
        <f t="shared" si="0"/>
        <v>1</v>
      </c>
      <c r="G4" t="b">
        <f t="shared" si="1"/>
        <v>0</v>
      </c>
      <c r="H4" t="b">
        <f t="shared" si="2"/>
        <v>0</v>
      </c>
      <c r="K4" t="s">
        <v>244</v>
      </c>
      <c r="N4" t="s">
        <v>301</v>
      </c>
      <c r="O4">
        <f>AVERAGEIF(H$2:H$501,TRUE,D$2:D$501)</f>
        <v>4.62</v>
      </c>
    </row>
    <row r="5" spans="1:15" x14ac:dyDescent="0.25">
      <c r="A5" t="s">
        <v>249</v>
      </c>
      <c r="B5" t="s">
        <v>245</v>
      </c>
      <c r="C5">
        <v>100</v>
      </c>
      <c r="D5">
        <v>5</v>
      </c>
      <c r="E5">
        <v>0.69</v>
      </c>
      <c r="F5" t="b">
        <f t="shared" si="0"/>
        <v>1</v>
      </c>
      <c r="G5" t="b">
        <f t="shared" si="1"/>
        <v>0</v>
      </c>
      <c r="H5" t="b">
        <f t="shared" si="2"/>
        <v>0</v>
      </c>
      <c r="K5" t="s">
        <v>245</v>
      </c>
    </row>
    <row r="6" spans="1:15" x14ac:dyDescent="0.25">
      <c r="A6" t="s">
        <v>249</v>
      </c>
      <c r="B6" t="s">
        <v>246</v>
      </c>
      <c r="C6">
        <v>100</v>
      </c>
      <c r="D6">
        <v>6</v>
      </c>
      <c r="E6">
        <v>0.82</v>
      </c>
      <c r="F6" t="b">
        <f t="shared" si="0"/>
        <v>1</v>
      </c>
      <c r="G6" t="b">
        <f t="shared" si="1"/>
        <v>0</v>
      </c>
      <c r="H6" t="b">
        <f t="shared" si="2"/>
        <v>0</v>
      </c>
      <c r="K6" t="s">
        <v>246</v>
      </c>
    </row>
    <row r="7" spans="1:15" x14ac:dyDescent="0.25">
      <c r="A7" t="s">
        <v>249</v>
      </c>
      <c r="B7" t="s">
        <v>247</v>
      </c>
      <c r="C7">
        <v>100</v>
      </c>
      <c r="D7">
        <v>5</v>
      </c>
      <c r="E7">
        <v>0.78</v>
      </c>
      <c r="F7" t="b">
        <f t="shared" si="0"/>
        <v>1</v>
      </c>
      <c r="G7" t="b">
        <f t="shared" si="1"/>
        <v>0</v>
      </c>
      <c r="H7" t="b">
        <f t="shared" si="2"/>
        <v>0</v>
      </c>
      <c r="K7" t="s">
        <v>247</v>
      </c>
    </row>
    <row r="8" spans="1:15" x14ac:dyDescent="0.25">
      <c r="A8" t="s">
        <v>249</v>
      </c>
      <c r="B8" t="s">
        <v>248</v>
      </c>
      <c r="C8">
        <v>600</v>
      </c>
      <c r="D8">
        <v>5</v>
      </c>
      <c r="E8">
        <v>0.69</v>
      </c>
      <c r="F8" t="b">
        <f t="shared" si="0"/>
        <v>0</v>
      </c>
      <c r="G8" t="b">
        <f t="shared" si="1"/>
        <v>0</v>
      </c>
      <c r="H8" t="b">
        <f t="shared" si="2"/>
        <v>1</v>
      </c>
    </row>
    <row r="9" spans="1:15" x14ac:dyDescent="0.25">
      <c r="A9" t="s">
        <v>249</v>
      </c>
      <c r="B9" t="s">
        <v>241</v>
      </c>
      <c r="C9">
        <v>300</v>
      </c>
      <c r="D9">
        <v>5</v>
      </c>
      <c r="E9">
        <v>0.49</v>
      </c>
      <c r="F9" t="b">
        <f t="shared" si="0"/>
        <v>0</v>
      </c>
      <c r="G9" t="b">
        <f t="shared" si="1"/>
        <v>1</v>
      </c>
      <c r="H9" t="b">
        <f t="shared" si="2"/>
        <v>0</v>
      </c>
    </row>
    <row r="10" spans="1:15" x14ac:dyDescent="0.25">
      <c r="A10" t="s">
        <v>249</v>
      </c>
      <c r="B10" t="s">
        <v>243</v>
      </c>
      <c r="C10">
        <v>300</v>
      </c>
      <c r="D10">
        <v>5</v>
      </c>
      <c r="E10">
        <v>0.57999999999999996</v>
      </c>
      <c r="F10" t="b">
        <f t="shared" si="0"/>
        <v>0</v>
      </c>
      <c r="G10" t="b">
        <f t="shared" si="1"/>
        <v>1</v>
      </c>
      <c r="H10" t="b">
        <f t="shared" si="2"/>
        <v>0</v>
      </c>
    </row>
    <row r="11" spans="1:15" x14ac:dyDescent="0.25">
      <c r="A11" t="s">
        <v>249</v>
      </c>
      <c r="B11" t="s">
        <v>248</v>
      </c>
      <c r="C11">
        <v>600</v>
      </c>
      <c r="D11">
        <v>5</v>
      </c>
      <c r="E11">
        <v>0.7</v>
      </c>
      <c r="F11" t="b">
        <f t="shared" si="0"/>
        <v>0</v>
      </c>
      <c r="G11" t="b">
        <f t="shared" si="1"/>
        <v>0</v>
      </c>
      <c r="H11" t="b">
        <f t="shared" si="2"/>
        <v>1</v>
      </c>
    </row>
    <row r="12" spans="1:15" x14ac:dyDescent="0.25">
      <c r="A12" t="s">
        <v>250</v>
      </c>
      <c r="B12" t="s">
        <v>240</v>
      </c>
      <c r="C12">
        <v>100</v>
      </c>
      <c r="D12">
        <v>5</v>
      </c>
      <c r="E12">
        <v>0.55000000000000004</v>
      </c>
      <c r="F12" t="b">
        <f t="shared" si="0"/>
        <v>1</v>
      </c>
      <c r="G12" t="b">
        <f t="shared" si="1"/>
        <v>0</v>
      </c>
      <c r="H12" t="b">
        <f t="shared" si="2"/>
        <v>0</v>
      </c>
    </row>
    <row r="13" spans="1:15" x14ac:dyDescent="0.25">
      <c r="A13" t="s">
        <v>250</v>
      </c>
      <c r="B13" t="s">
        <v>242</v>
      </c>
      <c r="C13">
        <v>100</v>
      </c>
      <c r="D13">
        <v>6</v>
      </c>
      <c r="E13">
        <v>0.74</v>
      </c>
      <c r="F13" t="b">
        <f t="shared" si="0"/>
        <v>1</v>
      </c>
      <c r="G13" t="b">
        <f t="shared" si="1"/>
        <v>0</v>
      </c>
      <c r="H13" t="b">
        <f t="shared" si="2"/>
        <v>0</v>
      </c>
    </row>
    <row r="14" spans="1:15" x14ac:dyDescent="0.25">
      <c r="A14" t="s">
        <v>250</v>
      </c>
      <c r="B14" t="s">
        <v>244</v>
      </c>
      <c r="C14">
        <v>100</v>
      </c>
      <c r="D14">
        <v>7</v>
      </c>
      <c r="E14">
        <v>0.54</v>
      </c>
      <c r="F14" t="b">
        <f t="shared" si="0"/>
        <v>1</v>
      </c>
      <c r="G14" t="b">
        <f t="shared" si="1"/>
        <v>0</v>
      </c>
      <c r="H14" t="b">
        <f t="shared" si="2"/>
        <v>0</v>
      </c>
    </row>
    <row r="15" spans="1:15" x14ac:dyDescent="0.25">
      <c r="A15" t="s">
        <v>250</v>
      </c>
      <c r="B15" t="s">
        <v>245</v>
      </c>
      <c r="C15">
        <v>100</v>
      </c>
      <c r="D15">
        <v>6</v>
      </c>
      <c r="E15">
        <v>0.43</v>
      </c>
      <c r="F15" t="b">
        <f t="shared" si="0"/>
        <v>1</v>
      </c>
      <c r="G15" t="b">
        <f t="shared" si="1"/>
        <v>0</v>
      </c>
      <c r="H15" t="b">
        <f t="shared" si="2"/>
        <v>0</v>
      </c>
    </row>
    <row r="16" spans="1:15" x14ac:dyDescent="0.25">
      <c r="A16" t="s">
        <v>250</v>
      </c>
      <c r="B16" t="s">
        <v>246</v>
      </c>
      <c r="C16">
        <v>100</v>
      </c>
      <c r="D16">
        <v>5</v>
      </c>
      <c r="E16">
        <v>0.82</v>
      </c>
      <c r="F16" t="b">
        <f t="shared" si="0"/>
        <v>1</v>
      </c>
      <c r="G16" t="b">
        <f t="shared" si="1"/>
        <v>0</v>
      </c>
      <c r="H16" t="b">
        <f t="shared" si="2"/>
        <v>0</v>
      </c>
    </row>
    <row r="17" spans="1:8" x14ac:dyDescent="0.25">
      <c r="A17" t="s">
        <v>250</v>
      </c>
      <c r="B17" t="s">
        <v>247</v>
      </c>
      <c r="C17">
        <v>100</v>
      </c>
      <c r="D17">
        <v>6</v>
      </c>
      <c r="E17">
        <v>0.62</v>
      </c>
      <c r="F17" t="b">
        <f t="shared" si="0"/>
        <v>1</v>
      </c>
      <c r="G17" t="b">
        <f t="shared" si="1"/>
        <v>0</v>
      </c>
      <c r="H17" t="b">
        <f t="shared" si="2"/>
        <v>0</v>
      </c>
    </row>
    <row r="18" spans="1:8" x14ac:dyDescent="0.25">
      <c r="A18" t="s">
        <v>250</v>
      </c>
      <c r="B18" t="s">
        <v>248</v>
      </c>
      <c r="C18">
        <v>600</v>
      </c>
      <c r="D18">
        <v>4</v>
      </c>
      <c r="E18">
        <v>0.59</v>
      </c>
      <c r="F18" t="b">
        <f t="shared" si="0"/>
        <v>0</v>
      </c>
      <c r="G18" t="b">
        <f t="shared" si="1"/>
        <v>0</v>
      </c>
      <c r="H18" t="b">
        <f t="shared" si="2"/>
        <v>1</v>
      </c>
    </row>
    <row r="19" spans="1:8" x14ac:dyDescent="0.25">
      <c r="A19" t="s">
        <v>250</v>
      </c>
      <c r="B19" t="s">
        <v>241</v>
      </c>
      <c r="C19">
        <v>300</v>
      </c>
      <c r="D19">
        <v>4</v>
      </c>
      <c r="E19">
        <v>0.38</v>
      </c>
      <c r="F19" t="b">
        <f t="shared" si="0"/>
        <v>0</v>
      </c>
      <c r="G19" t="b">
        <f t="shared" si="1"/>
        <v>1</v>
      </c>
      <c r="H19" t="b">
        <f t="shared" si="2"/>
        <v>0</v>
      </c>
    </row>
    <row r="20" spans="1:8" x14ac:dyDescent="0.25">
      <c r="A20" t="s">
        <v>250</v>
      </c>
      <c r="B20" t="s">
        <v>243</v>
      </c>
      <c r="C20">
        <v>300</v>
      </c>
      <c r="D20">
        <v>5</v>
      </c>
      <c r="E20">
        <v>0.63</v>
      </c>
      <c r="F20" t="b">
        <f t="shared" si="0"/>
        <v>0</v>
      </c>
      <c r="G20" t="b">
        <f t="shared" si="1"/>
        <v>1</v>
      </c>
      <c r="H20" t="b">
        <f t="shared" si="2"/>
        <v>0</v>
      </c>
    </row>
    <row r="21" spans="1:8" x14ac:dyDescent="0.25">
      <c r="A21" t="s">
        <v>250</v>
      </c>
      <c r="B21" t="s">
        <v>248</v>
      </c>
      <c r="C21">
        <v>600</v>
      </c>
      <c r="D21">
        <v>4</v>
      </c>
      <c r="E21">
        <v>0.71</v>
      </c>
      <c r="F21" t="b">
        <f t="shared" si="0"/>
        <v>0</v>
      </c>
      <c r="G21" t="b">
        <f t="shared" si="1"/>
        <v>0</v>
      </c>
      <c r="H21" t="b">
        <f t="shared" si="2"/>
        <v>1</v>
      </c>
    </row>
    <row r="22" spans="1:8" x14ac:dyDescent="0.25">
      <c r="A22" t="s">
        <v>251</v>
      </c>
      <c r="B22" t="s">
        <v>240</v>
      </c>
      <c r="C22">
        <v>100</v>
      </c>
      <c r="D22">
        <v>6</v>
      </c>
      <c r="E22">
        <v>0.84</v>
      </c>
      <c r="F22" t="b">
        <f t="shared" si="0"/>
        <v>1</v>
      </c>
      <c r="G22" t="b">
        <f t="shared" si="1"/>
        <v>0</v>
      </c>
      <c r="H22" t="b">
        <f t="shared" si="2"/>
        <v>0</v>
      </c>
    </row>
    <row r="23" spans="1:8" x14ac:dyDescent="0.25">
      <c r="A23" t="s">
        <v>251</v>
      </c>
      <c r="B23" t="s">
        <v>242</v>
      </c>
      <c r="C23">
        <v>100</v>
      </c>
      <c r="D23">
        <v>6</v>
      </c>
      <c r="E23">
        <v>0.6</v>
      </c>
      <c r="F23" t="b">
        <f t="shared" si="0"/>
        <v>1</v>
      </c>
      <c r="G23" t="b">
        <f t="shared" si="1"/>
        <v>0</v>
      </c>
      <c r="H23" t="b">
        <f t="shared" si="2"/>
        <v>0</v>
      </c>
    </row>
    <row r="24" spans="1:8" x14ac:dyDescent="0.25">
      <c r="A24" t="s">
        <v>251</v>
      </c>
      <c r="B24" t="s">
        <v>244</v>
      </c>
      <c r="C24">
        <v>100</v>
      </c>
      <c r="D24">
        <v>6</v>
      </c>
      <c r="E24">
        <v>0.87</v>
      </c>
      <c r="F24" t="b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25">
      <c r="A25" t="s">
        <v>251</v>
      </c>
      <c r="B25" t="s">
        <v>245</v>
      </c>
      <c r="C25">
        <v>100</v>
      </c>
      <c r="D25">
        <v>5</v>
      </c>
      <c r="E25">
        <v>0.34</v>
      </c>
      <c r="F25" t="b">
        <f t="shared" si="0"/>
        <v>1</v>
      </c>
      <c r="G25" t="b">
        <f t="shared" si="1"/>
        <v>0</v>
      </c>
      <c r="H25" t="b">
        <f t="shared" si="2"/>
        <v>0</v>
      </c>
    </row>
    <row r="26" spans="1:8" x14ac:dyDescent="0.25">
      <c r="A26" t="s">
        <v>251</v>
      </c>
      <c r="B26" t="s">
        <v>246</v>
      </c>
      <c r="C26">
        <v>100</v>
      </c>
      <c r="D26">
        <v>7</v>
      </c>
      <c r="E26">
        <v>0.51</v>
      </c>
      <c r="F26" t="b">
        <f t="shared" si="0"/>
        <v>1</v>
      </c>
      <c r="G26" t="b">
        <f t="shared" si="1"/>
        <v>0</v>
      </c>
      <c r="H26" t="b">
        <f t="shared" si="2"/>
        <v>0</v>
      </c>
    </row>
    <row r="27" spans="1:8" x14ac:dyDescent="0.25">
      <c r="A27" t="s">
        <v>251</v>
      </c>
      <c r="B27" t="s">
        <v>247</v>
      </c>
      <c r="C27">
        <v>100</v>
      </c>
      <c r="D27">
        <v>6</v>
      </c>
      <c r="E27">
        <v>0.57999999999999996</v>
      </c>
      <c r="F27" t="b">
        <f t="shared" si="0"/>
        <v>1</v>
      </c>
      <c r="G27" t="b">
        <f t="shared" si="1"/>
        <v>0</v>
      </c>
      <c r="H27" t="b">
        <f t="shared" si="2"/>
        <v>0</v>
      </c>
    </row>
    <row r="28" spans="1:8" x14ac:dyDescent="0.25">
      <c r="A28" t="s">
        <v>251</v>
      </c>
      <c r="B28" t="s">
        <v>248</v>
      </c>
      <c r="C28">
        <v>600</v>
      </c>
      <c r="D28">
        <v>4</v>
      </c>
      <c r="E28">
        <v>0.81</v>
      </c>
      <c r="F28" t="b">
        <f t="shared" si="0"/>
        <v>0</v>
      </c>
      <c r="G28" t="b">
        <f t="shared" si="1"/>
        <v>0</v>
      </c>
      <c r="H28" t="b">
        <f t="shared" si="2"/>
        <v>1</v>
      </c>
    </row>
    <row r="29" spans="1:8" x14ac:dyDescent="0.25">
      <c r="A29" t="s">
        <v>251</v>
      </c>
      <c r="B29" t="s">
        <v>241</v>
      </c>
      <c r="C29">
        <v>300</v>
      </c>
      <c r="D29">
        <v>4</v>
      </c>
      <c r="E29">
        <v>0.34</v>
      </c>
      <c r="F29" t="b">
        <f t="shared" si="0"/>
        <v>0</v>
      </c>
      <c r="G29" t="b">
        <f t="shared" si="1"/>
        <v>1</v>
      </c>
      <c r="H29" t="b">
        <f t="shared" si="2"/>
        <v>0</v>
      </c>
    </row>
    <row r="30" spans="1:8" x14ac:dyDescent="0.25">
      <c r="A30" t="s">
        <v>251</v>
      </c>
      <c r="B30" t="s">
        <v>243</v>
      </c>
      <c r="C30">
        <v>300</v>
      </c>
      <c r="D30">
        <v>5</v>
      </c>
      <c r="E30">
        <v>0.64</v>
      </c>
      <c r="F30" t="b">
        <f t="shared" si="0"/>
        <v>0</v>
      </c>
      <c r="G30" t="b">
        <f t="shared" si="1"/>
        <v>1</v>
      </c>
      <c r="H30" t="b">
        <f t="shared" si="2"/>
        <v>0</v>
      </c>
    </row>
    <row r="31" spans="1:8" x14ac:dyDescent="0.25">
      <c r="A31" t="s">
        <v>251</v>
      </c>
      <c r="B31" t="s">
        <v>248</v>
      </c>
      <c r="C31">
        <v>600</v>
      </c>
      <c r="D31">
        <v>4</v>
      </c>
      <c r="E31">
        <v>0.7</v>
      </c>
      <c r="F31" t="b">
        <f t="shared" si="0"/>
        <v>0</v>
      </c>
      <c r="G31" t="b">
        <f t="shared" si="1"/>
        <v>0</v>
      </c>
      <c r="H31" t="b">
        <f t="shared" si="2"/>
        <v>1</v>
      </c>
    </row>
    <row r="32" spans="1:8" x14ac:dyDescent="0.25">
      <c r="A32" t="s">
        <v>252</v>
      </c>
      <c r="B32" t="s">
        <v>240</v>
      </c>
      <c r="C32">
        <v>100</v>
      </c>
      <c r="D32">
        <v>5</v>
      </c>
      <c r="E32">
        <v>0.64</v>
      </c>
      <c r="F32" t="b">
        <f t="shared" si="0"/>
        <v>1</v>
      </c>
      <c r="G32" t="b">
        <f t="shared" si="1"/>
        <v>0</v>
      </c>
      <c r="H32" t="b">
        <f t="shared" si="2"/>
        <v>0</v>
      </c>
    </row>
    <row r="33" spans="1:8" x14ac:dyDescent="0.25">
      <c r="A33" t="s">
        <v>252</v>
      </c>
      <c r="B33" t="s">
        <v>242</v>
      </c>
      <c r="C33">
        <v>100</v>
      </c>
      <c r="D33">
        <v>7</v>
      </c>
      <c r="E33">
        <v>0.55000000000000004</v>
      </c>
      <c r="F33" t="b">
        <f t="shared" si="0"/>
        <v>1</v>
      </c>
      <c r="G33" t="b">
        <f t="shared" si="1"/>
        <v>0</v>
      </c>
      <c r="H33" t="b">
        <f t="shared" si="2"/>
        <v>0</v>
      </c>
    </row>
    <row r="34" spans="1:8" x14ac:dyDescent="0.25">
      <c r="A34" t="s">
        <v>252</v>
      </c>
      <c r="B34" t="s">
        <v>244</v>
      </c>
      <c r="C34">
        <v>100</v>
      </c>
      <c r="D34">
        <v>6</v>
      </c>
      <c r="E34">
        <v>0.68</v>
      </c>
      <c r="F34" t="b">
        <f t="shared" si="0"/>
        <v>1</v>
      </c>
      <c r="G34" t="b">
        <f t="shared" si="1"/>
        <v>0</v>
      </c>
      <c r="H34" t="b">
        <f t="shared" si="2"/>
        <v>0</v>
      </c>
    </row>
    <row r="35" spans="1:8" x14ac:dyDescent="0.25">
      <c r="A35" t="s">
        <v>252</v>
      </c>
      <c r="B35" t="s">
        <v>245</v>
      </c>
      <c r="C35">
        <v>100</v>
      </c>
      <c r="D35">
        <v>6</v>
      </c>
      <c r="E35">
        <v>0.55000000000000004</v>
      </c>
      <c r="F35" t="b">
        <f t="shared" si="0"/>
        <v>1</v>
      </c>
      <c r="G35" t="b">
        <f t="shared" si="1"/>
        <v>0</v>
      </c>
      <c r="H35" t="b">
        <f t="shared" si="2"/>
        <v>0</v>
      </c>
    </row>
    <row r="36" spans="1:8" x14ac:dyDescent="0.25">
      <c r="A36" t="s">
        <v>252</v>
      </c>
      <c r="B36" t="s">
        <v>246</v>
      </c>
      <c r="C36">
        <v>100</v>
      </c>
      <c r="D36">
        <v>5</v>
      </c>
      <c r="E36">
        <v>0.63</v>
      </c>
      <c r="F36" t="b">
        <f t="shared" si="0"/>
        <v>1</v>
      </c>
      <c r="G36" t="b">
        <f t="shared" si="1"/>
        <v>0</v>
      </c>
      <c r="H36" t="b">
        <f t="shared" si="2"/>
        <v>0</v>
      </c>
    </row>
    <row r="37" spans="1:8" x14ac:dyDescent="0.25">
      <c r="A37" t="s">
        <v>252</v>
      </c>
      <c r="B37" t="s">
        <v>247</v>
      </c>
      <c r="C37">
        <v>100</v>
      </c>
      <c r="D37">
        <v>7</v>
      </c>
      <c r="E37">
        <v>0.5</v>
      </c>
      <c r="F37" t="b">
        <f t="shared" si="0"/>
        <v>1</v>
      </c>
      <c r="G37" t="b">
        <f t="shared" si="1"/>
        <v>0</v>
      </c>
      <c r="H37" t="b">
        <f t="shared" si="2"/>
        <v>0</v>
      </c>
    </row>
    <row r="38" spans="1:8" x14ac:dyDescent="0.25">
      <c r="A38" t="s">
        <v>252</v>
      </c>
      <c r="B38" t="s">
        <v>248</v>
      </c>
      <c r="C38">
        <v>600</v>
      </c>
      <c r="D38">
        <v>4</v>
      </c>
      <c r="E38">
        <v>0.47</v>
      </c>
      <c r="F38" t="b">
        <f t="shared" si="0"/>
        <v>0</v>
      </c>
      <c r="G38" t="b">
        <f t="shared" si="1"/>
        <v>0</v>
      </c>
      <c r="H38" t="b">
        <f t="shared" si="2"/>
        <v>1</v>
      </c>
    </row>
    <row r="39" spans="1:8" x14ac:dyDescent="0.25">
      <c r="A39" t="s">
        <v>252</v>
      </c>
      <c r="B39" t="s">
        <v>241</v>
      </c>
      <c r="C39">
        <v>300</v>
      </c>
      <c r="D39">
        <v>4</v>
      </c>
      <c r="E39">
        <v>0.37</v>
      </c>
      <c r="F39" t="b">
        <f t="shared" si="0"/>
        <v>0</v>
      </c>
      <c r="G39" t="b">
        <f t="shared" si="1"/>
        <v>1</v>
      </c>
      <c r="H39" t="b">
        <f t="shared" si="2"/>
        <v>0</v>
      </c>
    </row>
    <row r="40" spans="1:8" x14ac:dyDescent="0.25">
      <c r="A40" t="s">
        <v>252</v>
      </c>
      <c r="B40" t="s">
        <v>243</v>
      </c>
      <c r="C40">
        <v>300</v>
      </c>
      <c r="D40">
        <v>5</v>
      </c>
      <c r="E40">
        <v>0.86</v>
      </c>
      <c r="F40" t="b">
        <f t="shared" si="0"/>
        <v>0</v>
      </c>
      <c r="G40" t="b">
        <f t="shared" si="1"/>
        <v>1</v>
      </c>
      <c r="H40" t="b">
        <f t="shared" si="2"/>
        <v>0</v>
      </c>
    </row>
    <row r="41" spans="1:8" x14ac:dyDescent="0.25">
      <c r="A41" t="s">
        <v>252</v>
      </c>
      <c r="B41" t="s">
        <v>248</v>
      </c>
      <c r="C41">
        <v>600</v>
      </c>
      <c r="D41">
        <v>4</v>
      </c>
      <c r="E41">
        <v>0.53</v>
      </c>
      <c r="F41" t="b">
        <f t="shared" si="0"/>
        <v>0</v>
      </c>
      <c r="G41" t="b">
        <f t="shared" si="1"/>
        <v>0</v>
      </c>
      <c r="H41" t="b">
        <f t="shared" si="2"/>
        <v>1</v>
      </c>
    </row>
    <row r="42" spans="1:8" x14ac:dyDescent="0.25">
      <c r="A42" t="s">
        <v>253</v>
      </c>
      <c r="B42" t="s">
        <v>240</v>
      </c>
      <c r="C42">
        <v>100</v>
      </c>
      <c r="D42">
        <v>6</v>
      </c>
      <c r="E42">
        <v>0.47</v>
      </c>
      <c r="F42" t="b">
        <f t="shared" si="0"/>
        <v>1</v>
      </c>
      <c r="G42" t="b">
        <f t="shared" si="1"/>
        <v>0</v>
      </c>
      <c r="H42" t="b">
        <f t="shared" si="2"/>
        <v>0</v>
      </c>
    </row>
    <row r="43" spans="1:8" x14ac:dyDescent="0.25">
      <c r="A43" t="s">
        <v>253</v>
      </c>
      <c r="B43" t="s">
        <v>242</v>
      </c>
      <c r="C43">
        <v>100</v>
      </c>
      <c r="D43">
        <v>5</v>
      </c>
      <c r="E43">
        <v>0.4</v>
      </c>
      <c r="F43" t="b">
        <f t="shared" si="0"/>
        <v>1</v>
      </c>
      <c r="G43" t="b">
        <f t="shared" si="1"/>
        <v>0</v>
      </c>
      <c r="H43" t="b">
        <f t="shared" si="2"/>
        <v>0</v>
      </c>
    </row>
    <row r="44" spans="1:8" x14ac:dyDescent="0.25">
      <c r="A44" t="s">
        <v>253</v>
      </c>
      <c r="B44" t="s">
        <v>244</v>
      </c>
      <c r="C44">
        <v>100</v>
      </c>
      <c r="D44">
        <v>6</v>
      </c>
      <c r="E44">
        <v>0.5</v>
      </c>
      <c r="F44" t="b">
        <f t="shared" si="0"/>
        <v>1</v>
      </c>
      <c r="G44" t="b">
        <f t="shared" si="1"/>
        <v>0</v>
      </c>
      <c r="H44" t="b">
        <f t="shared" si="2"/>
        <v>0</v>
      </c>
    </row>
    <row r="45" spans="1:8" x14ac:dyDescent="0.25">
      <c r="A45" t="s">
        <v>253</v>
      </c>
      <c r="B45" t="s">
        <v>245</v>
      </c>
      <c r="C45">
        <v>100</v>
      </c>
      <c r="D45">
        <v>7</v>
      </c>
      <c r="E45">
        <v>0.57999999999999996</v>
      </c>
      <c r="F45" t="b">
        <f t="shared" si="0"/>
        <v>1</v>
      </c>
      <c r="G45" t="b">
        <f t="shared" si="1"/>
        <v>0</v>
      </c>
      <c r="H45" t="b">
        <f t="shared" si="2"/>
        <v>0</v>
      </c>
    </row>
    <row r="46" spans="1:8" x14ac:dyDescent="0.25">
      <c r="A46" t="s">
        <v>253</v>
      </c>
      <c r="B46" t="s">
        <v>246</v>
      </c>
      <c r="C46">
        <v>100</v>
      </c>
      <c r="D46">
        <v>5</v>
      </c>
      <c r="E46">
        <v>0.43</v>
      </c>
      <c r="F46" t="b">
        <f t="shared" si="0"/>
        <v>1</v>
      </c>
      <c r="G46" t="b">
        <f t="shared" si="1"/>
        <v>0</v>
      </c>
      <c r="H46" t="b">
        <f t="shared" si="2"/>
        <v>0</v>
      </c>
    </row>
    <row r="47" spans="1:8" x14ac:dyDescent="0.25">
      <c r="A47" t="s">
        <v>253</v>
      </c>
      <c r="B47" t="s">
        <v>247</v>
      </c>
      <c r="C47">
        <v>100</v>
      </c>
      <c r="D47">
        <v>5</v>
      </c>
      <c r="E47">
        <v>0.51</v>
      </c>
      <c r="F47" t="b">
        <f t="shared" si="0"/>
        <v>1</v>
      </c>
      <c r="G47" t="b">
        <f t="shared" si="1"/>
        <v>0</v>
      </c>
      <c r="H47" t="b">
        <f t="shared" si="2"/>
        <v>0</v>
      </c>
    </row>
    <row r="48" spans="1:8" x14ac:dyDescent="0.25">
      <c r="A48" t="s">
        <v>253</v>
      </c>
      <c r="B48" t="s">
        <v>248</v>
      </c>
      <c r="C48">
        <v>600</v>
      </c>
      <c r="D48">
        <v>5</v>
      </c>
      <c r="E48">
        <v>0.77</v>
      </c>
      <c r="F48" t="b">
        <f t="shared" si="0"/>
        <v>0</v>
      </c>
      <c r="G48" t="b">
        <f t="shared" si="1"/>
        <v>0</v>
      </c>
      <c r="H48" t="b">
        <f t="shared" si="2"/>
        <v>1</v>
      </c>
    </row>
    <row r="49" spans="1:8" x14ac:dyDescent="0.25">
      <c r="A49" t="s">
        <v>253</v>
      </c>
      <c r="B49" t="s">
        <v>241</v>
      </c>
      <c r="C49">
        <v>300</v>
      </c>
      <c r="D49">
        <v>5</v>
      </c>
      <c r="E49">
        <v>0.6</v>
      </c>
      <c r="F49" t="b">
        <f t="shared" si="0"/>
        <v>0</v>
      </c>
      <c r="G49" t="b">
        <f t="shared" si="1"/>
        <v>1</v>
      </c>
      <c r="H49" t="b">
        <f t="shared" si="2"/>
        <v>0</v>
      </c>
    </row>
    <row r="50" spans="1:8" x14ac:dyDescent="0.25">
      <c r="A50" t="s">
        <v>253</v>
      </c>
      <c r="B50" t="s">
        <v>243</v>
      </c>
      <c r="C50">
        <v>300</v>
      </c>
      <c r="D50">
        <v>6</v>
      </c>
      <c r="E50">
        <v>0.65</v>
      </c>
      <c r="F50" t="b">
        <f t="shared" si="0"/>
        <v>0</v>
      </c>
      <c r="G50" t="b">
        <f t="shared" si="1"/>
        <v>1</v>
      </c>
      <c r="H50" t="b">
        <f t="shared" si="2"/>
        <v>0</v>
      </c>
    </row>
    <row r="51" spans="1:8" x14ac:dyDescent="0.25">
      <c r="A51" t="s">
        <v>253</v>
      </c>
      <c r="B51" t="s">
        <v>248</v>
      </c>
      <c r="C51">
        <v>600</v>
      </c>
      <c r="D51">
        <v>5</v>
      </c>
      <c r="E51">
        <v>0.74</v>
      </c>
      <c r="F51" t="b">
        <f t="shared" si="0"/>
        <v>0</v>
      </c>
      <c r="G51" t="b">
        <f t="shared" si="1"/>
        <v>0</v>
      </c>
      <c r="H51" t="b">
        <f t="shared" si="2"/>
        <v>1</v>
      </c>
    </row>
    <row r="52" spans="1:8" x14ac:dyDescent="0.25">
      <c r="A52" t="s">
        <v>254</v>
      </c>
      <c r="B52" t="s">
        <v>240</v>
      </c>
      <c r="C52">
        <v>100</v>
      </c>
      <c r="D52">
        <v>6</v>
      </c>
      <c r="E52">
        <v>0.45</v>
      </c>
      <c r="F52" t="b">
        <f t="shared" si="0"/>
        <v>1</v>
      </c>
      <c r="G52" t="b">
        <f t="shared" si="1"/>
        <v>0</v>
      </c>
      <c r="H52" t="b">
        <f t="shared" si="2"/>
        <v>0</v>
      </c>
    </row>
    <row r="53" spans="1:8" x14ac:dyDescent="0.25">
      <c r="A53" t="s">
        <v>254</v>
      </c>
      <c r="B53" t="s">
        <v>242</v>
      </c>
      <c r="C53">
        <v>100</v>
      </c>
      <c r="D53">
        <v>7</v>
      </c>
      <c r="E53">
        <v>0.5</v>
      </c>
      <c r="F53" t="b">
        <f t="shared" si="0"/>
        <v>1</v>
      </c>
      <c r="G53" t="b">
        <f t="shared" si="1"/>
        <v>0</v>
      </c>
      <c r="H53" t="b">
        <f t="shared" si="2"/>
        <v>0</v>
      </c>
    </row>
    <row r="54" spans="1:8" x14ac:dyDescent="0.25">
      <c r="A54" t="s">
        <v>254</v>
      </c>
      <c r="B54" t="s">
        <v>244</v>
      </c>
      <c r="C54">
        <v>100</v>
      </c>
      <c r="D54">
        <v>7</v>
      </c>
      <c r="E54">
        <v>0.36</v>
      </c>
      <c r="F54" t="b">
        <f t="shared" si="0"/>
        <v>1</v>
      </c>
      <c r="G54" t="b">
        <f t="shared" si="1"/>
        <v>0</v>
      </c>
      <c r="H54" t="b">
        <f t="shared" si="2"/>
        <v>0</v>
      </c>
    </row>
    <row r="55" spans="1:8" x14ac:dyDescent="0.25">
      <c r="A55" t="s">
        <v>254</v>
      </c>
      <c r="B55" t="s">
        <v>245</v>
      </c>
      <c r="C55">
        <v>100</v>
      </c>
      <c r="D55">
        <v>6</v>
      </c>
      <c r="E55">
        <v>0.6</v>
      </c>
      <c r="F55" t="b">
        <f t="shared" si="0"/>
        <v>1</v>
      </c>
      <c r="G55" t="b">
        <f t="shared" si="1"/>
        <v>0</v>
      </c>
      <c r="H55" t="b">
        <f t="shared" si="2"/>
        <v>0</v>
      </c>
    </row>
    <row r="56" spans="1:8" x14ac:dyDescent="0.25">
      <c r="A56" t="s">
        <v>254</v>
      </c>
      <c r="B56" t="s">
        <v>246</v>
      </c>
      <c r="C56">
        <v>100</v>
      </c>
      <c r="D56">
        <v>9</v>
      </c>
      <c r="E56">
        <v>0.65</v>
      </c>
      <c r="F56" t="b">
        <f t="shared" si="0"/>
        <v>1</v>
      </c>
      <c r="G56" t="b">
        <f t="shared" si="1"/>
        <v>0</v>
      </c>
      <c r="H56" t="b">
        <f t="shared" si="2"/>
        <v>0</v>
      </c>
    </row>
    <row r="57" spans="1:8" x14ac:dyDescent="0.25">
      <c r="A57" t="s">
        <v>254</v>
      </c>
      <c r="B57" t="s">
        <v>247</v>
      </c>
      <c r="C57">
        <v>100</v>
      </c>
      <c r="D57">
        <v>6</v>
      </c>
      <c r="E57">
        <v>0.56999999999999995</v>
      </c>
      <c r="F57" t="b">
        <f t="shared" si="0"/>
        <v>1</v>
      </c>
      <c r="G57" t="b">
        <f t="shared" si="1"/>
        <v>0</v>
      </c>
      <c r="H57" t="b">
        <f t="shared" ref="H57:H120" si="3">IF(NOT(OR(F57,G57)),TRUE,FALSE)</f>
        <v>0</v>
      </c>
    </row>
    <row r="58" spans="1:8" x14ac:dyDescent="0.25">
      <c r="A58" t="s">
        <v>254</v>
      </c>
      <c r="B58" t="s">
        <v>248</v>
      </c>
      <c r="C58">
        <v>600</v>
      </c>
      <c r="D58">
        <v>5</v>
      </c>
      <c r="E58">
        <v>0.77</v>
      </c>
      <c r="F58" t="b">
        <f t="shared" si="0"/>
        <v>0</v>
      </c>
      <c r="G58" t="b">
        <f t="shared" si="1"/>
        <v>0</v>
      </c>
      <c r="H58" t="b">
        <f t="shared" si="3"/>
        <v>1</v>
      </c>
    </row>
    <row r="59" spans="1:8" x14ac:dyDescent="0.25">
      <c r="A59" t="s">
        <v>254</v>
      </c>
      <c r="B59" t="s">
        <v>241</v>
      </c>
      <c r="C59">
        <v>300</v>
      </c>
      <c r="D59">
        <v>5</v>
      </c>
      <c r="E59">
        <v>0.62</v>
      </c>
      <c r="F59" t="b">
        <f t="shared" si="0"/>
        <v>0</v>
      </c>
      <c r="G59" t="b">
        <f t="shared" si="1"/>
        <v>1</v>
      </c>
      <c r="H59" t="b">
        <f t="shared" si="3"/>
        <v>0</v>
      </c>
    </row>
    <row r="60" spans="1:8" x14ac:dyDescent="0.25">
      <c r="A60" t="s">
        <v>254</v>
      </c>
      <c r="B60" t="s">
        <v>243</v>
      </c>
      <c r="C60">
        <v>300</v>
      </c>
      <c r="D60">
        <v>6</v>
      </c>
      <c r="E60">
        <v>0.63</v>
      </c>
      <c r="F60" t="b">
        <f t="shared" si="0"/>
        <v>0</v>
      </c>
      <c r="G60" t="b">
        <f t="shared" si="1"/>
        <v>1</v>
      </c>
      <c r="H60" t="b">
        <f t="shared" si="3"/>
        <v>0</v>
      </c>
    </row>
    <row r="61" spans="1:8" x14ac:dyDescent="0.25">
      <c r="A61" t="s">
        <v>254</v>
      </c>
      <c r="B61" t="s">
        <v>248</v>
      </c>
      <c r="C61">
        <v>600</v>
      </c>
      <c r="D61">
        <v>5</v>
      </c>
      <c r="E61">
        <v>0.72</v>
      </c>
      <c r="F61" t="b">
        <f t="shared" si="0"/>
        <v>0</v>
      </c>
      <c r="G61" t="b">
        <f t="shared" si="1"/>
        <v>0</v>
      </c>
      <c r="H61" t="b">
        <f t="shared" si="3"/>
        <v>1</v>
      </c>
    </row>
    <row r="62" spans="1:8" x14ac:dyDescent="0.25">
      <c r="A62" t="s">
        <v>255</v>
      </c>
      <c r="B62" t="s">
        <v>240</v>
      </c>
      <c r="C62">
        <v>100</v>
      </c>
      <c r="D62">
        <v>6</v>
      </c>
      <c r="E62">
        <v>0.91</v>
      </c>
      <c r="F62" t="b">
        <f t="shared" si="0"/>
        <v>1</v>
      </c>
      <c r="G62" t="b">
        <f t="shared" si="1"/>
        <v>0</v>
      </c>
      <c r="H62" t="b">
        <f t="shared" si="3"/>
        <v>0</v>
      </c>
    </row>
    <row r="63" spans="1:8" x14ac:dyDescent="0.25">
      <c r="A63" t="s">
        <v>255</v>
      </c>
      <c r="B63" t="s">
        <v>242</v>
      </c>
      <c r="C63">
        <v>100</v>
      </c>
      <c r="D63">
        <v>6</v>
      </c>
      <c r="E63">
        <v>0.64</v>
      </c>
      <c r="F63" t="b">
        <f t="shared" si="0"/>
        <v>1</v>
      </c>
      <c r="G63" t="b">
        <f t="shared" si="1"/>
        <v>0</v>
      </c>
      <c r="H63" t="b">
        <f t="shared" si="3"/>
        <v>0</v>
      </c>
    </row>
    <row r="64" spans="1:8" x14ac:dyDescent="0.25">
      <c r="A64" t="s">
        <v>255</v>
      </c>
      <c r="B64" t="s">
        <v>244</v>
      </c>
      <c r="C64">
        <v>100</v>
      </c>
      <c r="D64">
        <v>7</v>
      </c>
      <c r="E64">
        <v>0.83</v>
      </c>
      <c r="F64" t="b">
        <f t="shared" si="0"/>
        <v>1</v>
      </c>
      <c r="G64" t="b">
        <f t="shared" si="1"/>
        <v>0</v>
      </c>
      <c r="H64" t="b">
        <f t="shared" si="3"/>
        <v>0</v>
      </c>
    </row>
    <row r="65" spans="1:8" x14ac:dyDescent="0.25">
      <c r="A65" t="s">
        <v>255</v>
      </c>
      <c r="B65" t="s">
        <v>245</v>
      </c>
      <c r="C65">
        <v>100</v>
      </c>
      <c r="D65">
        <v>6</v>
      </c>
      <c r="E65">
        <v>0.55000000000000004</v>
      </c>
      <c r="F65" t="b">
        <f t="shared" si="0"/>
        <v>1</v>
      </c>
      <c r="G65" t="b">
        <f t="shared" si="1"/>
        <v>0</v>
      </c>
      <c r="H65" t="b">
        <f t="shared" si="3"/>
        <v>0</v>
      </c>
    </row>
    <row r="66" spans="1:8" x14ac:dyDescent="0.25">
      <c r="A66" t="s">
        <v>255</v>
      </c>
      <c r="B66" t="s">
        <v>246</v>
      </c>
      <c r="C66">
        <v>100</v>
      </c>
      <c r="D66">
        <v>5</v>
      </c>
      <c r="E66">
        <v>0.55000000000000004</v>
      </c>
      <c r="F66" t="b">
        <f t="shared" ref="F66:F129" si="4">COUNTIF(K$2:K$7,B66)&gt;0</f>
        <v>1</v>
      </c>
      <c r="G66" t="b">
        <f t="shared" ref="G66:G129" si="5">COUNTIF(L$2:L$3,B66)&gt;0</f>
        <v>0</v>
      </c>
      <c r="H66" t="b">
        <f t="shared" si="3"/>
        <v>0</v>
      </c>
    </row>
    <row r="67" spans="1:8" x14ac:dyDescent="0.25">
      <c r="A67" t="s">
        <v>255</v>
      </c>
      <c r="B67" t="s">
        <v>247</v>
      </c>
      <c r="C67">
        <v>100</v>
      </c>
      <c r="D67">
        <v>6</v>
      </c>
      <c r="E67">
        <v>0.49</v>
      </c>
      <c r="F67" t="b">
        <f t="shared" si="4"/>
        <v>1</v>
      </c>
      <c r="G67" t="b">
        <f t="shared" si="5"/>
        <v>0</v>
      </c>
      <c r="H67" t="b">
        <f t="shared" si="3"/>
        <v>0</v>
      </c>
    </row>
    <row r="68" spans="1:8" x14ac:dyDescent="0.25">
      <c r="A68" t="s">
        <v>255</v>
      </c>
      <c r="B68" t="s">
        <v>248</v>
      </c>
      <c r="C68">
        <v>600</v>
      </c>
      <c r="D68">
        <v>5</v>
      </c>
      <c r="E68">
        <v>0.52</v>
      </c>
      <c r="F68" t="b">
        <f t="shared" si="4"/>
        <v>0</v>
      </c>
      <c r="G68" t="b">
        <f t="shared" si="5"/>
        <v>0</v>
      </c>
      <c r="H68" t="b">
        <f t="shared" si="3"/>
        <v>1</v>
      </c>
    </row>
    <row r="69" spans="1:8" x14ac:dyDescent="0.25">
      <c r="A69" t="s">
        <v>255</v>
      </c>
      <c r="B69" t="s">
        <v>241</v>
      </c>
      <c r="C69">
        <v>300</v>
      </c>
      <c r="D69">
        <v>5</v>
      </c>
      <c r="E69">
        <v>0.68</v>
      </c>
      <c r="F69" t="b">
        <f t="shared" si="4"/>
        <v>0</v>
      </c>
      <c r="G69" t="b">
        <f t="shared" si="5"/>
        <v>1</v>
      </c>
      <c r="H69" t="b">
        <f t="shared" si="3"/>
        <v>0</v>
      </c>
    </row>
    <row r="70" spans="1:8" x14ac:dyDescent="0.25">
      <c r="A70" t="s">
        <v>255</v>
      </c>
      <c r="B70" t="s">
        <v>243</v>
      </c>
      <c r="C70">
        <v>300</v>
      </c>
      <c r="D70">
        <v>5</v>
      </c>
      <c r="E70">
        <v>0.47</v>
      </c>
      <c r="F70" t="b">
        <f t="shared" si="4"/>
        <v>0</v>
      </c>
      <c r="G70" t="b">
        <f t="shared" si="5"/>
        <v>1</v>
      </c>
      <c r="H70" t="b">
        <f t="shared" si="3"/>
        <v>0</v>
      </c>
    </row>
    <row r="71" spans="1:8" x14ac:dyDescent="0.25">
      <c r="A71" t="s">
        <v>255</v>
      </c>
      <c r="B71" t="s">
        <v>248</v>
      </c>
      <c r="C71">
        <v>600</v>
      </c>
      <c r="D71">
        <v>5</v>
      </c>
      <c r="E71">
        <v>0.51</v>
      </c>
      <c r="F71" t="b">
        <f t="shared" si="4"/>
        <v>0</v>
      </c>
      <c r="G71" t="b">
        <f t="shared" si="5"/>
        <v>0</v>
      </c>
      <c r="H71" t="b">
        <f t="shared" si="3"/>
        <v>1</v>
      </c>
    </row>
    <row r="72" spans="1:8" x14ac:dyDescent="0.25">
      <c r="A72" t="s">
        <v>256</v>
      </c>
      <c r="B72" t="s">
        <v>240</v>
      </c>
      <c r="C72">
        <v>100</v>
      </c>
      <c r="D72">
        <v>8</v>
      </c>
      <c r="E72">
        <v>0.43</v>
      </c>
      <c r="F72" t="b">
        <f t="shared" si="4"/>
        <v>1</v>
      </c>
      <c r="G72" t="b">
        <f t="shared" si="5"/>
        <v>0</v>
      </c>
      <c r="H72" t="b">
        <f t="shared" si="3"/>
        <v>0</v>
      </c>
    </row>
    <row r="73" spans="1:8" x14ac:dyDescent="0.25">
      <c r="A73" t="s">
        <v>256</v>
      </c>
      <c r="B73" t="s">
        <v>242</v>
      </c>
      <c r="C73">
        <v>100</v>
      </c>
      <c r="D73">
        <v>6</v>
      </c>
      <c r="E73">
        <v>0.5</v>
      </c>
      <c r="F73" t="b">
        <f t="shared" si="4"/>
        <v>1</v>
      </c>
      <c r="G73" t="b">
        <f t="shared" si="5"/>
        <v>0</v>
      </c>
      <c r="H73" t="b">
        <f t="shared" si="3"/>
        <v>0</v>
      </c>
    </row>
    <row r="74" spans="1:8" x14ac:dyDescent="0.25">
      <c r="A74" t="s">
        <v>256</v>
      </c>
      <c r="B74" t="s">
        <v>244</v>
      </c>
      <c r="C74">
        <v>100</v>
      </c>
      <c r="D74">
        <v>6</v>
      </c>
      <c r="E74">
        <v>0.75</v>
      </c>
      <c r="F74" t="b">
        <f t="shared" si="4"/>
        <v>1</v>
      </c>
      <c r="G74" t="b">
        <f t="shared" si="5"/>
        <v>0</v>
      </c>
      <c r="H74" t="b">
        <f t="shared" si="3"/>
        <v>0</v>
      </c>
    </row>
    <row r="75" spans="1:8" x14ac:dyDescent="0.25">
      <c r="A75" t="s">
        <v>256</v>
      </c>
      <c r="B75" t="s">
        <v>245</v>
      </c>
      <c r="C75">
        <v>100</v>
      </c>
      <c r="D75">
        <v>5</v>
      </c>
      <c r="E75">
        <v>0.68</v>
      </c>
      <c r="F75" t="b">
        <f t="shared" si="4"/>
        <v>1</v>
      </c>
      <c r="G75" t="b">
        <f t="shared" si="5"/>
        <v>0</v>
      </c>
      <c r="H75" t="b">
        <f t="shared" si="3"/>
        <v>0</v>
      </c>
    </row>
    <row r="76" spans="1:8" x14ac:dyDescent="0.25">
      <c r="A76" t="s">
        <v>256</v>
      </c>
      <c r="B76" t="s">
        <v>246</v>
      </c>
      <c r="C76">
        <v>100</v>
      </c>
      <c r="D76">
        <v>5</v>
      </c>
      <c r="E76">
        <v>0.53</v>
      </c>
      <c r="F76" t="b">
        <f t="shared" si="4"/>
        <v>1</v>
      </c>
      <c r="G76" t="b">
        <f t="shared" si="5"/>
        <v>0</v>
      </c>
      <c r="H76" t="b">
        <f t="shared" si="3"/>
        <v>0</v>
      </c>
    </row>
    <row r="77" spans="1:8" x14ac:dyDescent="0.25">
      <c r="A77" t="s">
        <v>256</v>
      </c>
      <c r="B77" t="s">
        <v>247</v>
      </c>
      <c r="C77">
        <v>100</v>
      </c>
      <c r="D77">
        <v>6</v>
      </c>
      <c r="E77">
        <v>0.44</v>
      </c>
      <c r="F77" t="b">
        <f t="shared" si="4"/>
        <v>1</v>
      </c>
      <c r="G77" t="b">
        <f t="shared" si="5"/>
        <v>0</v>
      </c>
      <c r="H77" t="b">
        <f t="shared" si="3"/>
        <v>0</v>
      </c>
    </row>
    <row r="78" spans="1:8" x14ac:dyDescent="0.25">
      <c r="A78" t="s">
        <v>256</v>
      </c>
      <c r="B78" t="s">
        <v>248</v>
      </c>
      <c r="C78">
        <v>600</v>
      </c>
      <c r="D78">
        <v>4</v>
      </c>
      <c r="E78">
        <v>0.54</v>
      </c>
      <c r="F78" t="b">
        <f t="shared" si="4"/>
        <v>0</v>
      </c>
      <c r="G78" t="b">
        <f t="shared" si="5"/>
        <v>0</v>
      </c>
      <c r="H78" t="b">
        <f t="shared" si="3"/>
        <v>1</v>
      </c>
    </row>
    <row r="79" spans="1:8" x14ac:dyDescent="0.25">
      <c r="A79" t="s">
        <v>256</v>
      </c>
      <c r="B79" t="s">
        <v>241</v>
      </c>
      <c r="C79">
        <v>300</v>
      </c>
      <c r="D79">
        <v>5</v>
      </c>
      <c r="E79">
        <v>0.42</v>
      </c>
      <c r="F79" t="b">
        <f t="shared" si="4"/>
        <v>0</v>
      </c>
      <c r="G79" t="b">
        <f t="shared" si="5"/>
        <v>1</v>
      </c>
      <c r="H79" t="b">
        <f t="shared" si="3"/>
        <v>0</v>
      </c>
    </row>
    <row r="80" spans="1:8" x14ac:dyDescent="0.25">
      <c r="A80" t="s">
        <v>256</v>
      </c>
      <c r="B80" t="s">
        <v>243</v>
      </c>
      <c r="C80">
        <v>300</v>
      </c>
      <c r="D80">
        <v>4</v>
      </c>
      <c r="E80">
        <v>0.39</v>
      </c>
      <c r="F80" t="b">
        <f t="shared" si="4"/>
        <v>0</v>
      </c>
      <c r="G80" t="b">
        <f t="shared" si="5"/>
        <v>1</v>
      </c>
      <c r="H80" t="b">
        <f t="shared" si="3"/>
        <v>0</v>
      </c>
    </row>
    <row r="81" spans="1:8" x14ac:dyDescent="0.25">
      <c r="A81" t="s">
        <v>256</v>
      </c>
      <c r="B81" t="s">
        <v>248</v>
      </c>
      <c r="C81">
        <v>600</v>
      </c>
      <c r="D81">
        <v>4</v>
      </c>
      <c r="E81">
        <v>0.49</v>
      </c>
      <c r="F81" t="b">
        <f t="shared" si="4"/>
        <v>0</v>
      </c>
      <c r="G81" t="b">
        <f t="shared" si="5"/>
        <v>0</v>
      </c>
      <c r="H81" t="b">
        <f t="shared" si="3"/>
        <v>1</v>
      </c>
    </row>
    <row r="82" spans="1:8" x14ac:dyDescent="0.25">
      <c r="A82" t="s">
        <v>257</v>
      </c>
      <c r="B82" t="s">
        <v>240</v>
      </c>
      <c r="C82">
        <v>100</v>
      </c>
      <c r="D82">
        <v>6</v>
      </c>
      <c r="E82">
        <v>0.65</v>
      </c>
      <c r="F82" t="b">
        <f t="shared" si="4"/>
        <v>1</v>
      </c>
      <c r="G82" t="b">
        <f t="shared" si="5"/>
        <v>0</v>
      </c>
      <c r="H82" t="b">
        <f t="shared" si="3"/>
        <v>0</v>
      </c>
    </row>
    <row r="83" spans="1:8" x14ac:dyDescent="0.25">
      <c r="A83" t="s">
        <v>257</v>
      </c>
      <c r="B83" t="s">
        <v>242</v>
      </c>
      <c r="C83">
        <v>100</v>
      </c>
      <c r="D83">
        <v>7</v>
      </c>
      <c r="E83">
        <v>0.59</v>
      </c>
      <c r="F83" t="b">
        <f t="shared" si="4"/>
        <v>1</v>
      </c>
      <c r="G83" t="b">
        <f t="shared" si="5"/>
        <v>0</v>
      </c>
      <c r="H83" t="b">
        <f t="shared" si="3"/>
        <v>0</v>
      </c>
    </row>
    <row r="84" spans="1:8" x14ac:dyDescent="0.25">
      <c r="A84" t="s">
        <v>257</v>
      </c>
      <c r="B84" t="s">
        <v>244</v>
      </c>
      <c r="C84">
        <v>100</v>
      </c>
      <c r="D84">
        <v>5</v>
      </c>
      <c r="E84">
        <v>0.36</v>
      </c>
      <c r="F84" t="b">
        <f t="shared" si="4"/>
        <v>1</v>
      </c>
      <c r="G84" t="b">
        <f t="shared" si="5"/>
        <v>0</v>
      </c>
      <c r="H84" t="b">
        <f t="shared" si="3"/>
        <v>0</v>
      </c>
    </row>
    <row r="85" spans="1:8" x14ac:dyDescent="0.25">
      <c r="A85" t="s">
        <v>257</v>
      </c>
      <c r="B85" t="s">
        <v>245</v>
      </c>
      <c r="C85">
        <v>100</v>
      </c>
      <c r="D85">
        <v>6</v>
      </c>
      <c r="E85">
        <v>0.47</v>
      </c>
      <c r="F85" t="b">
        <f t="shared" si="4"/>
        <v>1</v>
      </c>
      <c r="G85" t="b">
        <f t="shared" si="5"/>
        <v>0</v>
      </c>
      <c r="H85" t="b">
        <f t="shared" si="3"/>
        <v>0</v>
      </c>
    </row>
    <row r="86" spans="1:8" x14ac:dyDescent="0.25">
      <c r="A86" t="s">
        <v>257</v>
      </c>
      <c r="B86" t="s">
        <v>246</v>
      </c>
      <c r="C86">
        <v>100</v>
      </c>
      <c r="D86">
        <v>6</v>
      </c>
      <c r="E86">
        <v>0.71</v>
      </c>
      <c r="F86" t="b">
        <f t="shared" si="4"/>
        <v>1</v>
      </c>
      <c r="G86" t="b">
        <f t="shared" si="5"/>
        <v>0</v>
      </c>
      <c r="H86" t="b">
        <f t="shared" si="3"/>
        <v>0</v>
      </c>
    </row>
    <row r="87" spans="1:8" x14ac:dyDescent="0.25">
      <c r="A87" t="s">
        <v>257</v>
      </c>
      <c r="B87" t="s">
        <v>247</v>
      </c>
      <c r="C87">
        <v>100</v>
      </c>
      <c r="D87">
        <v>6</v>
      </c>
      <c r="E87">
        <v>0.6</v>
      </c>
      <c r="F87" t="b">
        <f t="shared" si="4"/>
        <v>1</v>
      </c>
      <c r="G87" t="b">
        <f t="shared" si="5"/>
        <v>0</v>
      </c>
      <c r="H87" t="b">
        <f t="shared" si="3"/>
        <v>0</v>
      </c>
    </row>
    <row r="88" spans="1:8" x14ac:dyDescent="0.25">
      <c r="A88" t="s">
        <v>257</v>
      </c>
      <c r="B88" t="s">
        <v>248</v>
      </c>
      <c r="C88">
        <v>600</v>
      </c>
      <c r="D88">
        <v>4</v>
      </c>
      <c r="E88">
        <v>0.65</v>
      </c>
      <c r="F88" t="b">
        <f t="shared" si="4"/>
        <v>0</v>
      </c>
      <c r="G88" t="b">
        <f t="shared" si="5"/>
        <v>0</v>
      </c>
      <c r="H88" t="b">
        <f t="shared" si="3"/>
        <v>1</v>
      </c>
    </row>
    <row r="89" spans="1:8" x14ac:dyDescent="0.25">
      <c r="A89" t="s">
        <v>257</v>
      </c>
      <c r="B89" t="s">
        <v>241</v>
      </c>
      <c r="C89">
        <v>300</v>
      </c>
      <c r="D89">
        <v>5</v>
      </c>
      <c r="E89">
        <v>0.52</v>
      </c>
      <c r="F89" t="b">
        <f t="shared" si="4"/>
        <v>0</v>
      </c>
      <c r="G89" t="b">
        <f t="shared" si="5"/>
        <v>1</v>
      </c>
      <c r="H89" t="b">
        <f t="shared" si="3"/>
        <v>0</v>
      </c>
    </row>
    <row r="90" spans="1:8" x14ac:dyDescent="0.25">
      <c r="A90" t="s">
        <v>257</v>
      </c>
      <c r="B90" t="s">
        <v>243</v>
      </c>
      <c r="C90">
        <v>300</v>
      </c>
      <c r="D90">
        <v>5</v>
      </c>
      <c r="E90">
        <v>0.7</v>
      </c>
      <c r="F90" t="b">
        <f t="shared" si="4"/>
        <v>0</v>
      </c>
      <c r="G90" t="b">
        <f t="shared" si="5"/>
        <v>1</v>
      </c>
      <c r="H90" t="b">
        <f t="shared" si="3"/>
        <v>0</v>
      </c>
    </row>
    <row r="91" spans="1:8" x14ac:dyDescent="0.25">
      <c r="A91" t="s">
        <v>257</v>
      </c>
      <c r="B91" t="s">
        <v>248</v>
      </c>
      <c r="C91">
        <v>600</v>
      </c>
      <c r="D91">
        <v>4</v>
      </c>
      <c r="E91">
        <v>0.65</v>
      </c>
      <c r="F91" t="b">
        <f t="shared" si="4"/>
        <v>0</v>
      </c>
      <c r="G91" t="b">
        <f t="shared" si="5"/>
        <v>0</v>
      </c>
      <c r="H91" t="b">
        <f t="shared" si="3"/>
        <v>1</v>
      </c>
    </row>
    <row r="92" spans="1:8" x14ac:dyDescent="0.25">
      <c r="A92" t="s">
        <v>258</v>
      </c>
      <c r="B92" t="s">
        <v>240</v>
      </c>
      <c r="C92">
        <v>100</v>
      </c>
      <c r="D92">
        <v>6</v>
      </c>
      <c r="E92">
        <v>0.57999999999999996</v>
      </c>
      <c r="F92" t="b">
        <f t="shared" si="4"/>
        <v>1</v>
      </c>
      <c r="G92" t="b">
        <f t="shared" si="5"/>
        <v>0</v>
      </c>
      <c r="H92" t="b">
        <f t="shared" si="3"/>
        <v>0</v>
      </c>
    </row>
    <row r="93" spans="1:8" x14ac:dyDescent="0.25">
      <c r="A93" t="s">
        <v>258</v>
      </c>
      <c r="B93" t="s">
        <v>242</v>
      </c>
      <c r="C93">
        <v>100</v>
      </c>
      <c r="D93">
        <v>5</v>
      </c>
      <c r="E93">
        <v>0.59</v>
      </c>
      <c r="F93" t="b">
        <f t="shared" si="4"/>
        <v>1</v>
      </c>
      <c r="G93" t="b">
        <f t="shared" si="5"/>
        <v>0</v>
      </c>
      <c r="H93" t="b">
        <f t="shared" si="3"/>
        <v>0</v>
      </c>
    </row>
    <row r="94" spans="1:8" x14ac:dyDescent="0.25">
      <c r="A94" t="s">
        <v>258</v>
      </c>
      <c r="B94" t="s">
        <v>244</v>
      </c>
      <c r="C94">
        <v>100</v>
      </c>
      <c r="D94">
        <v>6</v>
      </c>
      <c r="E94">
        <v>0.79</v>
      </c>
      <c r="F94" t="b">
        <f t="shared" si="4"/>
        <v>1</v>
      </c>
      <c r="G94" t="b">
        <f t="shared" si="5"/>
        <v>0</v>
      </c>
      <c r="H94" t="b">
        <f t="shared" si="3"/>
        <v>0</v>
      </c>
    </row>
    <row r="95" spans="1:8" x14ac:dyDescent="0.25">
      <c r="A95" t="s">
        <v>258</v>
      </c>
      <c r="B95" t="s">
        <v>245</v>
      </c>
      <c r="C95">
        <v>100</v>
      </c>
      <c r="D95">
        <v>6</v>
      </c>
      <c r="E95">
        <v>0.52</v>
      </c>
      <c r="F95" t="b">
        <f t="shared" si="4"/>
        <v>1</v>
      </c>
      <c r="G95" t="b">
        <f t="shared" si="5"/>
        <v>0</v>
      </c>
      <c r="H95" t="b">
        <f t="shared" si="3"/>
        <v>0</v>
      </c>
    </row>
    <row r="96" spans="1:8" x14ac:dyDescent="0.25">
      <c r="A96" t="s">
        <v>258</v>
      </c>
      <c r="B96" t="s">
        <v>246</v>
      </c>
      <c r="C96">
        <v>100</v>
      </c>
      <c r="D96">
        <v>9</v>
      </c>
      <c r="E96">
        <v>0.79</v>
      </c>
      <c r="F96" t="b">
        <f t="shared" si="4"/>
        <v>1</v>
      </c>
      <c r="G96" t="b">
        <f t="shared" si="5"/>
        <v>0</v>
      </c>
      <c r="H96" t="b">
        <f t="shared" si="3"/>
        <v>0</v>
      </c>
    </row>
    <row r="97" spans="1:8" x14ac:dyDescent="0.25">
      <c r="A97" t="s">
        <v>258</v>
      </c>
      <c r="B97" t="s">
        <v>247</v>
      </c>
      <c r="C97">
        <v>100</v>
      </c>
      <c r="D97">
        <v>7</v>
      </c>
      <c r="E97">
        <v>0.5</v>
      </c>
      <c r="F97" t="b">
        <f t="shared" si="4"/>
        <v>1</v>
      </c>
      <c r="G97" t="b">
        <f t="shared" si="5"/>
        <v>0</v>
      </c>
      <c r="H97" t="b">
        <f t="shared" si="3"/>
        <v>0</v>
      </c>
    </row>
    <row r="98" spans="1:8" x14ac:dyDescent="0.25">
      <c r="A98" t="s">
        <v>258</v>
      </c>
      <c r="B98" t="s">
        <v>248</v>
      </c>
      <c r="C98">
        <v>600</v>
      </c>
      <c r="D98">
        <v>4</v>
      </c>
      <c r="E98">
        <v>0.37</v>
      </c>
      <c r="F98" t="b">
        <f t="shared" si="4"/>
        <v>0</v>
      </c>
      <c r="G98" t="b">
        <f t="shared" si="5"/>
        <v>0</v>
      </c>
      <c r="H98" t="b">
        <f t="shared" si="3"/>
        <v>1</v>
      </c>
    </row>
    <row r="99" spans="1:8" x14ac:dyDescent="0.25">
      <c r="A99" t="s">
        <v>258</v>
      </c>
      <c r="B99" t="s">
        <v>241</v>
      </c>
      <c r="C99">
        <v>300</v>
      </c>
      <c r="D99">
        <v>5</v>
      </c>
      <c r="E99">
        <v>0.59</v>
      </c>
      <c r="F99" t="b">
        <f t="shared" si="4"/>
        <v>0</v>
      </c>
      <c r="G99" t="b">
        <f t="shared" si="5"/>
        <v>1</v>
      </c>
      <c r="H99" t="b">
        <f t="shared" si="3"/>
        <v>0</v>
      </c>
    </row>
    <row r="100" spans="1:8" x14ac:dyDescent="0.25">
      <c r="A100" t="s">
        <v>258</v>
      </c>
      <c r="B100" t="s">
        <v>243</v>
      </c>
      <c r="C100">
        <v>300</v>
      </c>
      <c r="D100">
        <v>4</v>
      </c>
      <c r="E100">
        <v>0.61</v>
      </c>
      <c r="F100" t="b">
        <f t="shared" si="4"/>
        <v>0</v>
      </c>
      <c r="G100" t="b">
        <f t="shared" si="5"/>
        <v>1</v>
      </c>
      <c r="H100" t="b">
        <f t="shared" si="3"/>
        <v>0</v>
      </c>
    </row>
    <row r="101" spans="1:8" x14ac:dyDescent="0.25">
      <c r="A101" t="s">
        <v>258</v>
      </c>
      <c r="B101" t="s">
        <v>248</v>
      </c>
      <c r="C101">
        <v>600</v>
      </c>
      <c r="D101">
        <v>5</v>
      </c>
      <c r="E101">
        <v>0.75</v>
      </c>
      <c r="F101" t="b">
        <f t="shared" si="4"/>
        <v>0</v>
      </c>
      <c r="G101" t="b">
        <f t="shared" si="5"/>
        <v>0</v>
      </c>
      <c r="H101" t="b">
        <f t="shared" si="3"/>
        <v>1</v>
      </c>
    </row>
    <row r="102" spans="1:8" x14ac:dyDescent="0.25">
      <c r="A102" t="s">
        <v>259</v>
      </c>
      <c r="B102" t="s">
        <v>240</v>
      </c>
      <c r="C102">
        <v>100</v>
      </c>
      <c r="D102">
        <v>6</v>
      </c>
      <c r="E102">
        <v>0.72</v>
      </c>
      <c r="F102" t="b">
        <f t="shared" si="4"/>
        <v>1</v>
      </c>
      <c r="G102" t="b">
        <f t="shared" si="5"/>
        <v>0</v>
      </c>
      <c r="H102" t="b">
        <f t="shared" si="3"/>
        <v>0</v>
      </c>
    </row>
    <row r="103" spans="1:8" x14ac:dyDescent="0.25">
      <c r="A103" t="s">
        <v>259</v>
      </c>
      <c r="B103" t="s">
        <v>242</v>
      </c>
      <c r="C103">
        <v>100</v>
      </c>
      <c r="D103">
        <v>6</v>
      </c>
      <c r="E103">
        <v>0.56999999999999995</v>
      </c>
      <c r="F103" t="b">
        <f t="shared" si="4"/>
        <v>1</v>
      </c>
      <c r="G103" t="b">
        <f t="shared" si="5"/>
        <v>0</v>
      </c>
      <c r="H103" t="b">
        <f t="shared" si="3"/>
        <v>0</v>
      </c>
    </row>
    <row r="104" spans="1:8" x14ac:dyDescent="0.25">
      <c r="A104" t="s">
        <v>259</v>
      </c>
      <c r="B104" t="s">
        <v>244</v>
      </c>
      <c r="C104">
        <v>100</v>
      </c>
      <c r="D104">
        <v>6</v>
      </c>
      <c r="E104">
        <v>0.49</v>
      </c>
      <c r="F104" t="b">
        <f t="shared" si="4"/>
        <v>1</v>
      </c>
      <c r="G104" t="b">
        <f t="shared" si="5"/>
        <v>0</v>
      </c>
      <c r="H104" t="b">
        <f t="shared" si="3"/>
        <v>0</v>
      </c>
    </row>
    <row r="105" spans="1:8" x14ac:dyDescent="0.25">
      <c r="A105" t="s">
        <v>259</v>
      </c>
      <c r="B105" t="s">
        <v>245</v>
      </c>
      <c r="C105">
        <v>100</v>
      </c>
      <c r="D105">
        <v>5</v>
      </c>
      <c r="E105">
        <v>0.47</v>
      </c>
      <c r="F105" t="b">
        <f t="shared" si="4"/>
        <v>1</v>
      </c>
      <c r="G105" t="b">
        <f t="shared" si="5"/>
        <v>0</v>
      </c>
      <c r="H105" t="b">
        <f t="shared" si="3"/>
        <v>0</v>
      </c>
    </row>
    <row r="106" spans="1:8" x14ac:dyDescent="0.25">
      <c r="A106" t="s">
        <v>259</v>
      </c>
      <c r="B106" t="s">
        <v>246</v>
      </c>
      <c r="C106">
        <v>100</v>
      </c>
      <c r="D106">
        <v>5</v>
      </c>
      <c r="E106">
        <v>0.67</v>
      </c>
      <c r="F106" t="b">
        <f t="shared" si="4"/>
        <v>1</v>
      </c>
      <c r="G106" t="b">
        <f t="shared" si="5"/>
        <v>0</v>
      </c>
      <c r="H106" t="b">
        <f t="shared" si="3"/>
        <v>0</v>
      </c>
    </row>
    <row r="107" spans="1:8" x14ac:dyDescent="0.25">
      <c r="A107" t="s">
        <v>259</v>
      </c>
      <c r="B107" t="s">
        <v>247</v>
      </c>
      <c r="C107">
        <v>100</v>
      </c>
      <c r="D107">
        <v>5</v>
      </c>
      <c r="E107">
        <v>0.43</v>
      </c>
      <c r="F107" t="b">
        <f t="shared" si="4"/>
        <v>1</v>
      </c>
      <c r="G107" t="b">
        <f t="shared" si="5"/>
        <v>0</v>
      </c>
      <c r="H107" t="b">
        <f t="shared" si="3"/>
        <v>0</v>
      </c>
    </row>
    <row r="108" spans="1:8" x14ac:dyDescent="0.25">
      <c r="A108" t="s">
        <v>259</v>
      </c>
      <c r="B108" t="s">
        <v>248</v>
      </c>
      <c r="C108">
        <v>600</v>
      </c>
      <c r="D108">
        <v>4</v>
      </c>
      <c r="E108">
        <v>0.79</v>
      </c>
      <c r="F108" t="b">
        <f t="shared" si="4"/>
        <v>0</v>
      </c>
      <c r="G108" t="b">
        <f t="shared" si="5"/>
        <v>0</v>
      </c>
      <c r="H108" t="b">
        <f t="shared" si="3"/>
        <v>1</v>
      </c>
    </row>
    <row r="109" spans="1:8" x14ac:dyDescent="0.25">
      <c r="A109" t="s">
        <v>259</v>
      </c>
      <c r="B109" t="s">
        <v>241</v>
      </c>
      <c r="C109">
        <v>300</v>
      </c>
      <c r="D109">
        <v>4</v>
      </c>
      <c r="E109">
        <v>0.39</v>
      </c>
      <c r="F109" t="b">
        <f t="shared" si="4"/>
        <v>0</v>
      </c>
      <c r="G109" t="b">
        <f t="shared" si="5"/>
        <v>1</v>
      </c>
      <c r="H109" t="b">
        <f t="shared" si="3"/>
        <v>0</v>
      </c>
    </row>
    <row r="110" spans="1:8" x14ac:dyDescent="0.25">
      <c r="A110" t="s">
        <v>259</v>
      </c>
      <c r="B110" t="s">
        <v>243</v>
      </c>
      <c r="C110">
        <v>300</v>
      </c>
      <c r="D110">
        <v>5</v>
      </c>
      <c r="E110">
        <v>0.74</v>
      </c>
      <c r="F110" t="b">
        <f t="shared" si="4"/>
        <v>0</v>
      </c>
      <c r="G110" t="b">
        <f t="shared" si="5"/>
        <v>1</v>
      </c>
      <c r="H110" t="b">
        <f t="shared" si="3"/>
        <v>0</v>
      </c>
    </row>
    <row r="111" spans="1:8" x14ac:dyDescent="0.25">
      <c r="A111" t="s">
        <v>259</v>
      </c>
      <c r="B111" t="s">
        <v>248</v>
      </c>
      <c r="C111">
        <v>600</v>
      </c>
      <c r="D111">
        <v>4</v>
      </c>
      <c r="E111">
        <v>0.75</v>
      </c>
      <c r="F111" t="b">
        <f t="shared" si="4"/>
        <v>0</v>
      </c>
      <c r="G111" t="b">
        <f t="shared" si="5"/>
        <v>0</v>
      </c>
      <c r="H111" t="b">
        <f t="shared" si="3"/>
        <v>1</v>
      </c>
    </row>
    <row r="112" spans="1:8" x14ac:dyDescent="0.25">
      <c r="A112" t="s">
        <v>260</v>
      </c>
      <c r="B112" t="s">
        <v>240</v>
      </c>
      <c r="C112">
        <v>100</v>
      </c>
      <c r="D112">
        <v>6</v>
      </c>
      <c r="E112">
        <v>0.59</v>
      </c>
      <c r="F112" t="b">
        <f t="shared" si="4"/>
        <v>1</v>
      </c>
      <c r="G112" t="b">
        <f t="shared" si="5"/>
        <v>0</v>
      </c>
      <c r="H112" t="b">
        <f t="shared" si="3"/>
        <v>0</v>
      </c>
    </row>
    <row r="113" spans="1:8" x14ac:dyDescent="0.25">
      <c r="A113" t="s">
        <v>260</v>
      </c>
      <c r="B113" t="s">
        <v>242</v>
      </c>
      <c r="C113">
        <v>100</v>
      </c>
      <c r="D113">
        <v>6</v>
      </c>
      <c r="E113">
        <v>0.35</v>
      </c>
      <c r="F113" t="b">
        <f t="shared" si="4"/>
        <v>1</v>
      </c>
      <c r="G113" t="b">
        <f t="shared" si="5"/>
        <v>0</v>
      </c>
      <c r="H113" t="b">
        <f t="shared" si="3"/>
        <v>0</v>
      </c>
    </row>
    <row r="114" spans="1:8" x14ac:dyDescent="0.25">
      <c r="A114" t="s">
        <v>260</v>
      </c>
      <c r="B114" t="s">
        <v>244</v>
      </c>
      <c r="C114">
        <v>100</v>
      </c>
      <c r="D114">
        <v>6</v>
      </c>
      <c r="E114">
        <v>0.63</v>
      </c>
      <c r="F114" t="b">
        <f t="shared" si="4"/>
        <v>1</v>
      </c>
      <c r="G114" t="b">
        <f t="shared" si="5"/>
        <v>0</v>
      </c>
      <c r="H114" t="b">
        <f t="shared" si="3"/>
        <v>0</v>
      </c>
    </row>
    <row r="115" spans="1:8" x14ac:dyDescent="0.25">
      <c r="A115" t="s">
        <v>260</v>
      </c>
      <c r="B115" t="s">
        <v>245</v>
      </c>
      <c r="C115">
        <v>100</v>
      </c>
      <c r="D115">
        <v>6</v>
      </c>
      <c r="E115">
        <v>0.62</v>
      </c>
      <c r="F115" t="b">
        <f t="shared" si="4"/>
        <v>1</v>
      </c>
      <c r="G115" t="b">
        <f t="shared" si="5"/>
        <v>0</v>
      </c>
      <c r="H115" t="b">
        <f t="shared" si="3"/>
        <v>0</v>
      </c>
    </row>
    <row r="116" spans="1:8" x14ac:dyDescent="0.25">
      <c r="A116" t="s">
        <v>260</v>
      </c>
      <c r="B116" t="s">
        <v>246</v>
      </c>
      <c r="C116">
        <v>100</v>
      </c>
      <c r="D116">
        <v>5</v>
      </c>
      <c r="E116">
        <v>0.59</v>
      </c>
      <c r="F116" t="b">
        <f t="shared" si="4"/>
        <v>1</v>
      </c>
      <c r="G116" t="b">
        <f t="shared" si="5"/>
        <v>0</v>
      </c>
      <c r="H116" t="b">
        <f t="shared" si="3"/>
        <v>0</v>
      </c>
    </row>
    <row r="117" spans="1:8" x14ac:dyDescent="0.25">
      <c r="A117" t="s">
        <v>260</v>
      </c>
      <c r="B117" t="s">
        <v>247</v>
      </c>
      <c r="C117">
        <v>100</v>
      </c>
      <c r="D117">
        <v>5</v>
      </c>
      <c r="E117">
        <v>0.78</v>
      </c>
      <c r="F117" t="b">
        <f t="shared" si="4"/>
        <v>1</v>
      </c>
      <c r="G117" t="b">
        <f t="shared" si="5"/>
        <v>0</v>
      </c>
      <c r="H117" t="b">
        <f t="shared" si="3"/>
        <v>0</v>
      </c>
    </row>
    <row r="118" spans="1:8" x14ac:dyDescent="0.25">
      <c r="A118" t="s">
        <v>260</v>
      </c>
      <c r="B118" t="s">
        <v>248</v>
      </c>
      <c r="C118">
        <v>600</v>
      </c>
      <c r="D118">
        <v>4</v>
      </c>
      <c r="E118">
        <v>0.39</v>
      </c>
      <c r="F118" t="b">
        <f t="shared" si="4"/>
        <v>0</v>
      </c>
      <c r="G118" t="b">
        <f t="shared" si="5"/>
        <v>0</v>
      </c>
      <c r="H118" t="b">
        <f t="shared" si="3"/>
        <v>1</v>
      </c>
    </row>
    <row r="119" spans="1:8" x14ac:dyDescent="0.25">
      <c r="A119" t="s">
        <v>260</v>
      </c>
      <c r="B119" t="s">
        <v>241</v>
      </c>
      <c r="C119">
        <v>300</v>
      </c>
      <c r="D119">
        <v>5</v>
      </c>
      <c r="E119">
        <v>0.65</v>
      </c>
      <c r="F119" t="b">
        <f t="shared" si="4"/>
        <v>0</v>
      </c>
      <c r="G119" t="b">
        <f t="shared" si="5"/>
        <v>1</v>
      </c>
      <c r="H119" t="b">
        <f t="shared" si="3"/>
        <v>0</v>
      </c>
    </row>
    <row r="120" spans="1:8" x14ac:dyDescent="0.25">
      <c r="A120" t="s">
        <v>260</v>
      </c>
      <c r="B120" t="s">
        <v>243</v>
      </c>
      <c r="C120">
        <v>300</v>
      </c>
      <c r="D120">
        <v>4</v>
      </c>
      <c r="E120">
        <v>0.38</v>
      </c>
      <c r="F120" t="b">
        <f t="shared" si="4"/>
        <v>0</v>
      </c>
      <c r="G120" t="b">
        <f t="shared" si="5"/>
        <v>1</v>
      </c>
      <c r="H120" t="b">
        <f t="shared" si="3"/>
        <v>0</v>
      </c>
    </row>
    <row r="121" spans="1:8" x14ac:dyDescent="0.25">
      <c r="A121" t="s">
        <v>260</v>
      </c>
      <c r="B121" t="s">
        <v>248</v>
      </c>
      <c r="C121">
        <v>600</v>
      </c>
      <c r="D121">
        <v>5</v>
      </c>
      <c r="E121">
        <v>0.63</v>
      </c>
      <c r="F121" t="b">
        <f t="shared" si="4"/>
        <v>0</v>
      </c>
      <c r="G121" t="b">
        <f t="shared" si="5"/>
        <v>0</v>
      </c>
      <c r="H121" t="b">
        <f t="shared" ref="H121:H184" si="6">IF(NOT(OR(F121,G121)),TRUE,FALSE)</f>
        <v>1</v>
      </c>
    </row>
    <row r="122" spans="1:8" x14ac:dyDescent="0.25">
      <c r="A122" t="s">
        <v>261</v>
      </c>
      <c r="B122" t="s">
        <v>240</v>
      </c>
      <c r="C122">
        <v>100</v>
      </c>
      <c r="D122">
        <v>6</v>
      </c>
      <c r="E122">
        <v>0.83</v>
      </c>
      <c r="F122" t="b">
        <f t="shared" si="4"/>
        <v>1</v>
      </c>
      <c r="G122" t="b">
        <f t="shared" si="5"/>
        <v>0</v>
      </c>
      <c r="H122" t="b">
        <f t="shared" si="6"/>
        <v>0</v>
      </c>
    </row>
    <row r="123" spans="1:8" x14ac:dyDescent="0.25">
      <c r="A123" t="s">
        <v>261</v>
      </c>
      <c r="B123" t="s">
        <v>242</v>
      </c>
      <c r="C123">
        <v>100</v>
      </c>
      <c r="D123">
        <v>6</v>
      </c>
      <c r="E123">
        <v>0.49</v>
      </c>
      <c r="F123" t="b">
        <f t="shared" si="4"/>
        <v>1</v>
      </c>
      <c r="G123" t="b">
        <f t="shared" si="5"/>
        <v>0</v>
      </c>
      <c r="H123" t="b">
        <f t="shared" si="6"/>
        <v>0</v>
      </c>
    </row>
    <row r="124" spans="1:8" x14ac:dyDescent="0.25">
      <c r="A124" t="s">
        <v>261</v>
      </c>
      <c r="B124" t="s">
        <v>244</v>
      </c>
      <c r="C124">
        <v>100</v>
      </c>
      <c r="D124">
        <v>6</v>
      </c>
      <c r="E124">
        <v>0.61</v>
      </c>
      <c r="F124" t="b">
        <f t="shared" si="4"/>
        <v>1</v>
      </c>
      <c r="G124" t="b">
        <f t="shared" si="5"/>
        <v>0</v>
      </c>
      <c r="H124" t="b">
        <f t="shared" si="6"/>
        <v>0</v>
      </c>
    </row>
    <row r="125" spans="1:8" x14ac:dyDescent="0.25">
      <c r="A125" t="s">
        <v>261</v>
      </c>
      <c r="B125" t="s">
        <v>245</v>
      </c>
      <c r="C125">
        <v>100</v>
      </c>
      <c r="D125">
        <v>6</v>
      </c>
      <c r="E125">
        <v>0.74</v>
      </c>
      <c r="F125" t="b">
        <f t="shared" si="4"/>
        <v>1</v>
      </c>
      <c r="G125" t="b">
        <f t="shared" si="5"/>
        <v>0</v>
      </c>
      <c r="H125" t="b">
        <f t="shared" si="6"/>
        <v>0</v>
      </c>
    </row>
    <row r="126" spans="1:8" x14ac:dyDescent="0.25">
      <c r="A126" t="s">
        <v>261</v>
      </c>
      <c r="B126" t="s">
        <v>246</v>
      </c>
      <c r="C126">
        <v>100</v>
      </c>
      <c r="D126">
        <v>6</v>
      </c>
      <c r="E126">
        <v>0.48</v>
      </c>
      <c r="F126" t="b">
        <f t="shared" si="4"/>
        <v>1</v>
      </c>
      <c r="G126" t="b">
        <f t="shared" si="5"/>
        <v>0</v>
      </c>
      <c r="H126" t="b">
        <f t="shared" si="6"/>
        <v>0</v>
      </c>
    </row>
    <row r="127" spans="1:8" x14ac:dyDescent="0.25">
      <c r="A127" t="s">
        <v>261</v>
      </c>
      <c r="B127" t="s">
        <v>247</v>
      </c>
      <c r="C127">
        <v>100</v>
      </c>
      <c r="D127">
        <v>8</v>
      </c>
      <c r="E127">
        <v>0.72</v>
      </c>
      <c r="F127" t="b">
        <f t="shared" si="4"/>
        <v>1</v>
      </c>
      <c r="G127" t="b">
        <f t="shared" si="5"/>
        <v>0</v>
      </c>
      <c r="H127" t="b">
        <f t="shared" si="6"/>
        <v>0</v>
      </c>
    </row>
    <row r="128" spans="1:8" x14ac:dyDescent="0.25">
      <c r="A128" t="s">
        <v>261</v>
      </c>
      <c r="B128" t="s">
        <v>248</v>
      </c>
      <c r="C128">
        <v>600</v>
      </c>
      <c r="D128">
        <v>4</v>
      </c>
      <c r="E128">
        <v>0.39</v>
      </c>
      <c r="F128" t="b">
        <f t="shared" si="4"/>
        <v>0</v>
      </c>
      <c r="G128" t="b">
        <f t="shared" si="5"/>
        <v>0</v>
      </c>
      <c r="H128" t="b">
        <f t="shared" si="6"/>
        <v>1</v>
      </c>
    </row>
    <row r="129" spans="1:8" x14ac:dyDescent="0.25">
      <c r="A129" t="s">
        <v>261</v>
      </c>
      <c r="B129" t="s">
        <v>241</v>
      </c>
      <c r="C129">
        <v>300</v>
      </c>
      <c r="D129">
        <v>5</v>
      </c>
      <c r="E129">
        <v>0.56000000000000005</v>
      </c>
      <c r="F129" t="b">
        <f t="shared" si="4"/>
        <v>0</v>
      </c>
      <c r="G129" t="b">
        <f t="shared" si="5"/>
        <v>1</v>
      </c>
      <c r="H129" t="b">
        <f t="shared" si="6"/>
        <v>0</v>
      </c>
    </row>
    <row r="130" spans="1:8" x14ac:dyDescent="0.25">
      <c r="A130" t="s">
        <v>261</v>
      </c>
      <c r="B130" t="s">
        <v>243</v>
      </c>
      <c r="C130">
        <v>300</v>
      </c>
      <c r="D130">
        <v>5</v>
      </c>
      <c r="E130">
        <v>0.87</v>
      </c>
      <c r="F130" t="b">
        <f t="shared" ref="F130:F193" si="7">COUNTIF(K$2:K$7,B130)&gt;0</f>
        <v>0</v>
      </c>
      <c r="G130" t="b">
        <f t="shared" ref="G130:G193" si="8">COUNTIF(L$2:L$3,B130)&gt;0</f>
        <v>1</v>
      </c>
      <c r="H130" t="b">
        <f t="shared" si="6"/>
        <v>0</v>
      </c>
    </row>
    <row r="131" spans="1:8" x14ac:dyDescent="0.25">
      <c r="A131" t="s">
        <v>261</v>
      </c>
      <c r="B131" t="s">
        <v>248</v>
      </c>
      <c r="C131">
        <v>600</v>
      </c>
      <c r="D131">
        <v>4</v>
      </c>
      <c r="E131">
        <v>0.37</v>
      </c>
      <c r="F131" t="b">
        <f t="shared" si="7"/>
        <v>0</v>
      </c>
      <c r="G131" t="b">
        <f t="shared" si="8"/>
        <v>0</v>
      </c>
      <c r="H131" t="b">
        <f t="shared" si="6"/>
        <v>1</v>
      </c>
    </row>
    <row r="132" spans="1:8" x14ac:dyDescent="0.25">
      <c r="A132" t="s">
        <v>262</v>
      </c>
      <c r="B132" t="s">
        <v>240</v>
      </c>
      <c r="C132">
        <v>100</v>
      </c>
      <c r="D132">
        <v>7</v>
      </c>
      <c r="E132">
        <v>0.49</v>
      </c>
      <c r="F132" t="b">
        <f t="shared" si="7"/>
        <v>1</v>
      </c>
      <c r="G132" t="b">
        <f t="shared" si="8"/>
        <v>0</v>
      </c>
      <c r="H132" t="b">
        <f t="shared" si="6"/>
        <v>0</v>
      </c>
    </row>
    <row r="133" spans="1:8" x14ac:dyDescent="0.25">
      <c r="A133" t="s">
        <v>262</v>
      </c>
      <c r="B133" t="s">
        <v>242</v>
      </c>
      <c r="C133">
        <v>100</v>
      </c>
      <c r="D133">
        <v>5</v>
      </c>
      <c r="E133">
        <v>0.71</v>
      </c>
      <c r="F133" t="b">
        <f t="shared" si="7"/>
        <v>1</v>
      </c>
      <c r="G133" t="b">
        <f t="shared" si="8"/>
        <v>0</v>
      </c>
      <c r="H133" t="b">
        <f t="shared" si="6"/>
        <v>0</v>
      </c>
    </row>
    <row r="134" spans="1:8" x14ac:dyDescent="0.25">
      <c r="A134" t="s">
        <v>262</v>
      </c>
      <c r="B134" t="s">
        <v>244</v>
      </c>
      <c r="C134">
        <v>100</v>
      </c>
      <c r="D134">
        <v>6</v>
      </c>
      <c r="E134">
        <v>0.47</v>
      </c>
      <c r="F134" t="b">
        <f t="shared" si="7"/>
        <v>1</v>
      </c>
      <c r="G134" t="b">
        <f t="shared" si="8"/>
        <v>0</v>
      </c>
      <c r="H134" t="b">
        <f t="shared" si="6"/>
        <v>0</v>
      </c>
    </row>
    <row r="135" spans="1:8" x14ac:dyDescent="0.25">
      <c r="A135" t="s">
        <v>262</v>
      </c>
      <c r="B135" t="s">
        <v>245</v>
      </c>
      <c r="C135">
        <v>100</v>
      </c>
      <c r="D135">
        <v>6</v>
      </c>
      <c r="E135">
        <v>0.8</v>
      </c>
      <c r="F135" t="b">
        <f t="shared" si="7"/>
        <v>1</v>
      </c>
      <c r="G135" t="b">
        <f t="shared" si="8"/>
        <v>0</v>
      </c>
      <c r="H135" t="b">
        <f t="shared" si="6"/>
        <v>0</v>
      </c>
    </row>
    <row r="136" spans="1:8" x14ac:dyDescent="0.25">
      <c r="A136" t="s">
        <v>262</v>
      </c>
      <c r="B136" t="s">
        <v>246</v>
      </c>
      <c r="C136">
        <v>100</v>
      </c>
      <c r="D136">
        <v>10</v>
      </c>
      <c r="E136">
        <v>0.46</v>
      </c>
      <c r="F136" t="b">
        <f t="shared" si="7"/>
        <v>1</v>
      </c>
      <c r="G136" t="b">
        <f t="shared" si="8"/>
        <v>0</v>
      </c>
      <c r="H136" t="b">
        <f t="shared" si="6"/>
        <v>0</v>
      </c>
    </row>
    <row r="137" spans="1:8" x14ac:dyDescent="0.25">
      <c r="A137" t="s">
        <v>262</v>
      </c>
      <c r="B137" t="s">
        <v>247</v>
      </c>
      <c r="C137">
        <v>100</v>
      </c>
      <c r="D137">
        <v>6</v>
      </c>
      <c r="E137">
        <v>0.65</v>
      </c>
      <c r="F137" t="b">
        <f t="shared" si="7"/>
        <v>1</v>
      </c>
      <c r="G137" t="b">
        <f t="shared" si="8"/>
        <v>0</v>
      </c>
      <c r="H137" t="b">
        <f t="shared" si="6"/>
        <v>0</v>
      </c>
    </row>
    <row r="138" spans="1:8" x14ac:dyDescent="0.25">
      <c r="A138" t="s">
        <v>262</v>
      </c>
      <c r="B138" t="s">
        <v>248</v>
      </c>
      <c r="C138">
        <v>600</v>
      </c>
      <c r="D138">
        <v>5</v>
      </c>
      <c r="E138">
        <v>0.47</v>
      </c>
      <c r="F138" t="b">
        <f t="shared" si="7"/>
        <v>0</v>
      </c>
      <c r="G138" t="b">
        <f t="shared" si="8"/>
        <v>0</v>
      </c>
      <c r="H138" t="b">
        <f t="shared" si="6"/>
        <v>1</v>
      </c>
    </row>
    <row r="139" spans="1:8" x14ac:dyDescent="0.25">
      <c r="A139" t="s">
        <v>262</v>
      </c>
      <c r="B139" t="s">
        <v>241</v>
      </c>
      <c r="C139">
        <v>300</v>
      </c>
      <c r="D139">
        <v>5</v>
      </c>
      <c r="E139">
        <v>0.48</v>
      </c>
      <c r="F139" t="b">
        <f t="shared" si="7"/>
        <v>0</v>
      </c>
      <c r="G139" t="b">
        <f t="shared" si="8"/>
        <v>1</v>
      </c>
      <c r="H139" t="b">
        <f t="shared" si="6"/>
        <v>0</v>
      </c>
    </row>
    <row r="140" spans="1:8" x14ac:dyDescent="0.25">
      <c r="A140" t="s">
        <v>262</v>
      </c>
      <c r="B140" t="s">
        <v>243</v>
      </c>
      <c r="C140">
        <v>300</v>
      </c>
      <c r="D140">
        <v>5</v>
      </c>
      <c r="E140">
        <v>0.87</v>
      </c>
      <c r="F140" t="b">
        <f t="shared" si="7"/>
        <v>0</v>
      </c>
      <c r="G140" t="b">
        <f t="shared" si="8"/>
        <v>1</v>
      </c>
      <c r="H140" t="b">
        <f t="shared" si="6"/>
        <v>0</v>
      </c>
    </row>
    <row r="141" spans="1:8" x14ac:dyDescent="0.25">
      <c r="A141" t="s">
        <v>262</v>
      </c>
      <c r="B141" t="s">
        <v>248</v>
      </c>
      <c r="C141">
        <v>600</v>
      </c>
      <c r="D141">
        <v>5</v>
      </c>
      <c r="E141">
        <v>0.51</v>
      </c>
      <c r="F141" t="b">
        <f t="shared" si="7"/>
        <v>0</v>
      </c>
      <c r="G141" t="b">
        <f t="shared" si="8"/>
        <v>0</v>
      </c>
      <c r="H141" t="b">
        <f t="shared" si="6"/>
        <v>1</v>
      </c>
    </row>
    <row r="142" spans="1:8" x14ac:dyDescent="0.25">
      <c r="A142" t="s">
        <v>263</v>
      </c>
      <c r="B142" t="s">
        <v>240</v>
      </c>
      <c r="C142">
        <v>100</v>
      </c>
      <c r="D142">
        <v>5</v>
      </c>
      <c r="E142">
        <v>0.56000000000000005</v>
      </c>
      <c r="F142" t="b">
        <f t="shared" si="7"/>
        <v>1</v>
      </c>
      <c r="G142" t="b">
        <f t="shared" si="8"/>
        <v>0</v>
      </c>
      <c r="H142" t="b">
        <f t="shared" si="6"/>
        <v>0</v>
      </c>
    </row>
    <row r="143" spans="1:8" x14ac:dyDescent="0.25">
      <c r="A143" t="s">
        <v>263</v>
      </c>
      <c r="B143" t="s">
        <v>242</v>
      </c>
      <c r="C143">
        <v>100</v>
      </c>
      <c r="D143">
        <v>5</v>
      </c>
      <c r="E143">
        <v>0.66</v>
      </c>
      <c r="F143" t="b">
        <f t="shared" si="7"/>
        <v>1</v>
      </c>
      <c r="G143" t="b">
        <f t="shared" si="8"/>
        <v>0</v>
      </c>
      <c r="H143" t="b">
        <f t="shared" si="6"/>
        <v>0</v>
      </c>
    </row>
    <row r="144" spans="1:8" x14ac:dyDescent="0.25">
      <c r="A144" t="s">
        <v>263</v>
      </c>
      <c r="B144" t="s">
        <v>244</v>
      </c>
      <c r="C144">
        <v>100</v>
      </c>
      <c r="D144">
        <v>6</v>
      </c>
      <c r="E144">
        <v>0.39</v>
      </c>
      <c r="F144" t="b">
        <f t="shared" si="7"/>
        <v>1</v>
      </c>
      <c r="G144" t="b">
        <f t="shared" si="8"/>
        <v>0</v>
      </c>
      <c r="H144" t="b">
        <f t="shared" si="6"/>
        <v>0</v>
      </c>
    </row>
    <row r="145" spans="1:8" x14ac:dyDescent="0.25">
      <c r="A145" t="s">
        <v>263</v>
      </c>
      <c r="B145" t="s">
        <v>245</v>
      </c>
      <c r="C145">
        <v>100</v>
      </c>
      <c r="D145">
        <v>6</v>
      </c>
      <c r="E145">
        <v>0.6</v>
      </c>
      <c r="F145" t="b">
        <f t="shared" si="7"/>
        <v>1</v>
      </c>
      <c r="G145" t="b">
        <f t="shared" si="8"/>
        <v>0</v>
      </c>
      <c r="H145" t="b">
        <f t="shared" si="6"/>
        <v>0</v>
      </c>
    </row>
    <row r="146" spans="1:8" x14ac:dyDescent="0.25">
      <c r="A146" t="s">
        <v>263</v>
      </c>
      <c r="B146" t="s">
        <v>246</v>
      </c>
      <c r="C146">
        <v>100</v>
      </c>
      <c r="D146">
        <v>6</v>
      </c>
      <c r="E146">
        <v>0.55000000000000004</v>
      </c>
      <c r="F146" t="b">
        <f t="shared" si="7"/>
        <v>1</v>
      </c>
      <c r="G146" t="b">
        <f t="shared" si="8"/>
        <v>0</v>
      </c>
      <c r="H146" t="b">
        <f t="shared" si="6"/>
        <v>0</v>
      </c>
    </row>
    <row r="147" spans="1:8" x14ac:dyDescent="0.25">
      <c r="A147" t="s">
        <v>263</v>
      </c>
      <c r="B147" t="s">
        <v>247</v>
      </c>
      <c r="C147">
        <v>100</v>
      </c>
      <c r="D147">
        <v>6</v>
      </c>
      <c r="E147">
        <v>0.66</v>
      </c>
      <c r="F147" t="b">
        <f t="shared" si="7"/>
        <v>1</v>
      </c>
      <c r="G147" t="b">
        <f t="shared" si="8"/>
        <v>0</v>
      </c>
      <c r="H147" t="b">
        <f t="shared" si="6"/>
        <v>0</v>
      </c>
    </row>
    <row r="148" spans="1:8" x14ac:dyDescent="0.25">
      <c r="A148" t="s">
        <v>263</v>
      </c>
      <c r="B148" t="s">
        <v>248</v>
      </c>
      <c r="C148">
        <v>600</v>
      </c>
      <c r="D148">
        <v>4</v>
      </c>
      <c r="E148">
        <v>0.66</v>
      </c>
      <c r="F148" t="b">
        <f t="shared" si="7"/>
        <v>0</v>
      </c>
      <c r="G148" t="b">
        <f t="shared" si="8"/>
        <v>0</v>
      </c>
      <c r="H148" t="b">
        <f t="shared" si="6"/>
        <v>1</v>
      </c>
    </row>
    <row r="149" spans="1:8" x14ac:dyDescent="0.25">
      <c r="A149" t="s">
        <v>263</v>
      </c>
      <c r="B149" t="s">
        <v>241</v>
      </c>
      <c r="C149">
        <v>300</v>
      </c>
      <c r="D149">
        <v>4</v>
      </c>
      <c r="E149">
        <v>0.39</v>
      </c>
      <c r="F149" t="b">
        <f t="shared" si="7"/>
        <v>0</v>
      </c>
      <c r="G149" t="b">
        <f t="shared" si="8"/>
        <v>1</v>
      </c>
      <c r="H149" t="b">
        <f t="shared" si="6"/>
        <v>0</v>
      </c>
    </row>
    <row r="150" spans="1:8" x14ac:dyDescent="0.25">
      <c r="A150" t="s">
        <v>263</v>
      </c>
      <c r="B150" t="s">
        <v>243</v>
      </c>
      <c r="C150">
        <v>300</v>
      </c>
      <c r="D150">
        <v>5</v>
      </c>
      <c r="E150">
        <v>0.59</v>
      </c>
      <c r="F150" t="b">
        <f t="shared" si="7"/>
        <v>0</v>
      </c>
      <c r="G150" t="b">
        <f t="shared" si="8"/>
        <v>1</v>
      </c>
      <c r="H150" t="b">
        <f t="shared" si="6"/>
        <v>0</v>
      </c>
    </row>
    <row r="151" spans="1:8" x14ac:dyDescent="0.25">
      <c r="A151" t="s">
        <v>263</v>
      </c>
      <c r="B151" t="s">
        <v>248</v>
      </c>
      <c r="C151">
        <v>600</v>
      </c>
      <c r="D151">
        <v>4</v>
      </c>
      <c r="E151">
        <v>0.54</v>
      </c>
      <c r="F151" t="b">
        <f t="shared" si="7"/>
        <v>0</v>
      </c>
      <c r="G151" t="b">
        <f t="shared" si="8"/>
        <v>0</v>
      </c>
      <c r="H151" t="b">
        <f t="shared" si="6"/>
        <v>1</v>
      </c>
    </row>
    <row r="152" spans="1:8" x14ac:dyDescent="0.25">
      <c r="A152" t="s">
        <v>264</v>
      </c>
      <c r="B152" t="s">
        <v>240</v>
      </c>
      <c r="C152">
        <v>100</v>
      </c>
      <c r="D152">
        <v>6</v>
      </c>
      <c r="E152">
        <v>0.63</v>
      </c>
      <c r="F152" t="b">
        <f t="shared" si="7"/>
        <v>1</v>
      </c>
      <c r="G152" t="b">
        <f t="shared" si="8"/>
        <v>0</v>
      </c>
      <c r="H152" t="b">
        <f t="shared" si="6"/>
        <v>0</v>
      </c>
    </row>
    <row r="153" spans="1:8" x14ac:dyDescent="0.25">
      <c r="A153" t="s">
        <v>264</v>
      </c>
      <c r="B153" t="s">
        <v>242</v>
      </c>
      <c r="C153">
        <v>100</v>
      </c>
      <c r="D153">
        <v>5</v>
      </c>
      <c r="E153">
        <v>0.56000000000000005</v>
      </c>
      <c r="F153" t="b">
        <f t="shared" si="7"/>
        <v>1</v>
      </c>
      <c r="G153" t="b">
        <f t="shared" si="8"/>
        <v>0</v>
      </c>
      <c r="H153" t="b">
        <f t="shared" si="6"/>
        <v>0</v>
      </c>
    </row>
    <row r="154" spans="1:8" x14ac:dyDescent="0.25">
      <c r="A154" t="s">
        <v>264</v>
      </c>
      <c r="B154" t="s">
        <v>244</v>
      </c>
      <c r="C154">
        <v>100</v>
      </c>
      <c r="D154">
        <v>6</v>
      </c>
      <c r="E154">
        <v>0.61</v>
      </c>
      <c r="F154" t="b">
        <f t="shared" si="7"/>
        <v>1</v>
      </c>
      <c r="G154" t="b">
        <f t="shared" si="8"/>
        <v>0</v>
      </c>
      <c r="H154" t="b">
        <f t="shared" si="6"/>
        <v>0</v>
      </c>
    </row>
    <row r="155" spans="1:8" x14ac:dyDescent="0.25">
      <c r="A155" t="s">
        <v>264</v>
      </c>
      <c r="B155" t="s">
        <v>245</v>
      </c>
      <c r="C155">
        <v>100</v>
      </c>
      <c r="D155">
        <v>6</v>
      </c>
      <c r="E155">
        <v>0.41</v>
      </c>
      <c r="F155" t="b">
        <f t="shared" si="7"/>
        <v>1</v>
      </c>
      <c r="G155" t="b">
        <f t="shared" si="8"/>
        <v>0</v>
      </c>
      <c r="H155" t="b">
        <f t="shared" si="6"/>
        <v>0</v>
      </c>
    </row>
    <row r="156" spans="1:8" x14ac:dyDescent="0.25">
      <c r="A156" t="s">
        <v>264</v>
      </c>
      <c r="B156" t="s">
        <v>246</v>
      </c>
      <c r="C156">
        <v>100</v>
      </c>
      <c r="D156">
        <v>5</v>
      </c>
      <c r="E156">
        <v>0.52</v>
      </c>
      <c r="F156" t="b">
        <f t="shared" si="7"/>
        <v>1</v>
      </c>
      <c r="G156" t="b">
        <f t="shared" si="8"/>
        <v>0</v>
      </c>
      <c r="H156" t="b">
        <f t="shared" si="6"/>
        <v>0</v>
      </c>
    </row>
    <row r="157" spans="1:8" x14ac:dyDescent="0.25">
      <c r="A157" t="s">
        <v>264</v>
      </c>
      <c r="B157" t="s">
        <v>247</v>
      </c>
      <c r="C157">
        <v>100</v>
      </c>
      <c r="D157">
        <v>5</v>
      </c>
      <c r="E157">
        <v>0.66</v>
      </c>
      <c r="F157" t="b">
        <f t="shared" si="7"/>
        <v>1</v>
      </c>
      <c r="G157" t="b">
        <f t="shared" si="8"/>
        <v>0</v>
      </c>
      <c r="H157" t="b">
        <f t="shared" si="6"/>
        <v>0</v>
      </c>
    </row>
    <row r="158" spans="1:8" x14ac:dyDescent="0.25">
      <c r="A158" t="s">
        <v>264</v>
      </c>
      <c r="B158" t="s">
        <v>248</v>
      </c>
      <c r="C158">
        <v>600</v>
      </c>
      <c r="D158">
        <v>5</v>
      </c>
      <c r="E158">
        <v>0.79</v>
      </c>
      <c r="F158" t="b">
        <f t="shared" si="7"/>
        <v>0</v>
      </c>
      <c r="G158" t="b">
        <f t="shared" si="8"/>
        <v>0</v>
      </c>
      <c r="H158" t="b">
        <f t="shared" si="6"/>
        <v>1</v>
      </c>
    </row>
    <row r="159" spans="1:8" x14ac:dyDescent="0.25">
      <c r="A159" t="s">
        <v>264</v>
      </c>
      <c r="B159" t="s">
        <v>241</v>
      </c>
      <c r="C159">
        <v>300</v>
      </c>
      <c r="D159">
        <v>5</v>
      </c>
      <c r="E159">
        <v>0.77</v>
      </c>
      <c r="F159" t="b">
        <f t="shared" si="7"/>
        <v>0</v>
      </c>
      <c r="G159" t="b">
        <f t="shared" si="8"/>
        <v>1</v>
      </c>
      <c r="H159" t="b">
        <f t="shared" si="6"/>
        <v>0</v>
      </c>
    </row>
    <row r="160" spans="1:8" x14ac:dyDescent="0.25">
      <c r="A160" t="s">
        <v>264</v>
      </c>
      <c r="B160" t="s">
        <v>243</v>
      </c>
      <c r="C160">
        <v>300</v>
      </c>
      <c r="D160">
        <v>5</v>
      </c>
      <c r="E160">
        <v>0.34</v>
      </c>
      <c r="F160" t="b">
        <f t="shared" si="7"/>
        <v>0</v>
      </c>
      <c r="G160" t="b">
        <f t="shared" si="8"/>
        <v>1</v>
      </c>
      <c r="H160" t="b">
        <f t="shared" si="6"/>
        <v>0</v>
      </c>
    </row>
    <row r="161" spans="1:8" x14ac:dyDescent="0.25">
      <c r="A161" t="s">
        <v>264</v>
      </c>
      <c r="B161" t="s">
        <v>248</v>
      </c>
      <c r="C161">
        <v>600</v>
      </c>
      <c r="D161">
        <v>5</v>
      </c>
      <c r="E161">
        <v>0.8</v>
      </c>
      <c r="F161" t="b">
        <f t="shared" si="7"/>
        <v>0</v>
      </c>
      <c r="G161" t="b">
        <f t="shared" si="8"/>
        <v>0</v>
      </c>
      <c r="H161" t="b">
        <f t="shared" si="6"/>
        <v>1</v>
      </c>
    </row>
    <row r="162" spans="1:8" x14ac:dyDescent="0.25">
      <c r="A162" t="s">
        <v>265</v>
      </c>
      <c r="B162" t="s">
        <v>240</v>
      </c>
      <c r="C162">
        <v>100</v>
      </c>
      <c r="D162">
        <v>5</v>
      </c>
      <c r="E162">
        <v>0.44</v>
      </c>
      <c r="F162" t="b">
        <f t="shared" si="7"/>
        <v>1</v>
      </c>
      <c r="G162" t="b">
        <f t="shared" si="8"/>
        <v>0</v>
      </c>
      <c r="H162" t="b">
        <f t="shared" si="6"/>
        <v>0</v>
      </c>
    </row>
    <row r="163" spans="1:8" x14ac:dyDescent="0.25">
      <c r="A163" t="s">
        <v>265</v>
      </c>
      <c r="B163" t="s">
        <v>242</v>
      </c>
      <c r="C163">
        <v>100</v>
      </c>
      <c r="D163">
        <v>6</v>
      </c>
      <c r="E163">
        <v>0.61</v>
      </c>
      <c r="F163" t="b">
        <f t="shared" si="7"/>
        <v>1</v>
      </c>
      <c r="G163" t="b">
        <f t="shared" si="8"/>
        <v>0</v>
      </c>
      <c r="H163" t="b">
        <f t="shared" si="6"/>
        <v>0</v>
      </c>
    </row>
    <row r="164" spans="1:8" x14ac:dyDescent="0.25">
      <c r="A164" t="s">
        <v>265</v>
      </c>
      <c r="B164" t="s">
        <v>244</v>
      </c>
      <c r="C164">
        <v>100</v>
      </c>
      <c r="D164">
        <v>5</v>
      </c>
      <c r="E164">
        <v>0.46</v>
      </c>
      <c r="F164" t="b">
        <f t="shared" si="7"/>
        <v>1</v>
      </c>
      <c r="G164" t="b">
        <f t="shared" si="8"/>
        <v>0</v>
      </c>
      <c r="H164" t="b">
        <f t="shared" si="6"/>
        <v>0</v>
      </c>
    </row>
    <row r="165" spans="1:8" x14ac:dyDescent="0.25">
      <c r="A165" t="s">
        <v>265</v>
      </c>
      <c r="B165" t="s">
        <v>245</v>
      </c>
      <c r="C165">
        <v>100</v>
      </c>
      <c r="D165">
        <v>5</v>
      </c>
      <c r="E165">
        <v>0.71</v>
      </c>
      <c r="F165" t="b">
        <f t="shared" si="7"/>
        <v>1</v>
      </c>
      <c r="G165" t="b">
        <f t="shared" si="8"/>
        <v>0</v>
      </c>
      <c r="H165" t="b">
        <f t="shared" si="6"/>
        <v>0</v>
      </c>
    </row>
    <row r="166" spans="1:8" x14ac:dyDescent="0.25">
      <c r="A166" t="s">
        <v>265</v>
      </c>
      <c r="B166" t="s">
        <v>246</v>
      </c>
      <c r="C166">
        <v>100</v>
      </c>
      <c r="D166">
        <v>8</v>
      </c>
      <c r="E166">
        <v>0.56999999999999995</v>
      </c>
      <c r="F166" t="b">
        <f t="shared" si="7"/>
        <v>1</v>
      </c>
      <c r="G166" t="b">
        <f t="shared" si="8"/>
        <v>0</v>
      </c>
      <c r="H166" t="b">
        <f t="shared" si="6"/>
        <v>0</v>
      </c>
    </row>
    <row r="167" spans="1:8" x14ac:dyDescent="0.25">
      <c r="A167" t="s">
        <v>265</v>
      </c>
      <c r="B167" t="s">
        <v>247</v>
      </c>
      <c r="C167">
        <v>100</v>
      </c>
      <c r="D167">
        <v>5</v>
      </c>
      <c r="E167">
        <v>0.43</v>
      </c>
      <c r="F167" t="b">
        <f t="shared" si="7"/>
        <v>1</v>
      </c>
      <c r="G167" t="b">
        <f t="shared" si="8"/>
        <v>0</v>
      </c>
      <c r="H167" t="b">
        <f t="shared" si="6"/>
        <v>0</v>
      </c>
    </row>
    <row r="168" spans="1:8" x14ac:dyDescent="0.25">
      <c r="A168" t="s">
        <v>265</v>
      </c>
      <c r="B168" t="s">
        <v>248</v>
      </c>
      <c r="C168">
        <v>600</v>
      </c>
      <c r="D168">
        <v>4</v>
      </c>
      <c r="E168">
        <v>0.35</v>
      </c>
      <c r="F168" t="b">
        <f t="shared" si="7"/>
        <v>0</v>
      </c>
      <c r="G168" t="b">
        <f t="shared" si="8"/>
        <v>0</v>
      </c>
      <c r="H168" t="b">
        <f t="shared" si="6"/>
        <v>1</v>
      </c>
    </row>
    <row r="169" spans="1:8" x14ac:dyDescent="0.25">
      <c r="A169" t="s">
        <v>265</v>
      </c>
      <c r="B169" t="s">
        <v>241</v>
      </c>
      <c r="C169">
        <v>300</v>
      </c>
      <c r="D169">
        <v>5</v>
      </c>
      <c r="E169">
        <v>0.49</v>
      </c>
      <c r="F169" t="b">
        <f t="shared" si="7"/>
        <v>0</v>
      </c>
      <c r="G169" t="b">
        <f t="shared" si="8"/>
        <v>1</v>
      </c>
      <c r="H169" t="b">
        <f t="shared" si="6"/>
        <v>0</v>
      </c>
    </row>
    <row r="170" spans="1:8" x14ac:dyDescent="0.25">
      <c r="A170" t="s">
        <v>265</v>
      </c>
      <c r="B170" t="s">
        <v>243</v>
      </c>
      <c r="C170">
        <v>300</v>
      </c>
      <c r="D170">
        <v>4</v>
      </c>
      <c r="E170">
        <v>0.49</v>
      </c>
      <c r="F170" t="b">
        <f t="shared" si="7"/>
        <v>0</v>
      </c>
      <c r="G170" t="b">
        <f t="shared" si="8"/>
        <v>1</v>
      </c>
      <c r="H170" t="b">
        <f t="shared" si="6"/>
        <v>0</v>
      </c>
    </row>
    <row r="171" spans="1:8" x14ac:dyDescent="0.25">
      <c r="A171" t="s">
        <v>265</v>
      </c>
      <c r="B171" t="s">
        <v>248</v>
      </c>
      <c r="C171">
        <v>600</v>
      </c>
      <c r="D171">
        <v>5</v>
      </c>
      <c r="E171">
        <v>0.7</v>
      </c>
      <c r="F171" t="b">
        <f t="shared" si="7"/>
        <v>0</v>
      </c>
      <c r="G171" t="b">
        <f t="shared" si="8"/>
        <v>0</v>
      </c>
      <c r="H171" t="b">
        <f t="shared" si="6"/>
        <v>1</v>
      </c>
    </row>
    <row r="172" spans="1:8" x14ac:dyDescent="0.25">
      <c r="A172" t="s">
        <v>266</v>
      </c>
      <c r="B172" t="s">
        <v>240</v>
      </c>
      <c r="C172">
        <v>100</v>
      </c>
      <c r="D172">
        <v>6</v>
      </c>
      <c r="E172">
        <v>0.74</v>
      </c>
      <c r="F172" t="b">
        <f t="shared" si="7"/>
        <v>1</v>
      </c>
      <c r="G172" t="b">
        <f t="shared" si="8"/>
        <v>0</v>
      </c>
      <c r="H172" t="b">
        <f t="shared" si="6"/>
        <v>0</v>
      </c>
    </row>
    <row r="173" spans="1:8" x14ac:dyDescent="0.25">
      <c r="A173" t="s">
        <v>266</v>
      </c>
      <c r="B173" t="s">
        <v>242</v>
      </c>
      <c r="C173">
        <v>100</v>
      </c>
      <c r="D173">
        <v>5</v>
      </c>
      <c r="E173">
        <v>0.37</v>
      </c>
      <c r="F173" t="b">
        <f t="shared" si="7"/>
        <v>1</v>
      </c>
      <c r="G173" t="b">
        <f t="shared" si="8"/>
        <v>0</v>
      </c>
      <c r="H173" t="b">
        <f t="shared" si="6"/>
        <v>0</v>
      </c>
    </row>
    <row r="174" spans="1:8" x14ac:dyDescent="0.25">
      <c r="A174" t="s">
        <v>266</v>
      </c>
      <c r="B174" t="s">
        <v>244</v>
      </c>
      <c r="C174">
        <v>100</v>
      </c>
      <c r="D174">
        <v>6</v>
      </c>
      <c r="E174">
        <v>0.59</v>
      </c>
      <c r="F174" t="b">
        <f t="shared" si="7"/>
        <v>1</v>
      </c>
      <c r="G174" t="b">
        <f t="shared" si="8"/>
        <v>0</v>
      </c>
      <c r="H174" t="b">
        <f t="shared" si="6"/>
        <v>0</v>
      </c>
    </row>
    <row r="175" spans="1:8" x14ac:dyDescent="0.25">
      <c r="A175" t="s">
        <v>266</v>
      </c>
      <c r="B175" t="s">
        <v>245</v>
      </c>
      <c r="C175">
        <v>100</v>
      </c>
      <c r="D175">
        <v>6</v>
      </c>
      <c r="E175">
        <v>0.74</v>
      </c>
      <c r="F175" t="b">
        <f t="shared" si="7"/>
        <v>1</v>
      </c>
      <c r="G175" t="b">
        <f t="shared" si="8"/>
        <v>0</v>
      </c>
      <c r="H175" t="b">
        <f t="shared" si="6"/>
        <v>0</v>
      </c>
    </row>
    <row r="176" spans="1:8" x14ac:dyDescent="0.25">
      <c r="A176" t="s">
        <v>266</v>
      </c>
      <c r="B176" t="s">
        <v>246</v>
      </c>
      <c r="C176">
        <v>100</v>
      </c>
      <c r="D176">
        <v>8</v>
      </c>
      <c r="E176">
        <v>0.62</v>
      </c>
      <c r="F176" t="b">
        <f t="shared" si="7"/>
        <v>1</v>
      </c>
      <c r="G176" t="b">
        <f t="shared" si="8"/>
        <v>0</v>
      </c>
      <c r="H176" t="b">
        <f t="shared" si="6"/>
        <v>0</v>
      </c>
    </row>
    <row r="177" spans="1:8" x14ac:dyDescent="0.25">
      <c r="A177" t="s">
        <v>266</v>
      </c>
      <c r="B177" t="s">
        <v>247</v>
      </c>
      <c r="C177">
        <v>100</v>
      </c>
      <c r="D177">
        <v>5</v>
      </c>
      <c r="E177">
        <v>0.44</v>
      </c>
      <c r="F177" t="b">
        <f t="shared" si="7"/>
        <v>1</v>
      </c>
      <c r="G177" t="b">
        <f t="shared" si="8"/>
        <v>0</v>
      </c>
      <c r="H177" t="b">
        <f t="shared" si="6"/>
        <v>0</v>
      </c>
    </row>
    <row r="178" spans="1:8" x14ac:dyDescent="0.25">
      <c r="A178" t="s">
        <v>266</v>
      </c>
      <c r="B178" t="s">
        <v>248</v>
      </c>
      <c r="C178">
        <v>600</v>
      </c>
      <c r="D178">
        <v>4</v>
      </c>
      <c r="E178">
        <v>0.41</v>
      </c>
      <c r="F178" t="b">
        <f t="shared" si="7"/>
        <v>0</v>
      </c>
      <c r="G178" t="b">
        <f t="shared" si="8"/>
        <v>0</v>
      </c>
      <c r="H178" t="b">
        <f t="shared" si="6"/>
        <v>1</v>
      </c>
    </row>
    <row r="179" spans="1:8" x14ac:dyDescent="0.25">
      <c r="A179" t="s">
        <v>266</v>
      </c>
      <c r="B179" t="s">
        <v>241</v>
      </c>
      <c r="C179">
        <v>300</v>
      </c>
      <c r="D179">
        <v>5</v>
      </c>
      <c r="E179">
        <v>0.74</v>
      </c>
      <c r="F179" t="b">
        <f t="shared" si="7"/>
        <v>0</v>
      </c>
      <c r="G179" t="b">
        <f t="shared" si="8"/>
        <v>1</v>
      </c>
      <c r="H179" t="b">
        <f t="shared" si="6"/>
        <v>0</v>
      </c>
    </row>
    <row r="180" spans="1:8" x14ac:dyDescent="0.25">
      <c r="A180" t="s">
        <v>266</v>
      </c>
      <c r="B180" t="s">
        <v>243</v>
      </c>
      <c r="C180">
        <v>300</v>
      </c>
      <c r="D180">
        <v>6</v>
      </c>
      <c r="E180">
        <v>0.41</v>
      </c>
      <c r="F180" t="b">
        <f t="shared" si="7"/>
        <v>0</v>
      </c>
      <c r="G180" t="b">
        <f t="shared" si="8"/>
        <v>1</v>
      </c>
      <c r="H180" t="b">
        <f t="shared" si="6"/>
        <v>0</v>
      </c>
    </row>
    <row r="181" spans="1:8" x14ac:dyDescent="0.25">
      <c r="A181" t="s">
        <v>266</v>
      </c>
      <c r="B181" t="s">
        <v>248</v>
      </c>
      <c r="C181">
        <v>600</v>
      </c>
      <c r="D181">
        <v>4</v>
      </c>
      <c r="E181">
        <v>0.43</v>
      </c>
      <c r="F181" t="b">
        <f t="shared" si="7"/>
        <v>0</v>
      </c>
      <c r="G181" t="b">
        <f t="shared" si="8"/>
        <v>0</v>
      </c>
      <c r="H181" t="b">
        <f t="shared" si="6"/>
        <v>1</v>
      </c>
    </row>
    <row r="182" spans="1:8" x14ac:dyDescent="0.25">
      <c r="A182" t="s">
        <v>267</v>
      </c>
      <c r="B182" t="s">
        <v>240</v>
      </c>
      <c r="C182">
        <v>100</v>
      </c>
      <c r="D182">
        <v>8</v>
      </c>
      <c r="E182">
        <v>0.61</v>
      </c>
      <c r="F182" t="b">
        <f t="shared" si="7"/>
        <v>1</v>
      </c>
      <c r="G182" t="b">
        <f t="shared" si="8"/>
        <v>0</v>
      </c>
      <c r="H182" t="b">
        <f t="shared" si="6"/>
        <v>0</v>
      </c>
    </row>
    <row r="183" spans="1:8" x14ac:dyDescent="0.25">
      <c r="A183" t="s">
        <v>267</v>
      </c>
      <c r="B183" t="s">
        <v>242</v>
      </c>
      <c r="C183">
        <v>100</v>
      </c>
      <c r="D183">
        <v>6</v>
      </c>
      <c r="E183">
        <v>0.57999999999999996</v>
      </c>
      <c r="F183" t="b">
        <f t="shared" si="7"/>
        <v>1</v>
      </c>
      <c r="G183" t="b">
        <f t="shared" si="8"/>
        <v>0</v>
      </c>
      <c r="H183" t="b">
        <f t="shared" si="6"/>
        <v>0</v>
      </c>
    </row>
    <row r="184" spans="1:8" x14ac:dyDescent="0.25">
      <c r="A184" t="s">
        <v>267</v>
      </c>
      <c r="B184" t="s">
        <v>244</v>
      </c>
      <c r="C184">
        <v>100</v>
      </c>
      <c r="D184">
        <v>5</v>
      </c>
      <c r="E184">
        <v>0.35</v>
      </c>
      <c r="F184" t="b">
        <f t="shared" si="7"/>
        <v>1</v>
      </c>
      <c r="G184" t="b">
        <f t="shared" si="8"/>
        <v>0</v>
      </c>
      <c r="H184" t="b">
        <f t="shared" si="6"/>
        <v>0</v>
      </c>
    </row>
    <row r="185" spans="1:8" x14ac:dyDescent="0.25">
      <c r="A185" t="s">
        <v>267</v>
      </c>
      <c r="B185" t="s">
        <v>245</v>
      </c>
      <c r="C185">
        <v>100</v>
      </c>
      <c r="D185">
        <v>5</v>
      </c>
      <c r="E185">
        <v>0.41</v>
      </c>
      <c r="F185" t="b">
        <f t="shared" si="7"/>
        <v>1</v>
      </c>
      <c r="G185" t="b">
        <f t="shared" si="8"/>
        <v>0</v>
      </c>
      <c r="H185" t="b">
        <f t="shared" ref="H185:H248" si="9">IF(NOT(OR(F185,G185)),TRUE,FALSE)</f>
        <v>0</v>
      </c>
    </row>
    <row r="186" spans="1:8" x14ac:dyDescent="0.25">
      <c r="A186" t="s">
        <v>267</v>
      </c>
      <c r="B186" t="s">
        <v>246</v>
      </c>
      <c r="C186">
        <v>100</v>
      </c>
      <c r="D186">
        <v>6</v>
      </c>
      <c r="E186">
        <v>0.46</v>
      </c>
      <c r="F186" t="b">
        <f t="shared" si="7"/>
        <v>1</v>
      </c>
      <c r="G186" t="b">
        <f t="shared" si="8"/>
        <v>0</v>
      </c>
      <c r="H186" t="b">
        <f t="shared" si="9"/>
        <v>0</v>
      </c>
    </row>
    <row r="187" spans="1:8" x14ac:dyDescent="0.25">
      <c r="A187" t="s">
        <v>267</v>
      </c>
      <c r="B187" t="s">
        <v>247</v>
      </c>
      <c r="C187">
        <v>100</v>
      </c>
      <c r="D187">
        <v>7</v>
      </c>
      <c r="E187">
        <v>0.53</v>
      </c>
      <c r="F187" t="b">
        <f t="shared" si="7"/>
        <v>1</v>
      </c>
      <c r="G187" t="b">
        <f t="shared" si="8"/>
        <v>0</v>
      </c>
      <c r="H187" t="b">
        <f t="shared" si="9"/>
        <v>0</v>
      </c>
    </row>
    <row r="188" spans="1:8" x14ac:dyDescent="0.25">
      <c r="A188" t="s">
        <v>267</v>
      </c>
      <c r="B188" t="s">
        <v>248</v>
      </c>
      <c r="C188">
        <v>600</v>
      </c>
      <c r="D188">
        <v>4</v>
      </c>
      <c r="E188">
        <v>0.62</v>
      </c>
      <c r="F188" t="b">
        <f t="shared" si="7"/>
        <v>0</v>
      </c>
      <c r="G188" t="b">
        <f t="shared" si="8"/>
        <v>0</v>
      </c>
      <c r="H188" t="b">
        <f t="shared" si="9"/>
        <v>1</v>
      </c>
    </row>
    <row r="189" spans="1:8" x14ac:dyDescent="0.25">
      <c r="A189" t="s">
        <v>267</v>
      </c>
      <c r="B189" t="s">
        <v>241</v>
      </c>
      <c r="C189">
        <v>300</v>
      </c>
      <c r="D189">
        <v>5</v>
      </c>
      <c r="E189">
        <v>0.77</v>
      </c>
      <c r="F189" t="b">
        <f t="shared" si="7"/>
        <v>0</v>
      </c>
      <c r="G189" t="b">
        <f t="shared" si="8"/>
        <v>1</v>
      </c>
      <c r="H189" t="b">
        <f t="shared" si="9"/>
        <v>0</v>
      </c>
    </row>
    <row r="190" spans="1:8" x14ac:dyDescent="0.25">
      <c r="A190" t="s">
        <v>267</v>
      </c>
      <c r="B190" t="s">
        <v>243</v>
      </c>
      <c r="C190">
        <v>300</v>
      </c>
      <c r="D190">
        <v>5</v>
      </c>
      <c r="E190">
        <v>0.56000000000000005</v>
      </c>
      <c r="F190" t="b">
        <f t="shared" si="7"/>
        <v>0</v>
      </c>
      <c r="G190" t="b">
        <f t="shared" si="8"/>
        <v>1</v>
      </c>
      <c r="H190" t="b">
        <f t="shared" si="9"/>
        <v>0</v>
      </c>
    </row>
    <row r="191" spans="1:8" x14ac:dyDescent="0.25">
      <c r="A191" t="s">
        <v>267</v>
      </c>
      <c r="B191" t="s">
        <v>248</v>
      </c>
      <c r="C191">
        <v>600</v>
      </c>
      <c r="D191">
        <v>4</v>
      </c>
      <c r="E191">
        <v>0.69</v>
      </c>
      <c r="F191" t="b">
        <f t="shared" si="7"/>
        <v>0</v>
      </c>
      <c r="G191" t="b">
        <f t="shared" si="8"/>
        <v>0</v>
      </c>
      <c r="H191" t="b">
        <f t="shared" si="9"/>
        <v>1</v>
      </c>
    </row>
    <row r="192" spans="1:8" x14ac:dyDescent="0.25">
      <c r="A192" t="s">
        <v>268</v>
      </c>
      <c r="B192" t="s">
        <v>240</v>
      </c>
      <c r="C192">
        <v>100</v>
      </c>
      <c r="D192">
        <v>5</v>
      </c>
      <c r="E192">
        <v>0.64</v>
      </c>
      <c r="F192" t="b">
        <f t="shared" si="7"/>
        <v>1</v>
      </c>
      <c r="G192" t="b">
        <f t="shared" si="8"/>
        <v>0</v>
      </c>
      <c r="H192" t="b">
        <f t="shared" si="9"/>
        <v>0</v>
      </c>
    </row>
    <row r="193" spans="1:8" x14ac:dyDescent="0.25">
      <c r="A193" t="s">
        <v>268</v>
      </c>
      <c r="B193" t="s">
        <v>242</v>
      </c>
      <c r="C193">
        <v>100</v>
      </c>
      <c r="D193">
        <v>6</v>
      </c>
      <c r="E193">
        <v>0.74</v>
      </c>
      <c r="F193" t="b">
        <f t="shared" si="7"/>
        <v>1</v>
      </c>
      <c r="G193" t="b">
        <f t="shared" si="8"/>
        <v>0</v>
      </c>
      <c r="H193" t="b">
        <f t="shared" si="9"/>
        <v>0</v>
      </c>
    </row>
    <row r="194" spans="1:8" x14ac:dyDescent="0.25">
      <c r="A194" t="s">
        <v>268</v>
      </c>
      <c r="B194" t="s">
        <v>244</v>
      </c>
      <c r="C194">
        <v>100</v>
      </c>
      <c r="D194">
        <v>5</v>
      </c>
      <c r="E194">
        <v>0.5</v>
      </c>
      <c r="F194" t="b">
        <f t="shared" ref="F194:F257" si="10">COUNTIF(K$2:K$7,B194)&gt;0</f>
        <v>1</v>
      </c>
      <c r="G194" t="b">
        <f t="shared" ref="G194:G257" si="11">COUNTIF(L$2:L$3,B194)&gt;0</f>
        <v>0</v>
      </c>
      <c r="H194" t="b">
        <f t="shared" si="9"/>
        <v>0</v>
      </c>
    </row>
    <row r="195" spans="1:8" x14ac:dyDescent="0.25">
      <c r="A195" t="s">
        <v>268</v>
      </c>
      <c r="B195" t="s">
        <v>245</v>
      </c>
      <c r="C195">
        <v>100</v>
      </c>
      <c r="D195">
        <v>5</v>
      </c>
      <c r="E195">
        <v>0.77</v>
      </c>
      <c r="F195" t="b">
        <f t="shared" si="10"/>
        <v>1</v>
      </c>
      <c r="G195" t="b">
        <f t="shared" si="11"/>
        <v>0</v>
      </c>
      <c r="H195" t="b">
        <f t="shared" si="9"/>
        <v>0</v>
      </c>
    </row>
    <row r="196" spans="1:8" x14ac:dyDescent="0.25">
      <c r="A196" t="s">
        <v>268</v>
      </c>
      <c r="B196" t="s">
        <v>246</v>
      </c>
      <c r="C196">
        <v>100</v>
      </c>
      <c r="D196">
        <v>5</v>
      </c>
      <c r="E196">
        <v>0.48</v>
      </c>
      <c r="F196" t="b">
        <f t="shared" si="10"/>
        <v>1</v>
      </c>
      <c r="G196" t="b">
        <f t="shared" si="11"/>
        <v>0</v>
      </c>
      <c r="H196" t="b">
        <f t="shared" si="9"/>
        <v>0</v>
      </c>
    </row>
    <row r="197" spans="1:8" x14ac:dyDescent="0.25">
      <c r="A197" t="s">
        <v>268</v>
      </c>
      <c r="B197" t="s">
        <v>247</v>
      </c>
      <c r="C197">
        <v>100</v>
      </c>
      <c r="D197">
        <v>6</v>
      </c>
      <c r="E197">
        <v>0.52</v>
      </c>
      <c r="F197" t="b">
        <f t="shared" si="10"/>
        <v>1</v>
      </c>
      <c r="G197" t="b">
        <f t="shared" si="11"/>
        <v>0</v>
      </c>
      <c r="H197" t="b">
        <f t="shared" si="9"/>
        <v>0</v>
      </c>
    </row>
    <row r="198" spans="1:8" x14ac:dyDescent="0.25">
      <c r="A198" t="s">
        <v>268</v>
      </c>
      <c r="B198" t="s">
        <v>248</v>
      </c>
      <c r="C198">
        <v>600</v>
      </c>
      <c r="D198">
        <v>5</v>
      </c>
      <c r="E198">
        <v>0.4</v>
      </c>
      <c r="F198" t="b">
        <f t="shared" si="10"/>
        <v>0</v>
      </c>
      <c r="G198" t="b">
        <f t="shared" si="11"/>
        <v>0</v>
      </c>
      <c r="H198" t="b">
        <f t="shared" si="9"/>
        <v>1</v>
      </c>
    </row>
    <row r="199" spans="1:8" x14ac:dyDescent="0.25">
      <c r="A199" t="s">
        <v>268</v>
      </c>
      <c r="B199" t="s">
        <v>241</v>
      </c>
      <c r="C199">
        <v>300</v>
      </c>
      <c r="D199">
        <v>5</v>
      </c>
      <c r="E199">
        <v>0.56000000000000005</v>
      </c>
      <c r="F199" t="b">
        <f t="shared" si="10"/>
        <v>0</v>
      </c>
      <c r="G199" t="b">
        <f t="shared" si="11"/>
        <v>1</v>
      </c>
      <c r="H199" t="b">
        <f t="shared" si="9"/>
        <v>0</v>
      </c>
    </row>
    <row r="200" spans="1:8" x14ac:dyDescent="0.25">
      <c r="A200" t="s">
        <v>268</v>
      </c>
      <c r="B200" t="s">
        <v>243</v>
      </c>
      <c r="C200">
        <v>300</v>
      </c>
      <c r="D200">
        <v>5</v>
      </c>
      <c r="E200">
        <v>0.4</v>
      </c>
      <c r="F200" t="b">
        <f t="shared" si="10"/>
        <v>0</v>
      </c>
      <c r="G200" t="b">
        <f t="shared" si="11"/>
        <v>1</v>
      </c>
      <c r="H200" t="b">
        <f t="shared" si="9"/>
        <v>0</v>
      </c>
    </row>
    <row r="201" spans="1:8" x14ac:dyDescent="0.25">
      <c r="A201" t="s">
        <v>268</v>
      </c>
      <c r="B201" t="s">
        <v>248</v>
      </c>
      <c r="C201">
        <v>600</v>
      </c>
      <c r="D201">
        <v>5</v>
      </c>
      <c r="E201">
        <v>0.37</v>
      </c>
      <c r="F201" t="b">
        <f t="shared" si="10"/>
        <v>0</v>
      </c>
      <c r="G201" t="b">
        <f t="shared" si="11"/>
        <v>0</v>
      </c>
      <c r="H201" t="b">
        <f t="shared" si="9"/>
        <v>1</v>
      </c>
    </row>
    <row r="202" spans="1:8" x14ac:dyDescent="0.25">
      <c r="A202" t="s">
        <v>269</v>
      </c>
      <c r="B202" t="s">
        <v>240</v>
      </c>
      <c r="C202">
        <v>100</v>
      </c>
      <c r="D202">
        <v>5</v>
      </c>
      <c r="E202">
        <v>0.51</v>
      </c>
      <c r="F202" t="b">
        <f t="shared" si="10"/>
        <v>1</v>
      </c>
      <c r="G202" t="b">
        <f t="shared" si="11"/>
        <v>0</v>
      </c>
      <c r="H202" t="b">
        <f t="shared" si="9"/>
        <v>0</v>
      </c>
    </row>
    <row r="203" spans="1:8" x14ac:dyDescent="0.25">
      <c r="A203" t="s">
        <v>269</v>
      </c>
      <c r="B203" t="s">
        <v>242</v>
      </c>
      <c r="C203">
        <v>100</v>
      </c>
      <c r="D203">
        <v>6</v>
      </c>
      <c r="E203">
        <v>0.46</v>
      </c>
      <c r="F203" t="b">
        <f t="shared" si="10"/>
        <v>1</v>
      </c>
      <c r="G203" t="b">
        <f t="shared" si="11"/>
        <v>0</v>
      </c>
      <c r="H203" t="b">
        <f t="shared" si="9"/>
        <v>0</v>
      </c>
    </row>
    <row r="204" spans="1:8" x14ac:dyDescent="0.25">
      <c r="A204" t="s">
        <v>269</v>
      </c>
      <c r="B204" t="s">
        <v>244</v>
      </c>
      <c r="C204">
        <v>100</v>
      </c>
      <c r="D204">
        <v>7</v>
      </c>
      <c r="E204">
        <v>0.68</v>
      </c>
      <c r="F204" t="b">
        <f t="shared" si="10"/>
        <v>1</v>
      </c>
      <c r="G204" t="b">
        <f t="shared" si="11"/>
        <v>0</v>
      </c>
      <c r="H204" t="b">
        <f t="shared" si="9"/>
        <v>0</v>
      </c>
    </row>
    <row r="205" spans="1:8" x14ac:dyDescent="0.25">
      <c r="A205" t="s">
        <v>269</v>
      </c>
      <c r="B205" t="s">
        <v>245</v>
      </c>
      <c r="C205">
        <v>100</v>
      </c>
      <c r="D205">
        <v>6</v>
      </c>
      <c r="E205">
        <v>0.79</v>
      </c>
      <c r="F205" t="b">
        <f t="shared" si="10"/>
        <v>1</v>
      </c>
      <c r="G205" t="b">
        <f t="shared" si="11"/>
        <v>0</v>
      </c>
      <c r="H205" t="b">
        <f t="shared" si="9"/>
        <v>0</v>
      </c>
    </row>
    <row r="206" spans="1:8" x14ac:dyDescent="0.25">
      <c r="A206" t="s">
        <v>269</v>
      </c>
      <c r="B206" t="s">
        <v>246</v>
      </c>
      <c r="C206">
        <v>100</v>
      </c>
      <c r="D206">
        <v>5</v>
      </c>
      <c r="E206">
        <v>0.56000000000000005</v>
      </c>
      <c r="F206" t="b">
        <f t="shared" si="10"/>
        <v>1</v>
      </c>
      <c r="G206" t="b">
        <f t="shared" si="11"/>
        <v>0</v>
      </c>
      <c r="H206" t="b">
        <f t="shared" si="9"/>
        <v>0</v>
      </c>
    </row>
    <row r="207" spans="1:8" x14ac:dyDescent="0.25">
      <c r="A207" t="s">
        <v>269</v>
      </c>
      <c r="B207" t="s">
        <v>247</v>
      </c>
      <c r="C207">
        <v>100</v>
      </c>
      <c r="D207">
        <v>7</v>
      </c>
      <c r="E207">
        <v>0.57999999999999996</v>
      </c>
      <c r="F207" t="b">
        <f t="shared" si="10"/>
        <v>1</v>
      </c>
      <c r="G207" t="b">
        <f t="shared" si="11"/>
        <v>0</v>
      </c>
      <c r="H207" t="b">
        <f t="shared" si="9"/>
        <v>0</v>
      </c>
    </row>
    <row r="208" spans="1:8" x14ac:dyDescent="0.25">
      <c r="A208" t="s">
        <v>269</v>
      </c>
      <c r="B208" t="s">
        <v>248</v>
      </c>
      <c r="C208">
        <v>600</v>
      </c>
      <c r="D208">
        <v>5</v>
      </c>
      <c r="E208">
        <v>0.56000000000000005</v>
      </c>
      <c r="F208" t="b">
        <f t="shared" si="10"/>
        <v>0</v>
      </c>
      <c r="G208" t="b">
        <f t="shared" si="11"/>
        <v>0</v>
      </c>
      <c r="H208" t="b">
        <f t="shared" si="9"/>
        <v>1</v>
      </c>
    </row>
    <row r="209" spans="1:8" x14ac:dyDescent="0.25">
      <c r="A209" t="s">
        <v>269</v>
      </c>
      <c r="B209" t="s">
        <v>241</v>
      </c>
      <c r="C209">
        <v>300</v>
      </c>
      <c r="D209">
        <v>5</v>
      </c>
      <c r="E209">
        <v>0.51</v>
      </c>
      <c r="F209" t="b">
        <f t="shared" si="10"/>
        <v>0</v>
      </c>
      <c r="G209" t="b">
        <f t="shared" si="11"/>
        <v>1</v>
      </c>
      <c r="H209" t="b">
        <f t="shared" si="9"/>
        <v>0</v>
      </c>
    </row>
    <row r="210" spans="1:8" x14ac:dyDescent="0.25">
      <c r="A210" t="s">
        <v>269</v>
      </c>
      <c r="B210" t="s">
        <v>243</v>
      </c>
      <c r="C210">
        <v>300</v>
      </c>
      <c r="D210">
        <v>4</v>
      </c>
      <c r="E210">
        <v>0.49</v>
      </c>
      <c r="F210" t="b">
        <f t="shared" si="10"/>
        <v>0</v>
      </c>
      <c r="G210" t="b">
        <f t="shared" si="11"/>
        <v>1</v>
      </c>
      <c r="H210" t="b">
        <f t="shared" si="9"/>
        <v>0</v>
      </c>
    </row>
    <row r="211" spans="1:8" x14ac:dyDescent="0.25">
      <c r="A211" t="s">
        <v>269</v>
      </c>
      <c r="B211" t="s">
        <v>248</v>
      </c>
      <c r="C211">
        <v>600</v>
      </c>
      <c r="D211">
        <v>5</v>
      </c>
      <c r="E211">
        <v>0.52</v>
      </c>
      <c r="F211" t="b">
        <f t="shared" si="10"/>
        <v>0</v>
      </c>
      <c r="G211" t="b">
        <f t="shared" si="11"/>
        <v>0</v>
      </c>
      <c r="H211" t="b">
        <f t="shared" si="9"/>
        <v>1</v>
      </c>
    </row>
    <row r="212" spans="1:8" x14ac:dyDescent="0.25">
      <c r="A212" t="s">
        <v>270</v>
      </c>
      <c r="B212" t="s">
        <v>240</v>
      </c>
      <c r="C212">
        <v>100</v>
      </c>
      <c r="D212">
        <v>6</v>
      </c>
      <c r="E212">
        <v>0.35</v>
      </c>
      <c r="F212" t="b">
        <f t="shared" si="10"/>
        <v>1</v>
      </c>
      <c r="G212" t="b">
        <f t="shared" si="11"/>
        <v>0</v>
      </c>
      <c r="H212" t="b">
        <f t="shared" si="9"/>
        <v>0</v>
      </c>
    </row>
    <row r="213" spans="1:8" x14ac:dyDescent="0.25">
      <c r="A213" t="s">
        <v>270</v>
      </c>
      <c r="B213" t="s">
        <v>242</v>
      </c>
      <c r="C213">
        <v>100</v>
      </c>
      <c r="D213">
        <v>7</v>
      </c>
      <c r="E213">
        <v>0.5</v>
      </c>
      <c r="F213" t="b">
        <f t="shared" si="10"/>
        <v>1</v>
      </c>
      <c r="G213" t="b">
        <f t="shared" si="11"/>
        <v>0</v>
      </c>
      <c r="H213" t="b">
        <f t="shared" si="9"/>
        <v>0</v>
      </c>
    </row>
    <row r="214" spans="1:8" x14ac:dyDescent="0.25">
      <c r="A214" t="s">
        <v>270</v>
      </c>
      <c r="B214" t="s">
        <v>244</v>
      </c>
      <c r="C214">
        <v>100</v>
      </c>
      <c r="D214">
        <v>5</v>
      </c>
      <c r="E214">
        <v>0.62</v>
      </c>
      <c r="F214" t="b">
        <f t="shared" si="10"/>
        <v>1</v>
      </c>
      <c r="G214" t="b">
        <f t="shared" si="11"/>
        <v>0</v>
      </c>
      <c r="H214" t="b">
        <f t="shared" si="9"/>
        <v>0</v>
      </c>
    </row>
    <row r="215" spans="1:8" x14ac:dyDescent="0.25">
      <c r="A215" t="s">
        <v>270</v>
      </c>
      <c r="B215" t="s">
        <v>245</v>
      </c>
      <c r="C215">
        <v>100</v>
      </c>
      <c r="D215">
        <v>6</v>
      </c>
      <c r="E215">
        <v>0.52</v>
      </c>
      <c r="F215" t="b">
        <f t="shared" si="10"/>
        <v>1</v>
      </c>
      <c r="G215" t="b">
        <f t="shared" si="11"/>
        <v>0</v>
      </c>
      <c r="H215" t="b">
        <f t="shared" si="9"/>
        <v>0</v>
      </c>
    </row>
    <row r="216" spans="1:8" x14ac:dyDescent="0.25">
      <c r="A216" t="s">
        <v>270</v>
      </c>
      <c r="B216" t="s">
        <v>246</v>
      </c>
      <c r="C216">
        <v>100</v>
      </c>
      <c r="D216">
        <v>5</v>
      </c>
      <c r="E216">
        <v>0.63</v>
      </c>
      <c r="F216" t="b">
        <f t="shared" si="10"/>
        <v>1</v>
      </c>
      <c r="G216" t="b">
        <f t="shared" si="11"/>
        <v>0</v>
      </c>
      <c r="H216" t="b">
        <f t="shared" si="9"/>
        <v>0</v>
      </c>
    </row>
    <row r="217" spans="1:8" x14ac:dyDescent="0.25">
      <c r="A217" t="s">
        <v>270</v>
      </c>
      <c r="B217" t="s">
        <v>247</v>
      </c>
      <c r="C217">
        <v>100</v>
      </c>
      <c r="D217">
        <v>7</v>
      </c>
      <c r="E217">
        <v>0.5</v>
      </c>
      <c r="F217" t="b">
        <f t="shared" si="10"/>
        <v>1</v>
      </c>
      <c r="G217" t="b">
        <f t="shared" si="11"/>
        <v>0</v>
      </c>
      <c r="H217" t="b">
        <f t="shared" si="9"/>
        <v>0</v>
      </c>
    </row>
    <row r="218" spans="1:8" x14ac:dyDescent="0.25">
      <c r="A218" t="s">
        <v>270</v>
      </c>
      <c r="B218" t="s">
        <v>248</v>
      </c>
      <c r="C218">
        <v>600</v>
      </c>
      <c r="D218">
        <v>5</v>
      </c>
      <c r="E218">
        <v>0.84</v>
      </c>
      <c r="F218" t="b">
        <f t="shared" si="10"/>
        <v>0</v>
      </c>
      <c r="G218" t="b">
        <f t="shared" si="11"/>
        <v>0</v>
      </c>
      <c r="H218" t="b">
        <f t="shared" si="9"/>
        <v>1</v>
      </c>
    </row>
    <row r="219" spans="1:8" x14ac:dyDescent="0.25">
      <c r="A219" t="s">
        <v>270</v>
      </c>
      <c r="B219" t="s">
        <v>241</v>
      </c>
      <c r="C219">
        <v>300</v>
      </c>
      <c r="D219">
        <v>4</v>
      </c>
      <c r="E219">
        <v>0.36</v>
      </c>
      <c r="F219" t="b">
        <f t="shared" si="10"/>
        <v>0</v>
      </c>
      <c r="G219" t="b">
        <f t="shared" si="11"/>
        <v>1</v>
      </c>
      <c r="H219" t="b">
        <f t="shared" si="9"/>
        <v>0</v>
      </c>
    </row>
    <row r="220" spans="1:8" x14ac:dyDescent="0.25">
      <c r="A220" t="s">
        <v>270</v>
      </c>
      <c r="B220" t="s">
        <v>243</v>
      </c>
      <c r="C220">
        <v>300</v>
      </c>
      <c r="D220">
        <v>4</v>
      </c>
      <c r="E220">
        <v>0.59</v>
      </c>
      <c r="F220" t="b">
        <f t="shared" si="10"/>
        <v>0</v>
      </c>
      <c r="G220" t="b">
        <f t="shared" si="11"/>
        <v>1</v>
      </c>
      <c r="H220" t="b">
        <f t="shared" si="9"/>
        <v>0</v>
      </c>
    </row>
    <row r="221" spans="1:8" x14ac:dyDescent="0.25">
      <c r="A221" t="s">
        <v>270</v>
      </c>
      <c r="B221" t="s">
        <v>248</v>
      </c>
      <c r="C221">
        <v>600</v>
      </c>
      <c r="D221">
        <v>5</v>
      </c>
      <c r="E221">
        <v>0.8</v>
      </c>
      <c r="F221" t="b">
        <f t="shared" si="10"/>
        <v>0</v>
      </c>
      <c r="G221" t="b">
        <f t="shared" si="11"/>
        <v>0</v>
      </c>
      <c r="H221" t="b">
        <f t="shared" si="9"/>
        <v>1</v>
      </c>
    </row>
    <row r="222" spans="1:8" x14ac:dyDescent="0.25">
      <c r="A222" t="s">
        <v>271</v>
      </c>
      <c r="B222" t="s">
        <v>240</v>
      </c>
      <c r="C222">
        <v>100</v>
      </c>
      <c r="D222">
        <v>5</v>
      </c>
      <c r="E222">
        <v>0.69</v>
      </c>
      <c r="F222" t="b">
        <f t="shared" si="10"/>
        <v>1</v>
      </c>
      <c r="G222" t="b">
        <f t="shared" si="11"/>
        <v>0</v>
      </c>
      <c r="H222" t="b">
        <f t="shared" si="9"/>
        <v>0</v>
      </c>
    </row>
    <row r="223" spans="1:8" x14ac:dyDescent="0.25">
      <c r="A223" t="s">
        <v>271</v>
      </c>
      <c r="B223" t="s">
        <v>242</v>
      </c>
      <c r="C223">
        <v>100</v>
      </c>
      <c r="D223">
        <v>6</v>
      </c>
      <c r="E223">
        <v>0.55000000000000004</v>
      </c>
      <c r="F223" t="b">
        <f t="shared" si="10"/>
        <v>1</v>
      </c>
      <c r="G223" t="b">
        <f t="shared" si="11"/>
        <v>0</v>
      </c>
      <c r="H223" t="b">
        <f t="shared" si="9"/>
        <v>0</v>
      </c>
    </row>
    <row r="224" spans="1:8" x14ac:dyDescent="0.25">
      <c r="A224" t="s">
        <v>271</v>
      </c>
      <c r="B224" t="s">
        <v>244</v>
      </c>
      <c r="C224">
        <v>100</v>
      </c>
      <c r="D224">
        <v>5</v>
      </c>
      <c r="E224">
        <v>0.36</v>
      </c>
      <c r="F224" t="b">
        <f t="shared" si="10"/>
        <v>1</v>
      </c>
      <c r="G224" t="b">
        <f t="shared" si="11"/>
        <v>0</v>
      </c>
      <c r="H224" t="b">
        <f t="shared" si="9"/>
        <v>0</v>
      </c>
    </row>
    <row r="225" spans="1:8" x14ac:dyDescent="0.25">
      <c r="A225" t="s">
        <v>271</v>
      </c>
      <c r="B225" t="s">
        <v>245</v>
      </c>
      <c r="C225">
        <v>100</v>
      </c>
      <c r="D225">
        <v>5</v>
      </c>
      <c r="E225">
        <v>0.89</v>
      </c>
      <c r="F225" t="b">
        <f t="shared" si="10"/>
        <v>1</v>
      </c>
      <c r="G225" t="b">
        <f t="shared" si="11"/>
        <v>0</v>
      </c>
      <c r="H225" t="b">
        <f t="shared" si="9"/>
        <v>0</v>
      </c>
    </row>
    <row r="226" spans="1:8" x14ac:dyDescent="0.25">
      <c r="A226" t="s">
        <v>271</v>
      </c>
      <c r="B226" t="s">
        <v>246</v>
      </c>
      <c r="C226">
        <v>100</v>
      </c>
      <c r="D226">
        <v>5</v>
      </c>
      <c r="E226">
        <v>0.73</v>
      </c>
      <c r="F226" t="b">
        <f t="shared" si="10"/>
        <v>1</v>
      </c>
      <c r="G226" t="b">
        <f t="shared" si="11"/>
        <v>0</v>
      </c>
      <c r="H226" t="b">
        <f t="shared" si="9"/>
        <v>0</v>
      </c>
    </row>
    <row r="227" spans="1:8" x14ac:dyDescent="0.25">
      <c r="A227" t="s">
        <v>271</v>
      </c>
      <c r="B227" t="s">
        <v>247</v>
      </c>
      <c r="C227">
        <v>100</v>
      </c>
      <c r="D227">
        <v>10</v>
      </c>
      <c r="E227">
        <v>0.54</v>
      </c>
      <c r="F227" t="b">
        <f t="shared" si="10"/>
        <v>1</v>
      </c>
      <c r="G227" t="b">
        <f t="shared" si="11"/>
        <v>0</v>
      </c>
      <c r="H227" t="b">
        <f t="shared" si="9"/>
        <v>0</v>
      </c>
    </row>
    <row r="228" spans="1:8" x14ac:dyDescent="0.25">
      <c r="A228" t="s">
        <v>271</v>
      </c>
      <c r="B228" t="s">
        <v>248</v>
      </c>
      <c r="C228">
        <v>600</v>
      </c>
      <c r="D228">
        <v>4</v>
      </c>
      <c r="E228">
        <v>0.77</v>
      </c>
      <c r="F228" t="b">
        <f t="shared" si="10"/>
        <v>0</v>
      </c>
      <c r="G228" t="b">
        <f t="shared" si="11"/>
        <v>0</v>
      </c>
      <c r="H228" t="b">
        <f t="shared" si="9"/>
        <v>1</v>
      </c>
    </row>
    <row r="229" spans="1:8" x14ac:dyDescent="0.25">
      <c r="A229" t="s">
        <v>271</v>
      </c>
      <c r="B229" t="s">
        <v>241</v>
      </c>
      <c r="C229">
        <v>300</v>
      </c>
      <c r="D229">
        <v>4</v>
      </c>
      <c r="E229">
        <v>0.79</v>
      </c>
      <c r="F229" t="b">
        <f t="shared" si="10"/>
        <v>0</v>
      </c>
      <c r="G229" t="b">
        <f t="shared" si="11"/>
        <v>1</v>
      </c>
      <c r="H229" t="b">
        <f t="shared" si="9"/>
        <v>0</v>
      </c>
    </row>
    <row r="230" spans="1:8" x14ac:dyDescent="0.25">
      <c r="A230" t="s">
        <v>271</v>
      </c>
      <c r="B230" t="s">
        <v>243</v>
      </c>
      <c r="C230">
        <v>300</v>
      </c>
      <c r="D230">
        <v>5</v>
      </c>
      <c r="E230">
        <v>0.93</v>
      </c>
      <c r="F230" t="b">
        <f t="shared" si="10"/>
        <v>0</v>
      </c>
      <c r="G230" t="b">
        <f t="shared" si="11"/>
        <v>1</v>
      </c>
      <c r="H230" t="b">
        <f t="shared" si="9"/>
        <v>0</v>
      </c>
    </row>
    <row r="231" spans="1:8" x14ac:dyDescent="0.25">
      <c r="A231" t="s">
        <v>271</v>
      </c>
      <c r="B231" t="s">
        <v>248</v>
      </c>
      <c r="C231">
        <v>600</v>
      </c>
      <c r="D231">
        <v>4</v>
      </c>
      <c r="E231">
        <v>0.9</v>
      </c>
      <c r="F231" t="b">
        <f t="shared" si="10"/>
        <v>0</v>
      </c>
      <c r="G231" t="b">
        <f t="shared" si="11"/>
        <v>0</v>
      </c>
      <c r="H231" t="b">
        <f t="shared" si="9"/>
        <v>1</v>
      </c>
    </row>
    <row r="232" spans="1:8" x14ac:dyDescent="0.25">
      <c r="A232" t="s">
        <v>272</v>
      </c>
      <c r="B232" t="s">
        <v>240</v>
      </c>
      <c r="C232">
        <v>100</v>
      </c>
      <c r="D232">
        <v>5</v>
      </c>
      <c r="E232">
        <v>0.75</v>
      </c>
      <c r="F232" t="b">
        <f t="shared" si="10"/>
        <v>1</v>
      </c>
      <c r="G232" t="b">
        <f t="shared" si="11"/>
        <v>0</v>
      </c>
      <c r="H232" t="b">
        <f t="shared" si="9"/>
        <v>0</v>
      </c>
    </row>
    <row r="233" spans="1:8" x14ac:dyDescent="0.25">
      <c r="A233" t="s">
        <v>272</v>
      </c>
      <c r="B233" t="s">
        <v>242</v>
      </c>
      <c r="C233">
        <v>100</v>
      </c>
      <c r="D233">
        <v>6</v>
      </c>
      <c r="E233">
        <v>0.59</v>
      </c>
      <c r="F233" t="b">
        <f t="shared" si="10"/>
        <v>1</v>
      </c>
      <c r="G233" t="b">
        <f t="shared" si="11"/>
        <v>0</v>
      </c>
      <c r="H233" t="b">
        <f t="shared" si="9"/>
        <v>0</v>
      </c>
    </row>
    <row r="234" spans="1:8" x14ac:dyDescent="0.25">
      <c r="A234" t="s">
        <v>272</v>
      </c>
      <c r="B234" t="s">
        <v>244</v>
      </c>
      <c r="C234">
        <v>100</v>
      </c>
      <c r="D234">
        <v>6</v>
      </c>
      <c r="E234">
        <v>0.5</v>
      </c>
      <c r="F234" t="b">
        <f t="shared" si="10"/>
        <v>1</v>
      </c>
      <c r="G234" t="b">
        <f t="shared" si="11"/>
        <v>0</v>
      </c>
      <c r="H234" t="b">
        <f t="shared" si="9"/>
        <v>0</v>
      </c>
    </row>
    <row r="235" spans="1:8" x14ac:dyDescent="0.25">
      <c r="A235" t="s">
        <v>272</v>
      </c>
      <c r="B235" t="s">
        <v>245</v>
      </c>
      <c r="C235">
        <v>100</v>
      </c>
      <c r="D235">
        <v>6</v>
      </c>
      <c r="E235">
        <v>0.41</v>
      </c>
      <c r="F235" t="b">
        <f t="shared" si="10"/>
        <v>1</v>
      </c>
      <c r="G235" t="b">
        <f t="shared" si="11"/>
        <v>0</v>
      </c>
      <c r="H235" t="b">
        <f t="shared" si="9"/>
        <v>0</v>
      </c>
    </row>
    <row r="236" spans="1:8" x14ac:dyDescent="0.25">
      <c r="A236" t="s">
        <v>272</v>
      </c>
      <c r="B236" t="s">
        <v>246</v>
      </c>
      <c r="C236">
        <v>100</v>
      </c>
      <c r="D236">
        <v>6</v>
      </c>
      <c r="E236">
        <v>0.52</v>
      </c>
      <c r="F236" t="b">
        <f t="shared" si="10"/>
        <v>1</v>
      </c>
      <c r="G236" t="b">
        <f t="shared" si="11"/>
        <v>0</v>
      </c>
      <c r="H236" t="b">
        <f t="shared" si="9"/>
        <v>0</v>
      </c>
    </row>
    <row r="237" spans="1:8" x14ac:dyDescent="0.25">
      <c r="A237" t="s">
        <v>272</v>
      </c>
      <c r="B237" t="s">
        <v>247</v>
      </c>
      <c r="C237">
        <v>100</v>
      </c>
      <c r="D237">
        <v>5</v>
      </c>
      <c r="E237">
        <v>0.57999999999999996</v>
      </c>
      <c r="F237" t="b">
        <f t="shared" si="10"/>
        <v>1</v>
      </c>
      <c r="G237" t="b">
        <f t="shared" si="11"/>
        <v>0</v>
      </c>
      <c r="H237" t="b">
        <f t="shared" si="9"/>
        <v>0</v>
      </c>
    </row>
    <row r="238" spans="1:8" x14ac:dyDescent="0.25">
      <c r="A238" t="s">
        <v>272</v>
      </c>
      <c r="B238" t="s">
        <v>248</v>
      </c>
      <c r="C238">
        <v>600</v>
      </c>
      <c r="D238">
        <v>5</v>
      </c>
      <c r="E238">
        <v>0.43</v>
      </c>
      <c r="F238" t="b">
        <f t="shared" si="10"/>
        <v>0</v>
      </c>
      <c r="G238" t="b">
        <f t="shared" si="11"/>
        <v>0</v>
      </c>
      <c r="H238" t="b">
        <f t="shared" si="9"/>
        <v>1</v>
      </c>
    </row>
    <row r="239" spans="1:8" x14ac:dyDescent="0.25">
      <c r="A239" t="s">
        <v>272</v>
      </c>
      <c r="B239" t="s">
        <v>241</v>
      </c>
      <c r="C239">
        <v>300</v>
      </c>
      <c r="D239">
        <v>4</v>
      </c>
      <c r="E239">
        <v>0.37</v>
      </c>
      <c r="F239" t="b">
        <f t="shared" si="10"/>
        <v>0</v>
      </c>
      <c r="G239" t="b">
        <f t="shared" si="11"/>
        <v>1</v>
      </c>
      <c r="H239" t="b">
        <f t="shared" si="9"/>
        <v>0</v>
      </c>
    </row>
    <row r="240" spans="1:8" x14ac:dyDescent="0.25">
      <c r="A240" t="s">
        <v>272</v>
      </c>
      <c r="B240" t="s">
        <v>243</v>
      </c>
      <c r="C240">
        <v>300</v>
      </c>
      <c r="D240">
        <v>6</v>
      </c>
      <c r="E240">
        <v>0.8</v>
      </c>
      <c r="F240" t="b">
        <f t="shared" si="10"/>
        <v>0</v>
      </c>
      <c r="G240" t="b">
        <f t="shared" si="11"/>
        <v>1</v>
      </c>
      <c r="H240" t="b">
        <f t="shared" si="9"/>
        <v>0</v>
      </c>
    </row>
    <row r="241" spans="1:8" x14ac:dyDescent="0.25">
      <c r="A241" t="s">
        <v>272</v>
      </c>
      <c r="B241" t="s">
        <v>248</v>
      </c>
      <c r="C241">
        <v>600</v>
      </c>
      <c r="D241">
        <v>5</v>
      </c>
      <c r="E241">
        <v>0.51</v>
      </c>
      <c r="F241" t="b">
        <f t="shared" si="10"/>
        <v>0</v>
      </c>
      <c r="G241" t="b">
        <f t="shared" si="11"/>
        <v>0</v>
      </c>
      <c r="H241" t="b">
        <f t="shared" si="9"/>
        <v>1</v>
      </c>
    </row>
    <row r="242" spans="1:8" x14ac:dyDescent="0.25">
      <c r="A242" t="s">
        <v>273</v>
      </c>
      <c r="B242" t="s">
        <v>240</v>
      </c>
      <c r="C242">
        <v>100</v>
      </c>
      <c r="D242">
        <v>6</v>
      </c>
      <c r="E242">
        <v>0.48</v>
      </c>
      <c r="F242" t="b">
        <f t="shared" si="10"/>
        <v>1</v>
      </c>
      <c r="G242" t="b">
        <f t="shared" si="11"/>
        <v>0</v>
      </c>
      <c r="H242" t="b">
        <f t="shared" si="9"/>
        <v>0</v>
      </c>
    </row>
    <row r="243" spans="1:8" x14ac:dyDescent="0.25">
      <c r="A243" t="s">
        <v>273</v>
      </c>
      <c r="B243" t="s">
        <v>242</v>
      </c>
      <c r="C243">
        <v>100</v>
      </c>
      <c r="D243">
        <v>6</v>
      </c>
      <c r="E243">
        <v>0.69</v>
      </c>
      <c r="F243" t="b">
        <f t="shared" si="10"/>
        <v>1</v>
      </c>
      <c r="G243" t="b">
        <f t="shared" si="11"/>
        <v>0</v>
      </c>
      <c r="H243" t="b">
        <f t="shared" si="9"/>
        <v>0</v>
      </c>
    </row>
    <row r="244" spans="1:8" x14ac:dyDescent="0.25">
      <c r="A244" t="s">
        <v>273</v>
      </c>
      <c r="B244" t="s">
        <v>244</v>
      </c>
      <c r="C244">
        <v>100</v>
      </c>
      <c r="D244">
        <v>6</v>
      </c>
      <c r="E244">
        <v>0.44</v>
      </c>
      <c r="F244" t="b">
        <f t="shared" si="10"/>
        <v>1</v>
      </c>
      <c r="G244" t="b">
        <f t="shared" si="11"/>
        <v>0</v>
      </c>
      <c r="H244" t="b">
        <f t="shared" si="9"/>
        <v>0</v>
      </c>
    </row>
    <row r="245" spans="1:8" x14ac:dyDescent="0.25">
      <c r="A245" t="s">
        <v>273</v>
      </c>
      <c r="B245" t="s">
        <v>245</v>
      </c>
      <c r="C245">
        <v>100</v>
      </c>
      <c r="D245">
        <v>5</v>
      </c>
      <c r="E245">
        <v>0.75</v>
      </c>
      <c r="F245" t="b">
        <f t="shared" si="10"/>
        <v>1</v>
      </c>
      <c r="G245" t="b">
        <f t="shared" si="11"/>
        <v>0</v>
      </c>
      <c r="H245" t="b">
        <f t="shared" si="9"/>
        <v>0</v>
      </c>
    </row>
    <row r="246" spans="1:8" x14ac:dyDescent="0.25">
      <c r="A246" t="s">
        <v>273</v>
      </c>
      <c r="B246" t="s">
        <v>246</v>
      </c>
      <c r="C246">
        <v>100</v>
      </c>
      <c r="D246">
        <v>5</v>
      </c>
      <c r="E246">
        <v>0.43</v>
      </c>
      <c r="F246" t="b">
        <f t="shared" si="10"/>
        <v>1</v>
      </c>
      <c r="G246" t="b">
        <f t="shared" si="11"/>
        <v>0</v>
      </c>
      <c r="H246" t="b">
        <f t="shared" si="9"/>
        <v>0</v>
      </c>
    </row>
    <row r="247" spans="1:8" x14ac:dyDescent="0.25">
      <c r="A247" t="s">
        <v>273</v>
      </c>
      <c r="B247" t="s">
        <v>247</v>
      </c>
      <c r="C247">
        <v>100</v>
      </c>
      <c r="D247">
        <v>5</v>
      </c>
      <c r="E247">
        <v>0.34</v>
      </c>
      <c r="F247" t="b">
        <f t="shared" si="10"/>
        <v>1</v>
      </c>
      <c r="G247" t="b">
        <f t="shared" si="11"/>
        <v>0</v>
      </c>
      <c r="H247" t="b">
        <f t="shared" si="9"/>
        <v>0</v>
      </c>
    </row>
    <row r="248" spans="1:8" x14ac:dyDescent="0.25">
      <c r="A248" t="s">
        <v>273</v>
      </c>
      <c r="B248" t="s">
        <v>248</v>
      </c>
      <c r="C248">
        <v>600</v>
      </c>
      <c r="D248">
        <v>5</v>
      </c>
      <c r="E248">
        <v>0.75</v>
      </c>
      <c r="F248" t="b">
        <f t="shared" si="10"/>
        <v>0</v>
      </c>
      <c r="G248" t="b">
        <f t="shared" si="11"/>
        <v>0</v>
      </c>
      <c r="H248" t="b">
        <f t="shared" si="9"/>
        <v>1</v>
      </c>
    </row>
    <row r="249" spans="1:8" x14ac:dyDescent="0.25">
      <c r="A249" t="s">
        <v>273</v>
      </c>
      <c r="B249" t="s">
        <v>241</v>
      </c>
      <c r="C249">
        <v>300</v>
      </c>
      <c r="D249">
        <v>5</v>
      </c>
      <c r="E249">
        <v>0.6</v>
      </c>
      <c r="F249" t="b">
        <f t="shared" si="10"/>
        <v>0</v>
      </c>
      <c r="G249" t="b">
        <f t="shared" si="11"/>
        <v>1</v>
      </c>
      <c r="H249" t="b">
        <f t="shared" ref="H249:H312" si="12">IF(NOT(OR(F249,G249)),TRUE,FALSE)</f>
        <v>0</v>
      </c>
    </row>
    <row r="250" spans="1:8" x14ac:dyDescent="0.25">
      <c r="A250" t="s">
        <v>273</v>
      </c>
      <c r="B250" t="s">
        <v>243</v>
      </c>
      <c r="C250">
        <v>300</v>
      </c>
      <c r="D250">
        <v>5</v>
      </c>
      <c r="E250">
        <v>0.78</v>
      </c>
      <c r="F250" t="b">
        <f t="shared" si="10"/>
        <v>0</v>
      </c>
      <c r="G250" t="b">
        <f t="shared" si="11"/>
        <v>1</v>
      </c>
      <c r="H250" t="b">
        <f t="shared" si="12"/>
        <v>0</v>
      </c>
    </row>
    <row r="251" spans="1:8" x14ac:dyDescent="0.25">
      <c r="A251" t="s">
        <v>273</v>
      </c>
      <c r="B251" t="s">
        <v>248</v>
      </c>
      <c r="C251">
        <v>600</v>
      </c>
      <c r="D251">
        <v>5</v>
      </c>
      <c r="E251">
        <v>0.75</v>
      </c>
      <c r="F251" t="b">
        <f t="shared" si="10"/>
        <v>0</v>
      </c>
      <c r="G251" t="b">
        <f t="shared" si="11"/>
        <v>0</v>
      </c>
      <c r="H251" t="b">
        <f t="shared" si="12"/>
        <v>1</v>
      </c>
    </row>
    <row r="252" spans="1:8" x14ac:dyDescent="0.25">
      <c r="A252" t="s">
        <v>274</v>
      </c>
      <c r="B252" t="s">
        <v>240</v>
      </c>
      <c r="C252">
        <v>100</v>
      </c>
      <c r="D252">
        <v>7</v>
      </c>
      <c r="E252">
        <v>0.5</v>
      </c>
      <c r="F252" t="b">
        <f t="shared" si="10"/>
        <v>1</v>
      </c>
      <c r="G252" t="b">
        <f t="shared" si="11"/>
        <v>0</v>
      </c>
      <c r="H252" t="b">
        <f t="shared" si="12"/>
        <v>0</v>
      </c>
    </row>
    <row r="253" spans="1:8" x14ac:dyDescent="0.25">
      <c r="A253" t="s">
        <v>274</v>
      </c>
      <c r="B253" t="s">
        <v>242</v>
      </c>
      <c r="C253">
        <v>100</v>
      </c>
      <c r="D253">
        <v>6</v>
      </c>
      <c r="E253">
        <v>0.42</v>
      </c>
      <c r="F253" t="b">
        <f t="shared" si="10"/>
        <v>1</v>
      </c>
      <c r="G253" t="b">
        <f t="shared" si="11"/>
        <v>0</v>
      </c>
      <c r="H253" t="b">
        <f t="shared" si="12"/>
        <v>0</v>
      </c>
    </row>
    <row r="254" spans="1:8" x14ac:dyDescent="0.25">
      <c r="A254" t="s">
        <v>274</v>
      </c>
      <c r="B254" t="s">
        <v>244</v>
      </c>
      <c r="C254">
        <v>100</v>
      </c>
      <c r="D254">
        <v>7</v>
      </c>
      <c r="E254">
        <v>0.52</v>
      </c>
      <c r="F254" t="b">
        <f t="shared" si="10"/>
        <v>1</v>
      </c>
      <c r="G254" t="b">
        <f t="shared" si="11"/>
        <v>0</v>
      </c>
      <c r="H254" t="b">
        <f t="shared" si="12"/>
        <v>0</v>
      </c>
    </row>
    <row r="255" spans="1:8" x14ac:dyDescent="0.25">
      <c r="A255" t="s">
        <v>274</v>
      </c>
      <c r="B255" t="s">
        <v>245</v>
      </c>
      <c r="C255">
        <v>100</v>
      </c>
      <c r="D255">
        <v>6</v>
      </c>
      <c r="E255">
        <v>0.5</v>
      </c>
      <c r="F255" t="b">
        <f t="shared" si="10"/>
        <v>1</v>
      </c>
      <c r="G255" t="b">
        <f t="shared" si="11"/>
        <v>0</v>
      </c>
      <c r="H255" t="b">
        <f t="shared" si="12"/>
        <v>0</v>
      </c>
    </row>
    <row r="256" spans="1:8" x14ac:dyDescent="0.25">
      <c r="A256" t="s">
        <v>274</v>
      </c>
      <c r="B256" t="s">
        <v>246</v>
      </c>
      <c r="C256">
        <v>100</v>
      </c>
      <c r="D256">
        <v>6</v>
      </c>
      <c r="E256">
        <v>0.47</v>
      </c>
      <c r="F256" t="b">
        <f t="shared" si="10"/>
        <v>1</v>
      </c>
      <c r="G256" t="b">
        <f t="shared" si="11"/>
        <v>0</v>
      </c>
      <c r="H256" t="b">
        <f t="shared" si="12"/>
        <v>0</v>
      </c>
    </row>
    <row r="257" spans="1:8" x14ac:dyDescent="0.25">
      <c r="A257" t="s">
        <v>274</v>
      </c>
      <c r="B257" t="s">
        <v>247</v>
      </c>
      <c r="C257">
        <v>100</v>
      </c>
      <c r="D257">
        <v>8</v>
      </c>
      <c r="E257">
        <v>0.6</v>
      </c>
      <c r="F257" t="b">
        <f t="shared" si="10"/>
        <v>1</v>
      </c>
      <c r="G257" t="b">
        <f t="shared" si="11"/>
        <v>0</v>
      </c>
      <c r="H257" t="b">
        <f t="shared" si="12"/>
        <v>0</v>
      </c>
    </row>
    <row r="258" spans="1:8" x14ac:dyDescent="0.25">
      <c r="A258" t="s">
        <v>274</v>
      </c>
      <c r="B258" t="s">
        <v>248</v>
      </c>
      <c r="C258">
        <v>600</v>
      </c>
      <c r="D258">
        <v>4</v>
      </c>
      <c r="E258">
        <v>0.35</v>
      </c>
      <c r="F258" t="b">
        <f t="shared" ref="F258:F321" si="13">COUNTIF(K$2:K$7,B258)&gt;0</f>
        <v>0</v>
      </c>
      <c r="G258" t="b">
        <f t="shared" ref="G258:G321" si="14">COUNTIF(L$2:L$3,B258)&gt;0</f>
        <v>0</v>
      </c>
      <c r="H258" t="b">
        <f t="shared" si="12"/>
        <v>1</v>
      </c>
    </row>
    <row r="259" spans="1:8" x14ac:dyDescent="0.25">
      <c r="A259" t="s">
        <v>274</v>
      </c>
      <c r="B259" t="s">
        <v>241</v>
      </c>
      <c r="C259">
        <v>300</v>
      </c>
      <c r="D259">
        <v>5</v>
      </c>
      <c r="E259">
        <v>0.53</v>
      </c>
      <c r="F259" t="b">
        <f t="shared" si="13"/>
        <v>0</v>
      </c>
      <c r="G259" t="b">
        <f t="shared" si="14"/>
        <v>1</v>
      </c>
      <c r="H259" t="b">
        <f t="shared" si="12"/>
        <v>0</v>
      </c>
    </row>
    <row r="260" spans="1:8" x14ac:dyDescent="0.25">
      <c r="A260" t="s">
        <v>274</v>
      </c>
      <c r="B260" t="s">
        <v>243</v>
      </c>
      <c r="C260">
        <v>300</v>
      </c>
      <c r="D260">
        <v>5</v>
      </c>
      <c r="E260">
        <v>0.38</v>
      </c>
      <c r="F260" t="b">
        <f t="shared" si="13"/>
        <v>0</v>
      </c>
      <c r="G260" t="b">
        <f t="shared" si="14"/>
        <v>1</v>
      </c>
      <c r="H260" t="b">
        <f t="shared" si="12"/>
        <v>0</v>
      </c>
    </row>
    <row r="261" spans="1:8" x14ac:dyDescent="0.25">
      <c r="A261" t="s">
        <v>274</v>
      </c>
      <c r="B261" t="s">
        <v>248</v>
      </c>
      <c r="C261">
        <v>600</v>
      </c>
      <c r="D261">
        <v>5</v>
      </c>
      <c r="E261">
        <v>0.54</v>
      </c>
      <c r="F261" t="b">
        <f t="shared" si="13"/>
        <v>0</v>
      </c>
      <c r="G261" t="b">
        <f t="shared" si="14"/>
        <v>0</v>
      </c>
      <c r="H261" t="b">
        <f t="shared" si="12"/>
        <v>1</v>
      </c>
    </row>
    <row r="262" spans="1:8" x14ac:dyDescent="0.25">
      <c r="A262" t="s">
        <v>275</v>
      </c>
      <c r="B262" t="s">
        <v>240</v>
      </c>
      <c r="C262">
        <v>100</v>
      </c>
      <c r="D262">
        <v>6</v>
      </c>
      <c r="E262">
        <v>0.35</v>
      </c>
      <c r="F262" t="b">
        <f t="shared" si="13"/>
        <v>1</v>
      </c>
      <c r="G262" t="b">
        <f t="shared" si="14"/>
        <v>0</v>
      </c>
      <c r="H262" t="b">
        <f t="shared" si="12"/>
        <v>0</v>
      </c>
    </row>
    <row r="263" spans="1:8" x14ac:dyDescent="0.25">
      <c r="A263" t="s">
        <v>275</v>
      </c>
      <c r="B263" t="s">
        <v>242</v>
      </c>
      <c r="C263">
        <v>100</v>
      </c>
      <c r="D263">
        <v>5</v>
      </c>
      <c r="E263">
        <v>0.37</v>
      </c>
      <c r="F263" t="b">
        <f t="shared" si="13"/>
        <v>1</v>
      </c>
      <c r="G263" t="b">
        <f t="shared" si="14"/>
        <v>0</v>
      </c>
      <c r="H263" t="b">
        <f t="shared" si="12"/>
        <v>0</v>
      </c>
    </row>
    <row r="264" spans="1:8" x14ac:dyDescent="0.25">
      <c r="A264" t="s">
        <v>275</v>
      </c>
      <c r="B264" t="s">
        <v>244</v>
      </c>
      <c r="C264">
        <v>100</v>
      </c>
      <c r="D264">
        <v>5</v>
      </c>
      <c r="E264">
        <v>0.56000000000000005</v>
      </c>
      <c r="F264" t="b">
        <f t="shared" si="13"/>
        <v>1</v>
      </c>
      <c r="G264" t="b">
        <f t="shared" si="14"/>
        <v>0</v>
      </c>
      <c r="H264" t="b">
        <f t="shared" si="12"/>
        <v>0</v>
      </c>
    </row>
    <row r="265" spans="1:8" x14ac:dyDescent="0.25">
      <c r="A265" t="s">
        <v>275</v>
      </c>
      <c r="B265" t="s">
        <v>245</v>
      </c>
      <c r="C265">
        <v>100</v>
      </c>
      <c r="D265">
        <v>6</v>
      </c>
      <c r="E265">
        <v>0.36</v>
      </c>
      <c r="F265" t="b">
        <f t="shared" si="13"/>
        <v>1</v>
      </c>
      <c r="G265" t="b">
        <f t="shared" si="14"/>
        <v>0</v>
      </c>
      <c r="H265" t="b">
        <f t="shared" si="12"/>
        <v>0</v>
      </c>
    </row>
    <row r="266" spans="1:8" x14ac:dyDescent="0.25">
      <c r="A266" t="s">
        <v>275</v>
      </c>
      <c r="B266" t="s">
        <v>246</v>
      </c>
      <c r="C266">
        <v>100</v>
      </c>
      <c r="D266">
        <v>6</v>
      </c>
      <c r="E266">
        <v>0.5</v>
      </c>
      <c r="F266" t="b">
        <f t="shared" si="13"/>
        <v>1</v>
      </c>
      <c r="G266" t="b">
        <f t="shared" si="14"/>
        <v>0</v>
      </c>
      <c r="H266" t="b">
        <f t="shared" si="12"/>
        <v>0</v>
      </c>
    </row>
    <row r="267" spans="1:8" x14ac:dyDescent="0.25">
      <c r="A267" t="s">
        <v>275</v>
      </c>
      <c r="B267" t="s">
        <v>247</v>
      </c>
      <c r="C267">
        <v>100</v>
      </c>
      <c r="D267">
        <v>7</v>
      </c>
      <c r="E267">
        <v>0.36</v>
      </c>
      <c r="F267" t="b">
        <f t="shared" si="13"/>
        <v>1</v>
      </c>
      <c r="G267" t="b">
        <f t="shared" si="14"/>
        <v>0</v>
      </c>
      <c r="H267" t="b">
        <f t="shared" si="12"/>
        <v>0</v>
      </c>
    </row>
    <row r="268" spans="1:8" x14ac:dyDescent="0.25">
      <c r="A268" t="s">
        <v>275</v>
      </c>
      <c r="B268" t="s">
        <v>248</v>
      </c>
      <c r="C268">
        <v>600</v>
      </c>
      <c r="D268">
        <v>4</v>
      </c>
      <c r="E268">
        <v>0.48</v>
      </c>
      <c r="F268" t="b">
        <f t="shared" si="13"/>
        <v>0</v>
      </c>
      <c r="G268" t="b">
        <f t="shared" si="14"/>
        <v>0</v>
      </c>
      <c r="H268" t="b">
        <f t="shared" si="12"/>
        <v>1</v>
      </c>
    </row>
    <row r="269" spans="1:8" x14ac:dyDescent="0.25">
      <c r="A269" t="s">
        <v>275</v>
      </c>
      <c r="B269" t="s">
        <v>241</v>
      </c>
      <c r="C269">
        <v>300</v>
      </c>
      <c r="D269">
        <v>6</v>
      </c>
      <c r="E269">
        <v>0.48</v>
      </c>
      <c r="F269" t="b">
        <f t="shared" si="13"/>
        <v>0</v>
      </c>
      <c r="G269" t="b">
        <f t="shared" si="14"/>
        <v>1</v>
      </c>
      <c r="H269" t="b">
        <f t="shared" si="12"/>
        <v>0</v>
      </c>
    </row>
    <row r="270" spans="1:8" x14ac:dyDescent="0.25">
      <c r="A270" t="s">
        <v>275</v>
      </c>
      <c r="B270" t="s">
        <v>243</v>
      </c>
      <c r="C270">
        <v>300</v>
      </c>
      <c r="D270">
        <v>5</v>
      </c>
      <c r="E270">
        <v>0.44</v>
      </c>
      <c r="F270" t="b">
        <f t="shared" si="13"/>
        <v>0</v>
      </c>
      <c r="G270" t="b">
        <f t="shared" si="14"/>
        <v>1</v>
      </c>
      <c r="H270" t="b">
        <f t="shared" si="12"/>
        <v>0</v>
      </c>
    </row>
    <row r="271" spans="1:8" x14ac:dyDescent="0.25">
      <c r="A271" t="s">
        <v>275</v>
      </c>
      <c r="B271" t="s">
        <v>248</v>
      </c>
      <c r="C271">
        <v>600</v>
      </c>
      <c r="D271">
        <v>4</v>
      </c>
      <c r="E271">
        <v>0.44</v>
      </c>
      <c r="F271" t="b">
        <f t="shared" si="13"/>
        <v>0</v>
      </c>
      <c r="G271" t="b">
        <f t="shared" si="14"/>
        <v>0</v>
      </c>
      <c r="H271" t="b">
        <f t="shared" si="12"/>
        <v>1</v>
      </c>
    </row>
    <row r="272" spans="1:8" x14ac:dyDescent="0.25">
      <c r="A272" t="s">
        <v>276</v>
      </c>
      <c r="B272" t="s">
        <v>240</v>
      </c>
      <c r="C272">
        <v>100</v>
      </c>
      <c r="D272">
        <v>6</v>
      </c>
      <c r="E272">
        <v>0.36</v>
      </c>
      <c r="F272" t="b">
        <f t="shared" si="13"/>
        <v>1</v>
      </c>
      <c r="G272" t="b">
        <f t="shared" si="14"/>
        <v>0</v>
      </c>
      <c r="H272" t="b">
        <f t="shared" si="12"/>
        <v>0</v>
      </c>
    </row>
    <row r="273" spans="1:8" x14ac:dyDescent="0.25">
      <c r="A273" t="s">
        <v>276</v>
      </c>
      <c r="B273" t="s">
        <v>242</v>
      </c>
      <c r="C273">
        <v>100</v>
      </c>
      <c r="D273">
        <v>6</v>
      </c>
      <c r="E273">
        <v>0.72</v>
      </c>
      <c r="F273" t="b">
        <f t="shared" si="13"/>
        <v>1</v>
      </c>
      <c r="G273" t="b">
        <f t="shared" si="14"/>
        <v>0</v>
      </c>
      <c r="H273" t="b">
        <f t="shared" si="12"/>
        <v>0</v>
      </c>
    </row>
    <row r="274" spans="1:8" x14ac:dyDescent="0.25">
      <c r="A274" t="s">
        <v>276</v>
      </c>
      <c r="B274" t="s">
        <v>244</v>
      </c>
      <c r="C274">
        <v>100</v>
      </c>
      <c r="D274">
        <v>6</v>
      </c>
      <c r="E274">
        <v>0.78</v>
      </c>
      <c r="F274" t="b">
        <f t="shared" si="13"/>
        <v>1</v>
      </c>
      <c r="G274" t="b">
        <f t="shared" si="14"/>
        <v>0</v>
      </c>
      <c r="H274" t="b">
        <f t="shared" si="12"/>
        <v>0</v>
      </c>
    </row>
    <row r="275" spans="1:8" x14ac:dyDescent="0.25">
      <c r="A275" t="s">
        <v>276</v>
      </c>
      <c r="B275" t="s">
        <v>245</v>
      </c>
      <c r="C275">
        <v>100</v>
      </c>
      <c r="D275">
        <v>6</v>
      </c>
      <c r="E275">
        <v>0.53</v>
      </c>
      <c r="F275" t="b">
        <f t="shared" si="13"/>
        <v>1</v>
      </c>
      <c r="G275" t="b">
        <f t="shared" si="14"/>
        <v>0</v>
      </c>
      <c r="H275" t="b">
        <f t="shared" si="12"/>
        <v>0</v>
      </c>
    </row>
    <row r="276" spans="1:8" x14ac:dyDescent="0.25">
      <c r="A276" t="s">
        <v>276</v>
      </c>
      <c r="B276" t="s">
        <v>246</v>
      </c>
      <c r="C276">
        <v>100</v>
      </c>
      <c r="D276">
        <v>6</v>
      </c>
      <c r="E276">
        <v>0.56999999999999995</v>
      </c>
      <c r="F276" t="b">
        <f t="shared" si="13"/>
        <v>1</v>
      </c>
      <c r="G276" t="b">
        <f t="shared" si="14"/>
        <v>0</v>
      </c>
      <c r="H276" t="b">
        <f t="shared" si="12"/>
        <v>0</v>
      </c>
    </row>
    <row r="277" spans="1:8" x14ac:dyDescent="0.25">
      <c r="A277" t="s">
        <v>276</v>
      </c>
      <c r="B277" t="s">
        <v>247</v>
      </c>
      <c r="C277">
        <v>100</v>
      </c>
      <c r="D277">
        <v>6</v>
      </c>
      <c r="E277">
        <v>0.7</v>
      </c>
      <c r="F277" t="b">
        <f t="shared" si="13"/>
        <v>1</v>
      </c>
      <c r="G277" t="b">
        <f t="shared" si="14"/>
        <v>0</v>
      </c>
      <c r="H277" t="b">
        <f t="shared" si="12"/>
        <v>0</v>
      </c>
    </row>
    <row r="278" spans="1:8" x14ac:dyDescent="0.25">
      <c r="A278" t="s">
        <v>276</v>
      </c>
      <c r="B278" t="s">
        <v>248</v>
      </c>
      <c r="C278">
        <v>600</v>
      </c>
      <c r="D278">
        <v>5</v>
      </c>
      <c r="E278">
        <v>1</v>
      </c>
      <c r="F278" t="b">
        <f t="shared" si="13"/>
        <v>0</v>
      </c>
      <c r="G278" t="b">
        <f t="shared" si="14"/>
        <v>0</v>
      </c>
      <c r="H278" t="b">
        <f t="shared" si="12"/>
        <v>1</v>
      </c>
    </row>
    <row r="279" spans="1:8" x14ac:dyDescent="0.25">
      <c r="A279" t="s">
        <v>276</v>
      </c>
      <c r="B279" t="s">
        <v>241</v>
      </c>
      <c r="C279">
        <v>300</v>
      </c>
      <c r="D279">
        <v>5</v>
      </c>
      <c r="E279">
        <v>0.77</v>
      </c>
      <c r="F279" t="b">
        <f t="shared" si="13"/>
        <v>0</v>
      </c>
      <c r="G279" t="b">
        <f t="shared" si="14"/>
        <v>1</v>
      </c>
      <c r="H279" t="b">
        <f t="shared" si="12"/>
        <v>0</v>
      </c>
    </row>
    <row r="280" spans="1:8" x14ac:dyDescent="0.25">
      <c r="A280" t="s">
        <v>276</v>
      </c>
      <c r="B280" t="s">
        <v>243</v>
      </c>
      <c r="C280">
        <v>300</v>
      </c>
      <c r="D280">
        <v>6</v>
      </c>
      <c r="E280">
        <v>0.77</v>
      </c>
      <c r="F280" t="b">
        <f t="shared" si="13"/>
        <v>0</v>
      </c>
      <c r="G280" t="b">
        <f t="shared" si="14"/>
        <v>1</v>
      </c>
      <c r="H280" t="b">
        <f t="shared" si="12"/>
        <v>0</v>
      </c>
    </row>
    <row r="281" spans="1:8" x14ac:dyDescent="0.25">
      <c r="A281" t="s">
        <v>276</v>
      </c>
      <c r="B281" t="s">
        <v>248</v>
      </c>
      <c r="C281">
        <v>600</v>
      </c>
      <c r="D281">
        <v>5</v>
      </c>
      <c r="E281">
        <v>1</v>
      </c>
      <c r="F281" t="b">
        <f t="shared" si="13"/>
        <v>0</v>
      </c>
      <c r="G281" t="b">
        <f t="shared" si="14"/>
        <v>0</v>
      </c>
      <c r="H281" t="b">
        <f t="shared" si="12"/>
        <v>1</v>
      </c>
    </row>
    <row r="282" spans="1:8" x14ac:dyDescent="0.25">
      <c r="A282" t="s">
        <v>277</v>
      </c>
      <c r="B282" t="s">
        <v>240</v>
      </c>
      <c r="C282">
        <v>100</v>
      </c>
      <c r="D282">
        <v>8</v>
      </c>
      <c r="E282">
        <v>0.66</v>
      </c>
      <c r="F282" t="b">
        <f t="shared" si="13"/>
        <v>1</v>
      </c>
      <c r="G282" t="b">
        <f t="shared" si="14"/>
        <v>0</v>
      </c>
      <c r="H282" t="b">
        <f t="shared" si="12"/>
        <v>0</v>
      </c>
    </row>
    <row r="283" spans="1:8" x14ac:dyDescent="0.25">
      <c r="A283" t="s">
        <v>277</v>
      </c>
      <c r="B283" t="s">
        <v>242</v>
      </c>
      <c r="C283">
        <v>100</v>
      </c>
      <c r="D283">
        <v>6</v>
      </c>
      <c r="E283">
        <v>0.72</v>
      </c>
      <c r="F283" t="b">
        <f t="shared" si="13"/>
        <v>1</v>
      </c>
      <c r="G283" t="b">
        <f t="shared" si="14"/>
        <v>0</v>
      </c>
      <c r="H283" t="b">
        <f t="shared" si="12"/>
        <v>0</v>
      </c>
    </row>
    <row r="284" spans="1:8" x14ac:dyDescent="0.25">
      <c r="A284" t="s">
        <v>277</v>
      </c>
      <c r="B284" t="s">
        <v>244</v>
      </c>
      <c r="C284">
        <v>100</v>
      </c>
      <c r="D284">
        <v>8</v>
      </c>
      <c r="E284">
        <v>0.72</v>
      </c>
      <c r="F284" t="b">
        <f t="shared" si="13"/>
        <v>1</v>
      </c>
      <c r="G284" t="b">
        <f t="shared" si="14"/>
        <v>0</v>
      </c>
      <c r="H284" t="b">
        <f t="shared" si="12"/>
        <v>0</v>
      </c>
    </row>
    <row r="285" spans="1:8" x14ac:dyDescent="0.25">
      <c r="A285" t="s">
        <v>277</v>
      </c>
      <c r="B285" t="s">
        <v>245</v>
      </c>
      <c r="C285">
        <v>100</v>
      </c>
      <c r="D285">
        <v>5</v>
      </c>
      <c r="E285">
        <v>0.75</v>
      </c>
      <c r="F285" t="b">
        <f t="shared" si="13"/>
        <v>1</v>
      </c>
      <c r="G285" t="b">
        <f t="shared" si="14"/>
        <v>0</v>
      </c>
      <c r="H285" t="b">
        <f t="shared" si="12"/>
        <v>0</v>
      </c>
    </row>
    <row r="286" spans="1:8" x14ac:dyDescent="0.25">
      <c r="A286" t="s">
        <v>277</v>
      </c>
      <c r="B286" t="s">
        <v>246</v>
      </c>
      <c r="C286">
        <v>100</v>
      </c>
      <c r="D286">
        <v>6</v>
      </c>
      <c r="E286">
        <v>0.7</v>
      </c>
      <c r="F286" t="b">
        <f t="shared" si="13"/>
        <v>1</v>
      </c>
      <c r="G286" t="b">
        <f t="shared" si="14"/>
        <v>0</v>
      </c>
      <c r="H286" t="b">
        <f t="shared" si="12"/>
        <v>0</v>
      </c>
    </row>
    <row r="287" spans="1:8" x14ac:dyDescent="0.25">
      <c r="A287" t="s">
        <v>277</v>
      </c>
      <c r="B287" t="s">
        <v>247</v>
      </c>
      <c r="C287">
        <v>100</v>
      </c>
      <c r="D287">
        <v>5</v>
      </c>
      <c r="E287">
        <v>0.43</v>
      </c>
      <c r="F287" t="b">
        <f t="shared" si="13"/>
        <v>1</v>
      </c>
      <c r="G287" t="b">
        <f t="shared" si="14"/>
        <v>0</v>
      </c>
      <c r="H287" t="b">
        <f t="shared" si="12"/>
        <v>0</v>
      </c>
    </row>
    <row r="288" spans="1:8" x14ac:dyDescent="0.25">
      <c r="A288" t="s">
        <v>277</v>
      </c>
      <c r="B288" t="s">
        <v>248</v>
      </c>
      <c r="C288">
        <v>600</v>
      </c>
      <c r="D288">
        <v>6</v>
      </c>
      <c r="E288">
        <v>0.71</v>
      </c>
      <c r="F288" t="b">
        <f t="shared" si="13"/>
        <v>0</v>
      </c>
      <c r="G288" t="b">
        <f t="shared" si="14"/>
        <v>0</v>
      </c>
      <c r="H288" t="b">
        <f t="shared" si="12"/>
        <v>1</v>
      </c>
    </row>
    <row r="289" spans="1:8" x14ac:dyDescent="0.25">
      <c r="A289" t="s">
        <v>277</v>
      </c>
      <c r="B289" t="s">
        <v>241</v>
      </c>
      <c r="C289">
        <v>300</v>
      </c>
      <c r="D289">
        <v>6</v>
      </c>
      <c r="E289">
        <v>0.57999999999999996</v>
      </c>
      <c r="F289" t="b">
        <f t="shared" si="13"/>
        <v>0</v>
      </c>
      <c r="G289" t="b">
        <f t="shared" si="14"/>
        <v>1</v>
      </c>
      <c r="H289" t="b">
        <f t="shared" si="12"/>
        <v>0</v>
      </c>
    </row>
    <row r="290" spans="1:8" x14ac:dyDescent="0.25">
      <c r="A290" t="s">
        <v>277</v>
      </c>
      <c r="B290" t="s">
        <v>243</v>
      </c>
      <c r="C290">
        <v>300</v>
      </c>
      <c r="D290">
        <v>5</v>
      </c>
      <c r="E290">
        <v>0.45</v>
      </c>
      <c r="F290" t="b">
        <f t="shared" si="13"/>
        <v>0</v>
      </c>
      <c r="G290" t="b">
        <f t="shared" si="14"/>
        <v>1</v>
      </c>
      <c r="H290" t="b">
        <f t="shared" si="12"/>
        <v>0</v>
      </c>
    </row>
    <row r="291" spans="1:8" x14ac:dyDescent="0.25">
      <c r="A291" t="s">
        <v>277</v>
      </c>
      <c r="B291" t="s">
        <v>248</v>
      </c>
      <c r="C291">
        <v>600</v>
      </c>
      <c r="D291">
        <v>6</v>
      </c>
      <c r="E291">
        <v>0.68</v>
      </c>
      <c r="F291" t="b">
        <f t="shared" si="13"/>
        <v>0</v>
      </c>
      <c r="G291" t="b">
        <f t="shared" si="14"/>
        <v>0</v>
      </c>
      <c r="H291" t="b">
        <f t="shared" si="12"/>
        <v>1</v>
      </c>
    </row>
    <row r="292" spans="1:8" x14ac:dyDescent="0.25">
      <c r="A292" t="s">
        <v>278</v>
      </c>
      <c r="B292" t="s">
        <v>240</v>
      </c>
      <c r="C292">
        <v>100</v>
      </c>
      <c r="D292">
        <v>7</v>
      </c>
      <c r="E292">
        <v>0.54</v>
      </c>
      <c r="F292" t="b">
        <f t="shared" si="13"/>
        <v>1</v>
      </c>
      <c r="G292" t="b">
        <f t="shared" si="14"/>
        <v>0</v>
      </c>
      <c r="H292" t="b">
        <f t="shared" si="12"/>
        <v>0</v>
      </c>
    </row>
    <row r="293" spans="1:8" x14ac:dyDescent="0.25">
      <c r="A293" t="s">
        <v>278</v>
      </c>
      <c r="B293" t="s">
        <v>242</v>
      </c>
      <c r="C293">
        <v>100</v>
      </c>
      <c r="D293">
        <v>6</v>
      </c>
      <c r="E293">
        <v>0.43</v>
      </c>
      <c r="F293" t="b">
        <f t="shared" si="13"/>
        <v>1</v>
      </c>
      <c r="G293" t="b">
        <f t="shared" si="14"/>
        <v>0</v>
      </c>
      <c r="H293" t="b">
        <f t="shared" si="12"/>
        <v>0</v>
      </c>
    </row>
    <row r="294" spans="1:8" x14ac:dyDescent="0.25">
      <c r="A294" t="s">
        <v>278</v>
      </c>
      <c r="B294" t="s">
        <v>244</v>
      </c>
      <c r="C294">
        <v>100</v>
      </c>
      <c r="D294">
        <v>5</v>
      </c>
      <c r="E294">
        <v>0.34</v>
      </c>
      <c r="F294" t="b">
        <f t="shared" si="13"/>
        <v>1</v>
      </c>
      <c r="G294" t="b">
        <f t="shared" si="14"/>
        <v>0</v>
      </c>
      <c r="H294" t="b">
        <f t="shared" si="12"/>
        <v>0</v>
      </c>
    </row>
    <row r="295" spans="1:8" x14ac:dyDescent="0.25">
      <c r="A295" t="s">
        <v>278</v>
      </c>
      <c r="B295" t="s">
        <v>245</v>
      </c>
      <c r="C295">
        <v>100</v>
      </c>
      <c r="D295">
        <v>6</v>
      </c>
      <c r="E295">
        <v>0.46</v>
      </c>
      <c r="F295" t="b">
        <f t="shared" si="13"/>
        <v>1</v>
      </c>
      <c r="G295" t="b">
        <f t="shared" si="14"/>
        <v>0</v>
      </c>
      <c r="H295" t="b">
        <f t="shared" si="12"/>
        <v>0</v>
      </c>
    </row>
    <row r="296" spans="1:8" x14ac:dyDescent="0.25">
      <c r="A296" t="s">
        <v>278</v>
      </c>
      <c r="B296" t="s">
        <v>246</v>
      </c>
      <c r="C296">
        <v>100</v>
      </c>
      <c r="D296">
        <v>6</v>
      </c>
      <c r="E296">
        <v>0.56000000000000005</v>
      </c>
      <c r="F296" t="b">
        <f t="shared" si="13"/>
        <v>1</v>
      </c>
      <c r="G296" t="b">
        <f t="shared" si="14"/>
        <v>0</v>
      </c>
      <c r="H296" t="b">
        <f t="shared" si="12"/>
        <v>0</v>
      </c>
    </row>
    <row r="297" spans="1:8" x14ac:dyDescent="0.25">
      <c r="A297" t="s">
        <v>278</v>
      </c>
      <c r="B297" t="s">
        <v>247</v>
      </c>
      <c r="C297">
        <v>100</v>
      </c>
      <c r="D297">
        <v>7</v>
      </c>
      <c r="E297">
        <v>0.59</v>
      </c>
      <c r="F297" t="b">
        <f t="shared" si="13"/>
        <v>1</v>
      </c>
      <c r="G297" t="b">
        <f t="shared" si="14"/>
        <v>0</v>
      </c>
      <c r="H297" t="b">
        <f t="shared" si="12"/>
        <v>0</v>
      </c>
    </row>
    <row r="298" spans="1:8" x14ac:dyDescent="0.25">
      <c r="A298" t="s">
        <v>278</v>
      </c>
      <c r="B298" t="s">
        <v>248</v>
      </c>
      <c r="C298">
        <v>600</v>
      </c>
      <c r="D298">
        <v>5</v>
      </c>
      <c r="E298">
        <v>0.51</v>
      </c>
      <c r="F298" t="b">
        <f t="shared" si="13"/>
        <v>0</v>
      </c>
      <c r="G298" t="b">
        <f t="shared" si="14"/>
        <v>0</v>
      </c>
      <c r="H298" t="b">
        <f t="shared" si="12"/>
        <v>1</v>
      </c>
    </row>
    <row r="299" spans="1:8" x14ac:dyDescent="0.25">
      <c r="A299" t="s">
        <v>278</v>
      </c>
      <c r="B299" t="s">
        <v>241</v>
      </c>
      <c r="C299">
        <v>300</v>
      </c>
      <c r="D299">
        <v>6</v>
      </c>
      <c r="E299">
        <v>0.79</v>
      </c>
      <c r="F299" t="b">
        <f t="shared" si="13"/>
        <v>0</v>
      </c>
      <c r="G299" t="b">
        <f t="shared" si="14"/>
        <v>1</v>
      </c>
      <c r="H299" t="b">
        <f t="shared" si="12"/>
        <v>0</v>
      </c>
    </row>
    <row r="300" spans="1:8" x14ac:dyDescent="0.25">
      <c r="A300" t="s">
        <v>278</v>
      </c>
      <c r="B300" t="s">
        <v>243</v>
      </c>
      <c r="C300">
        <v>300</v>
      </c>
      <c r="D300">
        <v>5</v>
      </c>
      <c r="E300">
        <v>0.56000000000000005</v>
      </c>
      <c r="F300" t="b">
        <f t="shared" si="13"/>
        <v>0</v>
      </c>
      <c r="G300" t="b">
        <f t="shared" si="14"/>
        <v>1</v>
      </c>
      <c r="H300" t="b">
        <f t="shared" si="12"/>
        <v>0</v>
      </c>
    </row>
    <row r="301" spans="1:8" x14ac:dyDescent="0.25">
      <c r="A301" t="s">
        <v>278</v>
      </c>
      <c r="B301" t="s">
        <v>248</v>
      </c>
      <c r="C301">
        <v>600</v>
      </c>
      <c r="D301">
        <v>5</v>
      </c>
      <c r="E301">
        <v>0.65</v>
      </c>
      <c r="F301" t="b">
        <f t="shared" si="13"/>
        <v>0</v>
      </c>
      <c r="G301" t="b">
        <f t="shared" si="14"/>
        <v>0</v>
      </c>
      <c r="H301" t="b">
        <f t="shared" si="12"/>
        <v>1</v>
      </c>
    </row>
    <row r="302" spans="1:8" x14ac:dyDescent="0.25">
      <c r="A302" t="s">
        <v>279</v>
      </c>
      <c r="B302" t="s">
        <v>240</v>
      </c>
      <c r="C302">
        <v>100</v>
      </c>
      <c r="D302">
        <v>5</v>
      </c>
      <c r="E302">
        <v>0.5</v>
      </c>
      <c r="F302" t="b">
        <f t="shared" si="13"/>
        <v>1</v>
      </c>
      <c r="G302" t="b">
        <f t="shared" si="14"/>
        <v>0</v>
      </c>
      <c r="H302" t="b">
        <f t="shared" si="12"/>
        <v>0</v>
      </c>
    </row>
    <row r="303" spans="1:8" x14ac:dyDescent="0.25">
      <c r="A303" t="s">
        <v>279</v>
      </c>
      <c r="B303" t="s">
        <v>242</v>
      </c>
      <c r="C303">
        <v>100</v>
      </c>
      <c r="D303">
        <v>9</v>
      </c>
      <c r="E303">
        <v>0.68</v>
      </c>
      <c r="F303" t="b">
        <f t="shared" si="13"/>
        <v>1</v>
      </c>
      <c r="G303" t="b">
        <f t="shared" si="14"/>
        <v>0</v>
      </c>
      <c r="H303" t="b">
        <f t="shared" si="12"/>
        <v>0</v>
      </c>
    </row>
    <row r="304" spans="1:8" x14ac:dyDescent="0.25">
      <c r="A304" t="s">
        <v>279</v>
      </c>
      <c r="B304" t="s">
        <v>244</v>
      </c>
      <c r="C304">
        <v>100</v>
      </c>
      <c r="D304">
        <v>7</v>
      </c>
      <c r="E304">
        <v>0.62</v>
      </c>
      <c r="F304" t="b">
        <f t="shared" si="13"/>
        <v>1</v>
      </c>
      <c r="G304" t="b">
        <f t="shared" si="14"/>
        <v>0</v>
      </c>
      <c r="H304" t="b">
        <f t="shared" si="12"/>
        <v>0</v>
      </c>
    </row>
    <row r="305" spans="1:8" x14ac:dyDescent="0.25">
      <c r="A305" t="s">
        <v>279</v>
      </c>
      <c r="B305" t="s">
        <v>245</v>
      </c>
      <c r="C305">
        <v>100</v>
      </c>
      <c r="D305">
        <v>5</v>
      </c>
      <c r="E305">
        <v>0.85</v>
      </c>
      <c r="F305" t="b">
        <f t="shared" si="13"/>
        <v>1</v>
      </c>
      <c r="G305" t="b">
        <f t="shared" si="14"/>
        <v>0</v>
      </c>
      <c r="H305" t="b">
        <f t="shared" si="12"/>
        <v>0</v>
      </c>
    </row>
    <row r="306" spans="1:8" x14ac:dyDescent="0.25">
      <c r="A306" t="s">
        <v>279</v>
      </c>
      <c r="B306" t="s">
        <v>246</v>
      </c>
      <c r="C306">
        <v>100</v>
      </c>
      <c r="D306">
        <v>5</v>
      </c>
      <c r="E306">
        <v>0.5</v>
      </c>
      <c r="F306" t="b">
        <f t="shared" si="13"/>
        <v>1</v>
      </c>
      <c r="G306" t="b">
        <f t="shared" si="14"/>
        <v>0</v>
      </c>
      <c r="H306" t="b">
        <f t="shared" si="12"/>
        <v>0</v>
      </c>
    </row>
    <row r="307" spans="1:8" x14ac:dyDescent="0.25">
      <c r="A307" t="s">
        <v>279</v>
      </c>
      <c r="B307" t="s">
        <v>247</v>
      </c>
      <c r="C307">
        <v>100</v>
      </c>
      <c r="D307">
        <v>8</v>
      </c>
      <c r="E307">
        <v>0.56999999999999995</v>
      </c>
      <c r="F307" t="b">
        <f t="shared" si="13"/>
        <v>1</v>
      </c>
      <c r="G307" t="b">
        <f t="shared" si="14"/>
        <v>0</v>
      </c>
      <c r="H307" t="b">
        <f t="shared" si="12"/>
        <v>0</v>
      </c>
    </row>
    <row r="308" spans="1:8" x14ac:dyDescent="0.25">
      <c r="A308" t="s">
        <v>279</v>
      </c>
      <c r="B308" t="s">
        <v>248</v>
      </c>
      <c r="C308">
        <v>600</v>
      </c>
      <c r="D308">
        <v>5</v>
      </c>
      <c r="E308">
        <v>0.67</v>
      </c>
      <c r="F308" t="b">
        <f t="shared" si="13"/>
        <v>0</v>
      </c>
      <c r="G308" t="b">
        <f t="shared" si="14"/>
        <v>0</v>
      </c>
      <c r="H308" t="b">
        <f t="shared" si="12"/>
        <v>1</v>
      </c>
    </row>
    <row r="309" spans="1:8" x14ac:dyDescent="0.25">
      <c r="A309" t="s">
        <v>279</v>
      </c>
      <c r="B309" t="s">
        <v>241</v>
      </c>
      <c r="C309">
        <v>300</v>
      </c>
      <c r="D309">
        <v>6</v>
      </c>
      <c r="E309">
        <v>0.56000000000000005</v>
      </c>
      <c r="F309" t="b">
        <f t="shared" si="13"/>
        <v>0</v>
      </c>
      <c r="G309" t="b">
        <f t="shared" si="14"/>
        <v>1</v>
      </c>
      <c r="H309" t="b">
        <f t="shared" si="12"/>
        <v>0</v>
      </c>
    </row>
    <row r="310" spans="1:8" x14ac:dyDescent="0.25">
      <c r="A310" t="s">
        <v>279</v>
      </c>
      <c r="B310" t="s">
        <v>243</v>
      </c>
      <c r="C310">
        <v>300</v>
      </c>
      <c r="D310">
        <v>4</v>
      </c>
      <c r="E310">
        <v>0.41</v>
      </c>
      <c r="F310" t="b">
        <f t="shared" si="13"/>
        <v>0</v>
      </c>
      <c r="G310" t="b">
        <f t="shared" si="14"/>
        <v>1</v>
      </c>
      <c r="H310" t="b">
        <f t="shared" si="12"/>
        <v>0</v>
      </c>
    </row>
    <row r="311" spans="1:8" x14ac:dyDescent="0.25">
      <c r="A311" t="s">
        <v>279</v>
      </c>
      <c r="B311" t="s">
        <v>248</v>
      </c>
      <c r="C311">
        <v>600</v>
      </c>
      <c r="D311">
        <v>4</v>
      </c>
      <c r="E311">
        <v>0.36</v>
      </c>
      <c r="F311" t="b">
        <f t="shared" si="13"/>
        <v>0</v>
      </c>
      <c r="G311" t="b">
        <f t="shared" si="14"/>
        <v>0</v>
      </c>
      <c r="H311" t="b">
        <f t="shared" si="12"/>
        <v>1</v>
      </c>
    </row>
    <row r="312" spans="1:8" x14ac:dyDescent="0.25">
      <c r="A312" t="s">
        <v>280</v>
      </c>
      <c r="B312" t="s">
        <v>240</v>
      </c>
      <c r="C312">
        <v>100</v>
      </c>
      <c r="D312">
        <v>6</v>
      </c>
      <c r="E312">
        <v>0.94</v>
      </c>
      <c r="F312" t="b">
        <f t="shared" si="13"/>
        <v>1</v>
      </c>
      <c r="G312" t="b">
        <f t="shared" si="14"/>
        <v>0</v>
      </c>
      <c r="H312" t="b">
        <f t="shared" si="12"/>
        <v>0</v>
      </c>
    </row>
    <row r="313" spans="1:8" x14ac:dyDescent="0.25">
      <c r="A313" t="s">
        <v>280</v>
      </c>
      <c r="B313" t="s">
        <v>242</v>
      </c>
      <c r="C313">
        <v>100</v>
      </c>
      <c r="D313">
        <v>5</v>
      </c>
      <c r="E313">
        <v>0.55000000000000004</v>
      </c>
      <c r="F313" t="b">
        <f t="shared" si="13"/>
        <v>1</v>
      </c>
      <c r="G313" t="b">
        <f t="shared" si="14"/>
        <v>0</v>
      </c>
      <c r="H313" t="b">
        <f t="shared" ref="H313:H376" si="15">IF(NOT(OR(F313,G313)),TRUE,FALSE)</f>
        <v>0</v>
      </c>
    </row>
    <row r="314" spans="1:8" x14ac:dyDescent="0.25">
      <c r="A314" t="s">
        <v>280</v>
      </c>
      <c r="B314" t="s">
        <v>244</v>
      </c>
      <c r="C314">
        <v>100</v>
      </c>
      <c r="D314">
        <v>5</v>
      </c>
      <c r="E314">
        <v>0.4</v>
      </c>
      <c r="F314" t="b">
        <f t="shared" si="13"/>
        <v>1</v>
      </c>
      <c r="G314" t="b">
        <f t="shared" si="14"/>
        <v>0</v>
      </c>
      <c r="H314" t="b">
        <f t="shared" si="15"/>
        <v>0</v>
      </c>
    </row>
    <row r="315" spans="1:8" x14ac:dyDescent="0.25">
      <c r="A315" t="s">
        <v>280</v>
      </c>
      <c r="B315" t="s">
        <v>245</v>
      </c>
      <c r="C315">
        <v>100</v>
      </c>
      <c r="D315">
        <v>6</v>
      </c>
      <c r="E315">
        <v>0.44</v>
      </c>
      <c r="F315" t="b">
        <f t="shared" si="13"/>
        <v>1</v>
      </c>
      <c r="G315" t="b">
        <f t="shared" si="14"/>
        <v>0</v>
      </c>
      <c r="H315" t="b">
        <f t="shared" si="15"/>
        <v>0</v>
      </c>
    </row>
    <row r="316" spans="1:8" x14ac:dyDescent="0.25">
      <c r="A316" t="s">
        <v>280</v>
      </c>
      <c r="B316" t="s">
        <v>246</v>
      </c>
      <c r="C316">
        <v>100</v>
      </c>
      <c r="D316">
        <v>6</v>
      </c>
      <c r="E316">
        <v>0.74</v>
      </c>
      <c r="F316" t="b">
        <f t="shared" si="13"/>
        <v>1</v>
      </c>
      <c r="G316" t="b">
        <f t="shared" si="14"/>
        <v>0</v>
      </c>
      <c r="H316" t="b">
        <f t="shared" si="15"/>
        <v>0</v>
      </c>
    </row>
    <row r="317" spans="1:8" x14ac:dyDescent="0.25">
      <c r="A317" t="s">
        <v>280</v>
      </c>
      <c r="B317" t="s">
        <v>247</v>
      </c>
      <c r="C317">
        <v>100</v>
      </c>
      <c r="D317">
        <v>5</v>
      </c>
      <c r="E317">
        <v>0.35</v>
      </c>
      <c r="F317" t="b">
        <f t="shared" si="13"/>
        <v>1</v>
      </c>
      <c r="G317" t="b">
        <f t="shared" si="14"/>
        <v>0</v>
      </c>
      <c r="H317" t="b">
        <f t="shared" si="15"/>
        <v>0</v>
      </c>
    </row>
    <row r="318" spans="1:8" x14ac:dyDescent="0.25">
      <c r="A318" t="s">
        <v>280</v>
      </c>
      <c r="B318" t="s">
        <v>248</v>
      </c>
      <c r="C318">
        <v>600</v>
      </c>
      <c r="D318">
        <v>5</v>
      </c>
      <c r="E318">
        <v>0.8</v>
      </c>
      <c r="F318" t="b">
        <f t="shared" si="13"/>
        <v>0</v>
      </c>
      <c r="G318" t="b">
        <f t="shared" si="14"/>
        <v>0</v>
      </c>
      <c r="H318" t="b">
        <f t="shared" si="15"/>
        <v>1</v>
      </c>
    </row>
    <row r="319" spans="1:8" x14ac:dyDescent="0.25">
      <c r="A319" t="s">
        <v>280</v>
      </c>
      <c r="B319" t="s">
        <v>241</v>
      </c>
      <c r="C319">
        <v>300</v>
      </c>
      <c r="D319">
        <v>6</v>
      </c>
      <c r="E319">
        <v>0.71</v>
      </c>
      <c r="F319" t="b">
        <f t="shared" si="13"/>
        <v>0</v>
      </c>
      <c r="G319" t="b">
        <f t="shared" si="14"/>
        <v>1</v>
      </c>
      <c r="H319" t="b">
        <f t="shared" si="15"/>
        <v>0</v>
      </c>
    </row>
    <row r="320" spans="1:8" x14ac:dyDescent="0.25">
      <c r="A320" t="s">
        <v>280</v>
      </c>
      <c r="B320" t="s">
        <v>243</v>
      </c>
      <c r="C320">
        <v>300</v>
      </c>
      <c r="D320">
        <v>5</v>
      </c>
      <c r="E320">
        <v>0.87</v>
      </c>
      <c r="F320" t="b">
        <f t="shared" si="13"/>
        <v>0</v>
      </c>
      <c r="G320" t="b">
        <f t="shared" si="14"/>
        <v>1</v>
      </c>
      <c r="H320" t="b">
        <f t="shared" si="15"/>
        <v>0</v>
      </c>
    </row>
    <row r="321" spans="1:8" x14ac:dyDescent="0.25">
      <c r="A321" t="s">
        <v>280</v>
      </c>
      <c r="B321" t="s">
        <v>248</v>
      </c>
      <c r="C321">
        <v>600</v>
      </c>
      <c r="D321">
        <v>5</v>
      </c>
      <c r="E321">
        <v>0.81</v>
      </c>
      <c r="F321" t="b">
        <f t="shared" si="13"/>
        <v>0</v>
      </c>
      <c r="G321" t="b">
        <f t="shared" si="14"/>
        <v>0</v>
      </c>
      <c r="H321" t="b">
        <f t="shared" si="15"/>
        <v>1</v>
      </c>
    </row>
    <row r="322" spans="1:8" x14ac:dyDescent="0.25">
      <c r="A322" t="s">
        <v>281</v>
      </c>
      <c r="B322" t="s">
        <v>240</v>
      </c>
      <c r="C322">
        <v>100</v>
      </c>
      <c r="D322">
        <v>7</v>
      </c>
      <c r="E322">
        <v>0.53</v>
      </c>
      <c r="F322" t="b">
        <f t="shared" ref="F322:F385" si="16">COUNTIF(K$2:K$7,B322)&gt;0</f>
        <v>1</v>
      </c>
      <c r="G322" t="b">
        <f t="shared" ref="G322:G385" si="17">COUNTIF(L$2:L$3,B322)&gt;0</f>
        <v>0</v>
      </c>
      <c r="H322" t="b">
        <f t="shared" si="15"/>
        <v>0</v>
      </c>
    </row>
    <row r="323" spans="1:8" x14ac:dyDescent="0.25">
      <c r="A323" t="s">
        <v>281</v>
      </c>
      <c r="B323" t="s">
        <v>242</v>
      </c>
      <c r="C323">
        <v>100</v>
      </c>
      <c r="D323">
        <v>6</v>
      </c>
      <c r="E323">
        <v>0.63</v>
      </c>
      <c r="F323" t="b">
        <f t="shared" si="16"/>
        <v>1</v>
      </c>
      <c r="G323" t="b">
        <f t="shared" si="17"/>
        <v>0</v>
      </c>
      <c r="H323" t="b">
        <f t="shared" si="15"/>
        <v>0</v>
      </c>
    </row>
    <row r="324" spans="1:8" x14ac:dyDescent="0.25">
      <c r="A324" t="s">
        <v>281</v>
      </c>
      <c r="B324" t="s">
        <v>244</v>
      </c>
      <c r="C324">
        <v>100</v>
      </c>
      <c r="D324">
        <v>7</v>
      </c>
      <c r="E324">
        <v>0.72</v>
      </c>
      <c r="F324" t="b">
        <f t="shared" si="16"/>
        <v>1</v>
      </c>
      <c r="G324" t="b">
        <f t="shared" si="17"/>
        <v>0</v>
      </c>
      <c r="H324" t="b">
        <f t="shared" si="15"/>
        <v>0</v>
      </c>
    </row>
    <row r="325" spans="1:8" x14ac:dyDescent="0.25">
      <c r="A325" t="s">
        <v>281</v>
      </c>
      <c r="B325" t="s">
        <v>245</v>
      </c>
      <c r="C325">
        <v>100</v>
      </c>
      <c r="D325">
        <v>5</v>
      </c>
      <c r="E325">
        <v>0.56000000000000005</v>
      </c>
      <c r="F325" t="b">
        <f t="shared" si="16"/>
        <v>1</v>
      </c>
      <c r="G325" t="b">
        <f t="shared" si="17"/>
        <v>0</v>
      </c>
      <c r="H325" t="b">
        <f t="shared" si="15"/>
        <v>0</v>
      </c>
    </row>
    <row r="326" spans="1:8" x14ac:dyDescent="0.25">
      <c r="A326" t="s">
        <v>281</v>
      </c>
      <c r="B326" t="s">
        <v>246</v>
      </c>
      <c r="C326">
        <v>100</v>
      </c>
      <c r="D326">
        <v>7</v>
      </c>
      <c r="E326">
        <v>0.37</v>
      </c>
      <c r="F326" t="b">
        <f t="shared" si="16"/>
        <v>1</v>
      </c>
      <c r="G326" t="b">
        <f t="shared" si="17"/>
        <v>0</v>
      </c>
      <c r="H326" t="b">
        <f t="shared" si="15"/>
        <v>0</v>
      </c>
    </row>
    <row r="327" spans="1:8" x14ac:dyDescent="0.25">
      <c r="A327" t="s">
        <v>281</v>
      </c>
      <c r="B327" t="s">
        <v>247</v>
      </c>
      <c r="C327">
        <v>100</v>
      </c>
      <c r="D327">
        <v>6</v>
      </c>
      <c r="E327">
        <v>0.7</v>
      </c>
      <c r="F327" t="b">
        <f t="shared" si="16"/>
        <v>1</v>
      </c>
      <c r="G327" t="b">
        <f t="shared" si="17"/>
        <v>0</v>
      </c>
      <c r="H327" t="b">
        <f t="shared" si="15"/>
        <v>0</v>
      </c>
    </row>
    <row r="328" spans="1:8" x14ac:dyDescent="0.25">
      <c r="A328" t="s">
        <v>281</v>
      </c>
      <c r="B328" t="s">
        <v>248</v>
      </c>
      <c r="C328">
        <v>600</v>
      </c>
      <c r="D328">
        <v>4</v>
      </c>
      <c r="E328">
        <v>0.52</v>
      </c>
      <c r="F328" t="b">
        <f t="shared" si="16"/>
        <v>0</v>
      </c>
      <c r="G328" t="b">
        <f t="shared" si="17"/>
        <v>0</v>
      </c>
      <c r="H328" t="b">
        <f t="shared" si="15"/>
        <v>1</v>
      </c>
    </row>
    <row r="329" spans="1:8" x14ac:dyDescent="0.25">
      <c r="A329" t="s">
        <v>281</v>
      </c>
      <c r="B329" t="s">
        <v>241</v>
      </c>
      <c r="C329">
        <v>300</v>
      </c>
      <c r="D329">
        <v>5</v>
      </c>
      <c r="E329">
        <v>0.45</v>
      </c>
      <c r="F329" t="b">
        <f t="shared" si="16"/>
        <v>0</v>
      </c>
      <c r="G329" t="b">
        <f t="shared" si="17"/>
        <v>1</v>
      </c>
      <c r="H329" t="b">
        <f t="shared" si="15"/>
        <v>0</v>
      </c>
    </row>
    <row r="330" spans="1:8" x14ac:dyDescent="0.25">
      <c r="A330" t="s">
        <v>281</v>
      </c>
      <c r="B330" t="s">
        <v>243</v>
      </c>
      <c r="C330">
        <v>300</v>
      </c>
      <c r="D330">
        <v>5</v>
      </c>
      <c r="E330">
        <v>0.61</v>
      </c>
      <c r="F330" t="b">
        <f t="shared" si="16"/>
        <v>0</v>
      </c>
      <c r="G330" t="b">
        <f t="shared" si="17"/>
        <v>1</v>
      </c>
      <c r="H330" t="b">
        <f t="shared" si="15"/>
        <v>0</v>
      </c>
    </row>
    <row r="331" spans="1:8" x14ac:dyDescent="0.25">
      <c r="A331" t="s">
        <v>281</v>
      </c>
      <c r="B331" t="s">
        <v>248</v>
      </c>
      <c r="C331">
        <v>600</v>
      </c>
      <c r="D331">
        <v>4</v>
      </c>
      <c r="E331">
        <v>0.51</v>
      </c>
      <c r="F331" t="b">
        <f t="shared" si="16"/>
        <v>0</v>
      </c>
      <c r="G331" t="b">
        <f t="shared" si="17"/>
        <v>0</v>
      </c>
      <c r="H331" t="b">
        <f t="shared" si="15"/>
        <v>1</v>
      </c>
    </row>
    <row r="332" spans="1:8" x14ac:dyDescent="0.25">
      <c r="A332" t="s">
        <v>282</v>
      </c>
      <c r="B332" t="s">
        <v>240</v>
      </c>
      <c r="C332">
        <v>100</v>
      </c>
      <c r="D332">
        <v>7</v>
      </c>
      <c r="E332">
        <v>0.52</v>
      </c>
      <c r="F332" t="b">
        <f t="shared" si="16"/>
        <v>1</v>
      </c>
      <c r="G332" t="b">
        <f t="shared" si="17"/>
        <v>0</v>
      </c>
      <c r="H332" t="b">
        <f t="shared" si="15"/>
        <v>0</v>
      </c>
    </row>
    <row r="333" spans="1:8" x14ac:dyDescent="0.25">
      <c r="A333" t="s">
        <v>282</v>
      </c>
      <c r="B333" t="s">
        <v>242</v>
      </c>
      <c r="C333">
        <v>100</v>
      </c>
      <c r="D333">
        <v>6</v>
      </c>
      <c r="E333">
        <v>0.55000000000000004</v>
      </c>
      <c r="F333" t="b">
        <f t="shared" si="16"/>
        <v>1</v>
      </c>
      <c r="G333" t="b">
        <f t="shared" si="17"/>
        <v>0</v>
      </c>
      <c r="H333" t="b">
        <f t="shared" si="15"/>
        <v>0</v>
      </c>
    </row>
    <row r="334" spans="1:8" x14ac:dyDescent="0.25">
      <c r="A334" t="s">
        <v>282</v>
      </c>
      <c r="B334" t="s">
        <v>244</v>
      </c>
      <c r="C334">
        <v>100</v>
      </c>
      <c r="D334">
        <v>8</v>
      </c>
      <c r="E334">
        <v>0.71</v>
      </c>
      <c r="F334" t="b">
        <f t="shared" si="16"/>
        <v>1</v>
      </c>
      <c r="G334" t="b">
        <f t="shared" si="17"/>
        <v>0</v>
      </c>
      <c r="H334" t="b">
        <f t="shared" si="15"/>
        <v>0</v>
      </c>
    </row>
    <row r="335" spans="1:8" x14ac:dyDescent="0.25">
      <c r="A335" t="s">
        <v>282</v>
      </c>
      <c r="B335" t="s">
        <v>245</v>
      </c>
      <c r="C335">
        <v>100</v>
      </c>
      <c r="D335">
        <v>6</v>
      </c>
      <c r="E335">
        <v>0.83</v>
      </c>
      <c r="F335" t="b">
        <f t="shared" si="16"/>
        <v>1</v>
      </c>
      <c r="G335" t="b">
        <f t="shared" si="17"/>
        <v>0</v>
      </c>
      <c r="H335" t="b">
        <f t="shared" si="15"/>
        <v>0</v>
      </c>
    </row>
    <row r="336" spans="1:8" x14ac:dyDescent="0.25">
      <c r="A336" t="s">
        <v>282</v>
      </c>
      <c r="B336" t="s">
        <v>246</v>
      </c>
      <c r="C336">
        <v>100</v>
      </c>
      <c r="D336">
        <v>6</v>
      </c>
      <c r="E336">
        <v>0.64</v>
      </c>
      <c r="F336" t="b">
        <f t="shared" si="16"/>
        <v>1</v>
      </c>
      <c r="G336" t="b">
        <f t="shared" si="17"/>
        <v>0</v>
      </c>
      <c r="H336" t="b">
        <f t="shared" si="15"/>
        <v>0</v>
      </c>
    </row>
    <row r="337" spans="1:8" x14ac:dyDescent="0.25">
      <c r="A337" t="s">
        <v>282</v>
      </c>
      <c r="B337" t="s">
        <v>247</v>
      </c>
      <c r="C337">
        <v>100</v>
      </c>
      <c r="D337">
        <v>8</v>
      </c>
      <c r="E337">
        <v>0.53</v>
      </c>
      <c r="F337" t="b">
        <f t="shared" si="16"/>
        <v>1</v>
      </c>
      <c r="G337" t="b">
        <f t="shared" si="17"/>
        <v>0</v>
      </c>
      <c r="H337" t="b">
        <f t="shared" si="15"/>
        <v>0</v>
      </c>
    </row>
    <row r="338" spans="1:8" x14ac:dyDescent="0.25">
      <c r="A338" t="s">
        <v>282</v>
      </c>
      <c r="B338" t="s">
        <v>248</v>
      </c>
      <c r="C338">
        <v>600</v>
      </c>
      <c r="D338">
        <v>5</v>
      </c>
      <c r="E338">
        <v>0.45</v>
      </c>
      <c r="F338" t="b">
        <f t="shared" si="16"/>
        <v>0</v>
      </c>
      <c r="G338" t="b">
        <f t="shared" si="17"/>
        <v>0</v>
      </c>
      <c r="H338" t="b">
        <f t="shared" si="15"/>
        <v>1</v>
      </c>
    </row>
    <row r="339" spans="1:8" x14ac:dyDescent="0.25">
      <c r="A339" t="s">
        <v>282</v>
      </c>
      <c r="B339" t="s">
        <v>241</v>
      </c>
      <c r="C339">
        <v>300</v>
      </c>
      <c r="D339">
        <v>6</v>
      </c>
      <c r="E339">
        <v>0.59</v>
      </c>
      <c r="F339" t="b">
        <f t="shared" si="16"/>
        <v>0</v>
      </c>
      <c r="G339" t="b">
        <f t="shared" si="17"/>
        <v>1</v>
      </c>
      <c r="H339" t="b">
        <f t="shared" si="15"/>
        <v>0</v>
      </c>
    </row>
    <row r="340" spans="1:8" x14ac:dyDescent="0.25">
      <c r="A340" t="s">
        <v>282</v>
      </c>
      <c r="B340" t="s">
        <v>243</v>
      </c>
      <c r="C340">
        <v>300</v>
      </c>
      <c r="D340">
        <v>5</v>
      </c>
      <c r="E340">
        <v>0.46</v>
      </c>
      <c r="F340" t="b">
        <f t="shared" si="16"/>
        <v>0</v>
      </c>
      <c r="G340" t="b">
        <f t="shared" si="17"/>
        <v>1</v>
      </c>
      <c r="H340" t="b">
        <f t="shared" si="15"/>
        <v>0</v>
      </c>
    </row>
    <row r="341" spans="1:8" x14ac:dyDescent="0.25">
      <c r="A341" t="s">
        <v>282</v>
      </c>
      <c r="B341" t="s">
        <v>248</v>
      </c>
      <c r="C341">
        <v>600</v>
      </c>
      <c r="D341">
        <v>5</v>
      </c>
      <c r="E341">
        <v>0.47</v>
      </c>
      <c r="F341" t="b">
        <f t="shared" si="16"/>
        <v>0</v>
      </c>
      <c r="G341" t="b">
        <f t="shared" si="17"/>
        <v>0</v>
      </c>
      <c r="H341" t="b">
        <f t="shared" si="15"/>
        <v>1</v>
      </c>
    </row>
    <row r="342" spans="1:8" x14ac:dyDescent="0.25">
      <c r="A342" t="s">
        <v>283</v>
      </c>
      <c r="B342" t="s">
        <v>240</v>
      </c>
      <c r="C342">
        <v>100</v>
      </c>
      <c r="D342">
        <v>6</v>
      </c>
      <c r="E342">
        <v>0.86</v>
      </c>
      <c r="F342" t="b">
        <f t="shared" si="16"/>
        <v>1</v>
      </c>
      <c r="G342" t="b">
        <f t="shared" si="17"/>
        <v>0</v>
      </c>
      <c r="H342" t="b">
        <f t="shared" si="15"/>
        <v>0</v>
      </c>
    </row>
    <row r="343" spans="1:8" x14ac:dyDescent="0.25">
      <c r="A343" t="s">
        <v>283</v>
      </c>
      <c r="B343" t="s">
        <v>242</v>
      </c>
      <c r="C343">
        <v>100</v>
      </c>
      <c r="D343">
        <v>5</v>
      </c>
      <c r="E343">
        <v>0.77</v>
      </c>
      <c r="F343" t="b">
        <f t="shared" si="16"/>
        <v>1</v>
      </c>
      <c r="G343" t="b">
        <f t="shared" si="17"/>
        <v>0</v>
      </c>
      <c r="H343" t="b">
        <f t="shared" si="15"/>
        <v>0</v>
      </c>
    </row>
    <row r="344" spans="1:8" x14ac:dyDescent="0.25">
      <c r="A344" t="s">
        <v>283</v>
      </c>
      <c r="B344" t="s">
        <v>244</v>
      </c>
      <c r="C344">
        <v>100</v>
      </c>
      <c r="D344">
        <v>7</v>
      </c>
      <c r="E344">
        <v>0.7</v>
      </c>
      <c r="F344" t="b">
        <f t="shared" si="16"/>
        <v>1</v>
      </c>
      <c r="G344" t="b">
        <f t="shared" si="17"/>
        <v>0</v>
      </c>
      <c r="H344" t="b">
        <f t="shared" si="15"/>
        <v>0</v>
      </c>
    </row>
    <row r="345" spans="1:8" x14ac:dyDescent="0.25">
      <c r="A345" t="s">
        <v>283</v>
      </c>
      <c r="B345" t="s">
        <v>245</v>
      </c>
      <c r="C345">
        <v>100</v>
      </c>
      <c r="D345">
        <v>6</v>
      </c>
      <c r="E345">
        <v>0.34</v>
      </c>
      <c r="F345" t="b">
        <f t="shared" si="16"/>
        <v>1</v>
      </c>
      <c r="G345" t="b">
        <f t="shared" si="17"/>
        <v>0</v>
      </c>
      <c r="H345" t="b">
        <f t="shared" si="15"/>
        <v>0</v>
      </c>
    </row>
    <row r="346" spans="1:8" x14ac:dyDescent="0.25">
      <c r="A346" t="s">
        <v>283</v>
      </c>
      <c r="B346" t="s">
        <v>246</v>
      </c>
      <c r="C346">
        <v>100</v>
      </c>
      <c r="D346">
        <v>6</v>
      </c>
      <c r="E346">
        <v>0.77</v>
      </c>
      <c r="F346" t="b">
        <f t="shared" si="16"/>
        <v>1</v>
      </c>
      <c r="G346" t="b">
        <f t="shared" si="17"/>
        <v>0</v>
      </c>
      <c r="H346" t="b">
        <f t="shared" si="15"/>
        <v>0</v>
      </c>
    </row>
    <row r="347" spans="1:8" x14ac:dyDescent="0.25">
      <c r="A347" t="s">
        <v>283</v>
      </c>
      <c r="B347" t="s">
        <v>247</v>
      </c>
      <c r="C347">
        <v>100</v>
      </c>
      <c r="D347">
        <v>6</v>
      </c>
      <c r="E347">
        <v>0.49</v>
      </c>
      <c r="F347" t="b">
        <f t="shared" si="16"/>
        <v>1</v>
      </c>
      <c r="G347" t="b">
        <f t="shared" si="17"/>
        <v>0</v>
      </c>
      <c r="H347" t="b">
        <f t="shared" si="15"/>
        <v>0</v>
      </c>
    </row>
    <row r="348" spans="1:8" x14ac:dyDescent="0.25">
      <c r="A348" t="s">
        <v>283</v>
      </c>
      <c r="B348" t="s">
        <v>248</v>
      </c>
      <c r="C348">
        <v>600</v>
      </c>
      <c r="D348">
        <v>4</v>
      </c>
      <c r="E348">
        <v>0.92</v>
      </c>
      <c r="F348" t="b">
        <f t="shared" si="16"/>
        <v>0</v>
      </c>
      <c r="G348" t="b">
        <f t="shared" si="17"/>
        <v>0</v>
      </c>
      <c r="H348" t="b">
        <f t="shared" si="15"/>
        <v>1</v>
      </c>
    </row>
    <row r="349" spans="1:8" x14ac:dyDescent="0.25">
      <c r="A349" t="s">
        <v>283</v>
      </c>
      <c r="B349" t="s">
        <v>241</v>
      </c>
      <c r="C349">
        <v>300</v>
      </c>
      <c r="D349">
        <v>5</v>
      </c>
      <c r="E349">
        <v>0.39</v>
      </c>
      <c r="F349" t="b">
        <f t="shared" si="16"/>
        <v>0</v>
      </c>
      <c r="G349" t="b">
        <f t="shared" si="17"/>
        <v>1</v>
      </c>
      <c r="H349" t="b">
        <f t="shared" si="15"/>
        <v>0</v>
      </c>
    </row>
    <row r="350" spans="1:8" x14ac:dyDescent="0.25">
      <c r="A350" t="s">
        <v>283</v>
      </c>
      <c r="B350" t="s">
        <v>243</v>
      </c>
      <c r="C350">
        <v>300</v>
      </c>
      <c r="D350">
        <v>5</v>
      </c>
      <c r="E350">
        <v>0.69</v>
      </c>
      <c r="F350" t="b">
        <f t="shared" si="16"/>
        <v>0</v>
      </c>
      <c r="G350" t="b">
        <f t="shared" si="17"/>
        <v>1</v>
      </c>
      <c r="H350" t="b">
        <f t="shared" si="15"/>
        <v>0</v>
      </c>
    </row>
    <row r="351" spans="1:8" x14ac:dyDescent="0.25">
      <c r="A351" t="s">
        <v>283</v>
      </c>
      <c r="B351" t="s">
        <v>248</v>
      </c>
      <c r="C351">
        <v>600</v>
      </c>
      <c r="D351">
        <v>4</v>
      </c>
      <c r="E351">
        <v>0.89</v>
      </c>
      <c r="F351" t="b">
        <f t="shared" si="16"/>
        <v>0</v>
      </c>
      <c r="G351" t="b">
        <f t="shared" si="17"/>
        <v>0</v>
      </c>
      <c r="H351" t="b">
        <f t="shared" si="15"/>
        <v>1</v>
      </c>
    </row>
    <row r="352" spans="1:8" x14ac:dyDescent="0.25">
      <c r="A352" t="s">
        <v>284</v>
      </c>
      <c r="B352" t="s">
        <v>240</v>
      </c>
      <c r="C352">
        <v>100</v>
      </c>
      <c r="D352">
        <v>6</v>
      </c>
      <c r="E352">
        <v>0.6</v>
      </c>
      <c r="F352" t="b">
        <f t="shared" si="16"/>
        <v>1</v>
      </c>
      <c r="G352" t="b">
        <f t="shared" si="17"/>
        <v>0</v>
      </c>
      <c r="H352" t="b">
        <f t="shared" si="15"/>
        <v>0</v>
      </c>
    </row>
    <row r="353" spans="1:8" x14ac:dyDescent="0.25">
      <c r="A353" t="s">
        <v>284</v>
      </c>
      <c r="B353" t="s">
        <v>242</v>
      </c>
      <c r="C353">
        <v>100</v>
      </c>
      <c r="D353">
        <v>7</v>
      </c>
      <c r="E353">
        <v>0.56999999999999995</v>
      </c>
      <c r="F353" t="b">
        <f t="shared" si="16"/>
        <v>1</v>
      </c>
      <c r="G353" t="b">
        <f t="shared" si="17"/>
        <v>0</v>
      </c>
      <c r="H353" t="b">
        <f t="shared" si="15"/>
        <v>0</v>
      </c>
    </row>
    <row r="354" spans="1:8" x14ac:dyDescent="0.25">
      <c r="A354" t="s">
        <v>284</v>
      </c>
      <c r="B354" t="s">
        <v>244</v>
      </c>
      <c r="C354">
        <v>100</v>
      </c>
      <c r="D354">
        <v>7</v>
      </c>
      <c r="E354">
        <v>0.65</v>
      </c>
      <c r="F354" t="b">
        <f t="shared" si="16"/>
        <v>1</v>
      </c>
      <c r="G354" t="b">
        <f t="shared" si="17"/>
        <v>0</v>
      </c>
      <c r="H354" t="b">
        <f t="shared" si="15"/>
        <v>0</v>
      </c>
    </row>
    <row r="355" spans="1:8" x14ac:dyDescent="0.25">
      <c r="A355" t="s">
        <v>284</v>
      </c>
      <c r="B355" t="s">
        <v>245</v>
      </c>
      <c r="C355">
        <v>100</v>
      </c>
      <c r="D355">
        <v>5</v>
      </c>
      <c r="E355">
        <v>0.37</v>
      </c>
      <c r="F355" t="b">
        <f t="shared" si="16"/>
        <v>1</v>
      </c>
      <c r="G355" t="b">
        <f t="shared" si="17"/>
        <v>0</v>
      </c>
      <c r="H355" t="b">
        <f t="shared" si="15"/>
        <v>0</v>
      </c>
    </row>
    <row r="356" spans="1:8" x14ac:dyDescent="0.25">
      <c r="A356" t="s">
        <v>284</v>
      </c>
      <c r="B356" t="s">
        <v>246</v>
      </c>
      <c r="C356">
        <v>100</v>
      </c>
      <c r="D356">
        <v>7</v>
      </c>
      <c r="E356">
        <v>0.49</v>
      </c>
      <c r="F356" t="b">
        <f t="shared" si="16"/>
        <v>1</v>
      </c>
      <c r="G356" t="b">
        <f t="shared" si="17"/>
        <v>0</v>
      </c>
      <c r="H356" t="b">
        <f t="shared" si="15"/>
        <v>0</v>
      </c>
    </row>
    <row r="357" spans="1:8" x14ac:dyDescent="0.25">
      <c r="A357" t="s">
        <v>284</v>
      </c>
      <c r="B357" t="s">
        <v>247</v>
      </c>
      <c r="C357">
        <v>100</v>
      </c>
      <c r="D357">
        <v>5</v>
      </c>
      <c r="E357">
        <v>1</v>
      </c>
      <c r="F357" t="b">
        <f t="shared" si="16"/>
        <v>1</v>
      </c>
      <c r="G357" t="b">
        <f t="shared" si="17"/>
        <v>0</v>
      </c>
      <c r="H357" t="b">
        <f t="shared" si="15"/>
        <v>0</v>
      </c>
    </row>
    <row r="358" spans="1:8" x14ac:dyDescent="0.25">
      <c r="A358" t="s">
        <v>284</v>
      </c>
      <c r="B358" t="s">
        <v>248</v>
      </c>
      <c r="C358">
        <v>600</v>
      </c>
      <c r="D358">
        <v>6</v>
      </c>
      <c r="E358">
        <v>0.57999999999999996</v>
      </c>
      <c r="F358" t="b">
        <f t="shared" si="16"/>
        <v>0</v>
      </c>
      <c r="G358" t="b">
        <f t="shared" si="17"/>
        <v>0</v>
      </c>
      <c r="H358" t="b">
        <f t="shared" si="15"/>
        <v>1</v>
      </c>
    </row>
    <row r="359" spans="1:8" x14ac:dyDescent="0.25">
      <c r="A359" t="s">
        <v>284</v>
      </c>
      <c r="B359" t="s">
        <v>241</v>
      </c>
      <c r="C359">
        <v>300</v>
      </c>
      <c r="D359">
        <v>5</v>
      </c>
      <c r="E359">
        <v>0.56000000000000005</v>
      </c>
      <c r="F359" t="b">
        <f t="shared" si="16"/>
        <v>0</v>
      </c>
      <c r="G359" t="b">
        <f t="shared" si="17"/>
        <v>1</v>
      </c>
      <c r="H359" t="b">
        <f t="shared" si="15"/>
        <v>0</v>
      </c>
    </row>
    <row r="360" spans="1:8" x14ac:dyDescent="0.25">
      <c r="A360" t="s">
        <v>284</v>
      </c>
      <c r="B360" t="s">
        <v>243</v>
      </c>
      <c r="C360">
        <v>300</v>
      </c>
      <c r="D360">
        <v>5</v>
      </c>
      <c r="E360">
        <v>0.69</v>
      </c>
      <c r="F360" t="b">
        <f t="shared" si="16"/>
        <v>0</v>
      </c>
      <c r="G360" t="b">
        <f t="shared" si="17"/>
        <v>1</v>
      </c>
      <c r="H360" t="b">
        <f t="shared" si="15"/>
        <v>0</v>
      </c>
    </row>
    <row r="361" spans="1:8" x14ac:dyDescent="0.25">
      <c r="A361" t="s">
        <v>284</v>
      </c>
      <c r="B361" t="s">
        <v>248</v>
      </c>
      <c r="C361">
        <v>600</v>
      </c>
      <c r="D361">
        <v>6</v>
      </c>
      <c r="E361">
        <v>0.66</v>
      </c>
      <c r="F361" t="b">
        <f t="shared" si="16"/>
        <v>0</v>
      </c>
      <c r="G361" t="b">
        <f t="shared" si="17"/>
        <v>0</v>
      </c>
      <c r="H361" t="b">
        <f t="shared" si="15"/>
        <v>1</v>
      </c>
    </row>
    <row r="362" spans="1:8" x14ac:dyDescent="0.25">
      <c r="A362" t="s">
        <v>285</v>
      </c>
      <c r="B362" t="s">
        <v>240</v>
      </c>
      <c r="C362">
        <v>100</v>
      </c>
      <c r="D362">
        <v>6</v>
      </c>
      <c r="E362">
        <v>0.43</v>
      </c>
      <c r="F362" t="b">
        <f t="shared" si="16"/>
        <v>1</v>
      </c>
      <c r="G362" t="b">
        <f t="shared" si="17"/>
        <v>0</v>
      </c>
      <c r="H362" t="b">
        <f t="shared" si="15"/>
        <v>0</v>
      </c>
    </row>
    <row r="363" spans="1:8" x14ac:dyDescent="0.25">
      <c r="A363" t="s">
        <v>285</v>
      </c>
      <c r="B363" t="s">
        <v>242</v>
      </c>
      <c r="C363">
        <v>100</v>
      </c>
      <c r="D363">
        <v>5</v>
      </c>
      <c r="E363">
        <v>0.71</v>
      </c>
      <c r="F363" t="b">
        <f t="shared" si="16"/>
        <v>1</v>
      </c>
      <c r="G363" t="b">
        <f t="shared" si="17"/>
        <v>0</v>
      </c>
      <c r="H363" t="b">
        <f t="shared" si="15"/>
        <v>0</v>
      </c>
    </row>
    <row r="364" spans="1:8" x14ac:dyDescent="0.25">
      <c r="A364" t="s">
        <v>285</v>
      </c>
      <c r="B364" t="s">
        <v>244</v>
      </c>
      <c r="C364">
        <v>100</v>
      </c>
      <c r="D364">
        <v>6</v>
      </c>
      <c r="E364">
        <v>0.63</v>
      </c>
      <c r="F364" t="b">
        <f t="shared" si="16"/>
        <v>1</v>
      </c>
      <c r="G364" t="b">
        <f t="shared" si="17"/>
        <v>0</v>
      </c>
      <c r="H364" t="b">
        <f t="shared" si="15"/>
        <v>0</v>
      </c>
    </row>
    <row r="365" spans="1:8" x14ac:dyDescent="0.25">
      <c r="A365" t="s">
        <v>285</v>
      </c>
      <c r="B365" t="s">
        <v>245</v>
      </c>
      <c r="C365">
        <v>100</v>
      </c>
      <c r="D365">
        <v>5</v>
      </c>
      <c r="E365">
        <v>0.71</v>
      </c>
      <c r="F365" t="b">
        <f t="shared" si="16"/>
        <v>1</v>
      </c>
      <c r="G365" t="b">
        <f t="shared" si="17"/>
        <v>0</v>
      </c>
      <c r="H365" t="b">
        <f t="shared" si="15"/>
        <v>0</v>
      </c>
    </row>
    <row r="366" spans="1:8" x14ac:dyDescent="0.25">
      <c r="A366" t="s">
        <v>285</v>
      </c>
      <c r="B366" t="s">
        <v>246</v>
      </c>
      <c r="C366">
        <v>100</v>
      </c>
      <c r="D366">
        <v>5</v>
      </c>
      <c r="E366">
        <v>0.34</v>
      </c>
      <c r="F366" t="b">
        <f t="shared" si="16"/>
        <v>1</v>
      </c>
      <c r="G366" t="b">
        <f t="shared" si="17"/>
        <v>0</v>
      </c>
      <c r="H366" t="b">
        <f t="shared" si="15"/>
        <v>0</v>
      </c>
    </row>
    <row r="367" spans="1:8" x14ac:dyDescent="0.25">
      <c r="A367" t="s">
        <v>285</v>
      </c>
      <c r="B367" t="s">
        <v>247</v>
      </c>
      <c r="C367">
        <v>100</v>
      </c>
      <c r="D367">
        <v>5</v>
      </c>
      <c r="E367">
        <v>0.4</v>
      </c>
      <c r="F367" t="b">
        <f t="shared" si="16"/>
        <v>1</v>
      </c>
      <c r="G367" t="b">
        <f t="shared" si="17"/>
        <v>0</v>
      </c>
      <c r="H367" t="b">
        <f t="shared" si="15"/>
        <v>0</v>
      </c>
    </row>
    <row r="368" spans="1:8" x14ac:dyDescent="0.25">
      <c r="A368" t="s">
        <v>285</v>
      </c>
      <c r="B368" t="s">
        <v>248</v>
      </c>
      <c r="C368">
        <v>600</v>
      </c>
      <c r="D368">
        <v>4</v>
      </c>
      <c r="E368">
        <v>0.65</v>
      </c>
      <c r="F368" t="b">
        <f t="shared" si="16"/>
        <v>0</v>
      </c>
      <c r="G368" t="b">
        <f t="shared" si="17"/>
        <v>0</v>
      </c>
      <c r="H368" t="b">
        <f t="shared" si="15"/>
        <v>1</v>
      </c>
    </row>
    <row r="369" spans="1:8" x14ac:dyDescent="0.25">
      <c r="A369" t="s">
        <v>285</v>
      </c>
      <c r="B369" t="s">
        <v>241</v>
      </c>
      <c r="C369">
        <v>300</v>
      </c>
      <c r="D369">
        <v>5</v>
      </c>
      <c r="E369">
        <v>0.56000000000000005</v>
      </c>
      <c r="F369" t="b">
        <f t="shared" si="16"/>
        <v>0</v>
      </c>
      <c r="G369" t="b">
        <f t="shared" si="17"/>
        <v>1</v>
      </c>
      <c r="H369" t="b">
        <f t="shared" si="15"/>
        <v>0</v>
      </c>
    </row>
    <row r="370" spans="1:8" x14ac:dyDescent="0.25">
      <c r="A370" t="s">
        <v>285</v>
      </c>
      <c r="B370" t="s">
        <v>243</v>
      </c>
      <c r="C370">
        <v>300</v>
      </c>
      <c r="D370">
        <v>5</v>
      </c>
      <c r="E370">
        <v>0.6</v>
      </c>
      <c r="F370" t="b">
        <f t="shared" si="16"/>
        <v>0</v>
      </c>
      <c r="G370" t="b">
        <f t="shared" si="17"/>
        <v>1</v>
      </c>
      <c r="H370" t="b">
        <f t="shared" si="15"/>
        <v>0</v>
      </c>
    </row>
    <row r="371" spans="1:8" x14ac:dyDescent="0.25">
      <c r="A371" t="s">
        <v>285</v>
      </c>
      <c r="B371" t="s">
        <v>248</v>
      </c>
      <c r="C371">
        <v>600</v>
      </c>
      <c r="D371">
        <v>4</v>
      </c>
      <c r="E371">
        <v>0.7</v>
      </c>
      <c r="F371" t="b">
        <f t="shared" si="16"/>
        <v>0</v>
      </c>
      <c r="G371" t="b">
        <f t="shared" si="17"/>
        <v>0</v>
      </c>
      <c r="H371" t="b">
        <f t="shared" si="15"/>
        <v>1</v>
      </c>
    </row>
    <row r="372" spans="1:8" x14ac:dyDescent="0.25">
      <c r="A372" t="s">
        <v>286</v>
      </c>
      <c r="B372" t="s">
        <v>240</v>
      </c>
      <c r="C372">
        <v>100</v>
      </c>
      <c r="D372">
        <v>6</v>
      </c>
      <c r="E372">
        <v>0.62</v>
      </c>
      <c r="F372" t="b">
        <f t="shared" si="16"/>
        <v>1</v>
      </c>
      <c r="G372" t="b">
        <f t="shared" si="17"/>
        <v>0</v>
      </c>
      <c r="H372" t="b">
        <f t="shared" si="15"/>
        <v>0</v>
      </c>
    </row>
    <row r="373" spans="1:8" x14ac:dyDescent="0.25">
      <c r="A373" t="s">
        <v>286</v>
      </c>
      <c r="B373" t="s">
        <v>242</v>
      </c>
      <c r="C373">
        <v>100</v>
      </c>
      <c r="D373">
        <v>5</v>
      </c>
      <c r="E373">
        <v>0.34</v>
      </c>
      <c r="F373" t="b">
        <f t="shared" si="16"/>
        <v>1</v>
      </c>
      <c r="G373" t="b">
        <f t="shared" si="17"/>
        <v>0</v>
      </c>
      <c r="H373" t="b">
        <f t="shared" si="15"/>
        <v>0</v>
      </c>
    </row>
    <row r="374" spans="1:8" x14ac:dyDescent="0.25">
      <c r="A374" t="s">
        <v>286</v>
      </c>
      <c r="B374" t="s">
        <v>244</v>
      </c>
      <c r="C374">
        <v>100</v>
      </c>
      <c r="D374">
        <v>7</v>
      </c>
      <c r="E374">
        <v>0.61</v>
      </c>
      <c r="F374" t="b">
        <f t="shared" si="16"/>
        <v>1</v>
      </c>
      <c r="G374" t="b">
        <f t="shared" si="17"/>
        <v>0</v>
      </c>
      <c r="H374" t="b">
        <f t="shared" si="15"/>
        <v>0</v>
      </c>
    </row>
    <row r="375" spans="1:8" x14ac:dyDescent="0.25">
      <c r="A375" t="s">
        <v>286</v>
      </c>
      <c r="B375" t="s">
        <v>245</v>
      </c>
      <c r="C375">
        <v>100</v>
      </c>
      <c r="D375">
        <v>7</v>
      </c>
      <c r="E375">
        <v>0.7</v>
      </c>
      <c r="F375" t="b">
        <f t="shared" si="16"/>
        <v>1</v>
      </c>
      <c r="G375" t="b">
        <f t="shared" si="17"/>
        <v>0</v>
      </c>
      <c r="H375" t="b">
        <f t="shared" si="15"/>
        <v>0</v>
      </c>
    </row>
    <row r="376" spans="1:8" x14ac:dyDescent="0.25">
      <c r="A376" t="s">
        <v>286</v>
      </c>
      <c r="B376" t="s">
        <v>246</v>
      </c>
      <c r="C376">
        <v>100</v>
      </c>
      <c r="D376">
        <v>6</v>
      </c>
      <c r="E376">
        <v>0.4</v>
      </c>
      <c r="F376" t="b">
        <f t="shared" si="16"/>
        <v>1</v>
      </c>
      <c r="G376" t="b">
        <f t="shared" si="17"/>
        <v>0</v>
      </c>
      <c r="H376" t="b">
        <f t="shared" si="15"/>
        <v>0</v>
      </c>
    </row>
    <row r="377" spans="1:8" x14ac:dyDescent="0.25">
      <c r="A377" t="s">
        <v>286</v>
      </c>
      <c r="B377" t="s">
        <v>247</v>
      </c>
      <c r="C377">
        <v>100</v>
      </c>
      <c r="D377">
        <v>8</v>
      </c>
      <c r="E377">
        <v>0.59</v>
      </c>
      <c r="F377" t="b">
        <f t="shared" si="16"/>
        <v>1</v>
      </c>
      <c r="G377" t="b">
        <f t="shared" si="17"/>
        <v>0</v>
      </c>
      <c r="H377" t="b">
        <f t="shared" ref="H377:H440" si="18">IF(NOT(OR(F377,G377)),TRUE,FALSE)</f>
        <v>0</v>
      </c>
    </row>
    <row r="378" spans="1:8" x14ac:dyDescent="0.25">
      <c r="A378" t="s">
        <v>286</v>
      </c>
      <c r="B378" t="s">
        <v>248</v>
      </c>
      <c r="C378">
        <v>600</v>
      </c>
      <c r="D378">
        <v>5</v>
      </c>
      <c r="E378">
        <v>0.48</v>
      </c>
      <c r="F378" t="b">
        <f t="shared" si="16"/>
        <v>0</v>
      </c>
      <c r="G378" t="b">
        <f t="shared" si="17"/>
        <v>0</v>
      </c>
      <c r="H378" t="b">
        <f t="shared" si="18"/>
        <v>1</v>
      </c>
    </row>
    <row r="379" spans="1:8" x14ac:dyDescent="0.25">
      <c r="A379" t="s">
        <v>286</v>
      </c>
      <c r="B379" t="s">
        <v>241</v>
      </c>
      <c r="C379">
        <v>300</v>
      </c>
      <c r="D379">
        <v>5</v>
      </c>
      <c r="E379">
        <v>0.64</v>
      </c>
      <c r="F379" t="b">
        <f t="shared" si="16"/>
        <v>0</v>
      </c>
      <c r="G379" t="b">
        <f t="shared" si="17"/>
        <v>1</v>
      </c>
      <c r="H379" t="b">
        <f t="shared" si="18"/>
        <v>0</v>
      </c>
    </row>
    <row r="380" spans="1:8" x14ac:dyDescent="0.25">
      <c r="A380" t="s">
        <v>286</v>
      </c>
      <c r="B380" t="s">
        <v>243</v>
      </c>
      <c r="C380">
        <v>300</v>
      </c>
      <c r="D380">
        <v>5</v>
      </c>
      <c r="E380">
        <v>0.52</v>
      </c>
      <c r="F380" t="b">
        <f t="shared" si="16"/>
        <v>0</v>
      </c>
      <c r="G380" t="b">
        <f t="shared" si="17"/>
        <v>1</v>
      </c>
      <c r="H380" t="b">
        <f t="shared" si="18"/>
        <v>0</v>
      </c>
    </row>
    <row r="381" spans="1:8" x14ac:dyDescent="0.25">
      <c r="A381" t="s">
        <v>286</v>
      </c>
      <c r="B381" t="s">
        <v>248</v>
      </c>
      <c r="C381">
        <v>600</v>
      </c>
      <c r="D381">
        <v>5</v>
      </c>
      <c r="E381">
        <v>0.48</v>
      </c>
      <c r="F381" t="b">
        <f t="shared" si="16"/>
        <v>0</v>
      </c>
      <c r="G381" t="b">
        <f t="shared" si="17"/>
        <v>0</v>
      </c>
      <c r="H381" t="b">
        <f t="shared" si="18"/>
        <v>1</v>
      </c>
    </row>
    <row r="382" spans="1:8" x14ac:dyDescent="0.25">
      <c r="A382" t="s">
        <v>287</v>
      </c>
      <c r="B382" t="s">
        <v>240</v>
      </c>
      <c r="C382">
        <v>100</v>
      </c>
      <c r="D382">
        <v>6</v>
      </c>
      <c r="E382">
        <v>0.38</v>
      </c>
      <c r="F382" t="b">
        <f t="shared" si="16"/>
        <v>1</v>
      </c>
      <c r="G382" t="b">
        <f t="shared" si="17"/>
        <v>0</v>
      </c>
      <c r="H382" t="b">
        <f t="shared" si="18"/>
        <v>0</v>
      </c>
    </row>
    <row r="383" spans="1:8" x14ac:dyDescent="0.25">
      <c r="A383" t="s">
        <v>287</v>
      </c>
      <c r="B383" t="s">
        <v>242</v>
      </c>
      <c r="C383">
        <v>100</v>
      </c>
      <c r="D383">
        <v>6</v>
      </c>
      <c r="E383">
        <v>0.51</v>
      </c>
      <c r="F383" t="b">
        <f t="shared" si="16"/>
        <v>1</v>
      </c>
      <c r="G383" t="b">
        <f t="shared" si="17"/>
        <v>0</v>
      </c>
      <c r="H383" t="b">
        <f t="shared" si="18"/>
        <v>0</v>
      </c>
    </row>
    <row r="384" spans="1:8" x14ac:dyDescent="0.25">
      <c r="A384" t="s">
        <v>287</v>
      </c>
      <c r="B384" t="s">
        <v>244</v>
      </c>
      <c r="C384">
        <v>100</v>
      </c>
      <c r="D384">
        <v>6</v>
      </c>
      <c r="E384">
        <v>0.44</v>
      </c>
      <c r="F384" t="b">
        <f t="shared" si="16"/>
        <v>1</v>
      </c>
      <c r="G384" t="b">
        <f t="shared" si="17"/>
        <v>0</v>
      </c>
      <c r="H384" t="b">
        <f t="shared" si="18"/>
        <v>0</v>
      </c>
    </row>
    <row r="385" spans="1:8" x14ac:dyDescent="0.25">
      <c r="A385" t="s">
        <v>287</v>
      </c>
      <c r="B385" t="s">
        <v>245</v>
      </c>
      <c r="C385">
        <v>100</v>
      </c>
      <c r="D385">
        <v>7</v>
      </c>
      <c r="E385">
        <v>0.5</v>
      </c>
      <c r="F385" t="b">
        <f t="shared" si="16"/>
        <v>1</v>
      </c>
      <c r="G385" t="b">
        <f t="shared" si="17"/>
        <v>0</v>
      </c>
      <c r="H385" t="b">
        <f t="shared" si="18"/>
        <v>0</v>
      </c>
    </row>
    <row r="386" spans="1:8" x14ac:dyDescent="0.25">
      <c r="A386" t="s">
        <v>287</v>
      </c>
      <c r="B386" t="s">
        <v>246</v>
      </c>
      <c r="C386">
        <v>100</v>
      </c>
      <c r="D386">
        <v>6</v>
      </c>
      <c r="E386">
        <v>0.47</v>
      </c>
      <c r="F386" t="b">
        <f t="shared" ref="F386:F449" si="19">COUNTIF(K$2:K$7,B386)&gt;0</f>
        <v>1</v>
      </c>
      <c r="G386" t="b">
        <f t="shared" ref="G386:G449" si="20">COUNTIF(L$2:L$3,B386)&gt;0</f>
        <v>0</v>
      </c>
      <c r="H386" t="b">
        <f t="shared" si="18"/>
        <v>0</v>
      </c>
    </row>
    <row r="387" spans="1:8" x14ac:dyDescent="0.25">
      <c r="A387" t="s">
        <v>287</v>
      </c>
      <c r="B387" t="s">
        <v>247</v>
      </c>
      <c r="C387">
        <v>100</v>
      </c>
      <c r="D387">
        <v>7</v>
      </c>
      <c r="E387">
        <v>0.46</v>
      </c>
      <c r="F387" t="b">
        <f t="shared" si="19"/>
        <v>1</v>
      </c>
      <c r="G387" t="b">
        <f t="shared" si="20"/>
        <v>0</v>
      </c>
      <c r="H387" t="b">
        <f t="shared" si="18"/>
        <v>0</v>
      </c>
    </row>
    <row r="388" spans="1:8" x14ac:dyDescent="0.25">
      <c r="A388" t="s">
        <v>287</v>
      </c>
      <c r="B388" t="s">
        <v>248</v>
      </c>
      <c r="C388">
        <v>600</v>
      </c>
      <c r="D388">
        <v>5</v>
      </c>
      <c r="E388">
        <v>0.56000000000000005</v>
      </c>
      <c r="F388" t="b">
        <f t="shared" si="19"/>
        <v>0</v>
      </c>
      <c r="G388" t="b">
        <f t="shared" si="20"/>
        <v>0</v>
      </c>
      <c r="H388" t="b">
        <f t="shared" si="18"/>
        <v>1</v>
      </c>
    </row>
    <row r="389" spans="1:8" x14ac:dyDescent="0.25">
      <c r="A389" t="s">
        <v>287</v>
      </c>
      <c r="B389" t="s">
        <v>241</v>
      </c>
      <c r="C389">
        <v>300</v>
      </c>
      <c r="D389">
        <v>6</v>
      </c>
      <c r="E389">
        <v>0.61</v>
      </c>
      <c r="F389" t="b">
        <f t="shared" si="19"/>
        <v>0</v>
      </c>
      <c r="G389" t="b">
        <f t="shared" si="20"/>
        <v>1</v>
      </c>
      <c r="H389" t="b">
        <f t="shared" si="18"/>
        <v>0</v>
      </c>
    </row>
    <row r="390" spans="1:8" x14ac:dyDescent="0.25">
      <c r="A390" t="s">
        <v>287</v>
      </c>
      <c r="B390" t="s">
        <v>243</v>
      </c>
      <c r="C390">
        <v>300</v>
      </c>
      <c r="D390">
        <v>5</v>
      </c>
      <c r="E390">
        <v>0.76</v>
      </c>
      <c r="F390" t="b">
        <f t="shared" si="19"/>
        <v>0</v>
      </c>
      <c r="G390" t="b">
        <f t="shared" si="20"/>
        <v>1</v>
      </c>
      <c r="H390" t="b">
        <f t="shared" si="18"/>
        <v>0</v>
      </c>
    </row>
    <row r="391" spans="1:8" x14ac:dyDescent="0.25">
      <c r="A391" t="s">
        <v>287</v>
      </c>
      <c r="B391" t="s">
        <v>248</v>
      </c>
      <c r="C391">
        <v>600</v>
      </c>
      <c r="D391">
        <v>5</v>
      </c>
      <c r="E391">
        <v>0.39</v>
      </c>
      <c r="F391" t="b">
        <f t="shared" si="19"/>
        <v>0</v>
      </c>
      <c r="G391" t="b">
        <f t="shared" si="20"/>
        <v>0</v>
      </c>
      <c r="H391" t="b">
        <f t="shared" si="18"/>
        <v>1</v>
      </c>
    </row>
    <row r="392" spans="1:8" x14ac:dyDescent="0.25">
      <c r="A392" t="s">
        <v>288</v>
      </c>
      <c r="B392" t="s">
        <v>240</v>
      </c>
      <c r="C392">
        <v>100</v>
      </c>
      <c r="D392">
        <v>7</v>
      </c>
      <c r="E392">
        <v>0.72</v>
      </c>
      <c r="F392" t="b">
        <f t="shared" si="19"/>
        <v>1</v>
      </c>
      <c r="G392" t="b">
        <f t="shared" si="20"/>
        <v>0</v>
      </c>
      <c r="H392" t="b">
        <f t="shared" si="18"/>
        <v>0</v>
      </c>
    </row>
    <row r="393" spans="1:8" x14ac:dyDescent="0.25">
      <c r="A393" t="s">
        <v>288</v>
      </c>
      <c r="B393" t="s">
        <v>242</v>
      </c>
      <c r="C393">
        <v>100</v>
      </c>
      <c r="D393">
        <v>7</v>
      </c>
      <c r="E393">
        <v>0.73</v>
      </c>
      <c r="F393" t="b">
        <f t="shared" si="19"/>
        <v>1</v>
      </c>
      <c r="G393" t="b">
        <f t="shared" si="20"/>
        <v>0</v>
      </c>
      <c r="H393" t="b">
        <f t="shared" si="18"/>
        <v>0</v>
      </c>
    </row>
    <row r="394" spans="1:8" x14ac:dyDescent="0.25">
      <c r="A394" t="s">
        <v>288</v>
      </c>
      <c r="B394" t="s">
        <v>244</v>
      </c>
      <c r="C394">
        <v>100</v>
      </c>
      <c r="D394">
        <v>6</v>
      </c>
      <c r="E394">
        <v>0.5</v>
      </c>
      <c r="F394" t="b">
        <f t="shared" si="19"/>
        <v>1</v>
      </c>
      <c r="G394" t="b">
        <f t="shared" si="20"/>
        <v>0</v>
      </c>
      <c r="H394" t="b">
        <f t="shared" si="18"/>
        <v>0</v>
      </c>
    </row>
    <row r="395" spans="1:8" x14ac:dyDescent="0.25">
      <c r="A395" t="s">
        <v>288</v>
      </c>
      <c r="B395" t="s">
        <v>245</v>
      </c>
      <c r="C395">
        <v>100</v>
      </c>
      <c r="D395">
        <v>6</v>
      </c>
      <c r="E395">
        <v>0.81</v>
      </c>
      <c r="F395" t="b">
        <f t="shared" si="19"/>
        <v>1</v>
      </c>
      <c r="G395" t="b">
        <f t="shared" si="20"/>
        <v>0</v>
      </c>
      <c r="H395" t="b">
        <f t="shared" si="18"/>
        <v>0</v>
      </c>
    </row>
    <row r="396" spans="1:8" x14ac:dyDescent="0.25">
      <c r="A396" t="s">
        <v>288</v>
      </c>
      <c r="B396" t="s">
        <v>246</v>
      </c>
      <c r="C396">
        <v>100</v>
      </c>
      <c r="D396">
        <v>5</v>
      </c>
      <c r="E396">
        <v>0.52</v>
      </c>
      <c r="F396" t="b">
        <f t="shared" si="19"/>
        <v>1</v>
      </c>
      <c r="G396" t="b">
        <f t="shared" si="20"/>
        <v>0</v>
      </c>
      <c r="H396" t="b">
        <f t="shared" si="18"/>
        <v>0</v>
      </c>
    </row>
    <row r="397" spans="1:8" x14ac:dyDescent="0.25">
      <c r="A397" t="s">
        <v>288</v>
      </c>
      <c r="B397" t="s">
        <v>247</v>
      </c>
      <c r="C397">
        <v>100</v>
      </c>
      <c r="D397">
        <v>5</v>
      </c>
      <c r="E397">
        <v>0.39</v>
      </c>
      <c r="F397" t="b">
        <f t="shared" si="19"/>
        <v>1</v>
      </c>
      <c r="G397" t="b">
        <f t="shared" si="20"/>
        <v>0</v>
      </c>
      <c r="H397" t="b">
        <f t="shared" si="18"/>
        <v>0</v>
      </c>
    </row>
    <row r="398" spans="1:8" x14ac:dyDescent="0.25">
      <c r="A398" t="s">
        <v>288</v>
      </c>
      <c r="B398" t="s">
        <v>248</v>
      </c>
      <c r="C398">
        <v>600</v>
      </c>
      <c r="D398">
        <v>5</v>
      </c>
      <c r="E398">
        <v>0.86</v>
      </c>
      <c r="F398" t="b">
        <f t="shared" si="19"/>
        <v>0</v>
      </c>
      <c r="G398" t="b">
        <f t="shared" si="20"/>
        <v>0</v>
      </c>
      <c r="H398" t="b">
        <f t="shared" si="18"/>
        <v>1</v>
      </c>
    </row>
    <row r="399" spans="1:8" x14ac:dyDescent="0.25">
      <c r="A399" t="s">
        <v>288</v>
      </c>
      <c r="B399" t="s">
        <v>241</v>
      </c>
      <c r="C399">
        <v>300</v>
      </c>
      <c r="D399">
        <v>7</v>
      </c>
      <c r="E399">
        <v>0.65</v>
      </c>
      <c r="F399" t="b">
        <f t="shared" si="19"/>
        <v>0</v>
      </c>
      <c r="G399" t="b">
        <f t="shared" si="20"/>
        <v>1</v>
      </c>
      <c r="H399" t="b">
        <f t="shared" si="18"/>
        <v>0</v>
      </c>
    </row>
    <row r="400" spans="1:8" x14ac:dyDescent="0.25">
      <c r="A400" t="s">
        <v>288</v>
      </c>
      <c r="B400" t="s">
        <v>243</v>
      </c>
      <c r="C400">
        <v>300</v>
      </c>
      <c r="D400">
        <v>5</v>
      </c>
      <c r="E400">
        <v>0.83</v>
      </c>
      <c r="F400" t="b">
        <f t="shared" si="19"/>
        <v>0</v>
      </c>
      <c r="G400" t="b">
        <f t="shared" si="20"/>
        <v>1</v>
      </c>
      <c r="H400" t="b">
        <f t="shared" si="18"/>
        <v>0</v>
      </c>
    </row>
    <row r="401" spans="1:8" x14ac:dyDescent="0.25">
      <c r="A401" t="s">
        <v>288</v>
      </c>
      <c r="B401" t="s">
        <v>248</v>
      </c>
      <c r="C401">
        <v>600</v>
      </c>
      <c r="D401">
        <v>5</v>
      </c>
      <c r="E401">
        <v>0.75</v>
      </c>
      <c r="F401" t="b">
        <f t="shared" si="19"/>
        <v>0</v>
      </c>
      <c r="G401" t="b">
        <f t="shared" si="20"/>
        <v>0</v>
      </c>
      <c r="H401" t="b">
        <f t="shared" si="18"/>
        <v>1</v>
      </c>
    </row>
    <row r="402" spans="1:8" x14ac:dyDescent="0.25">
      <c r="A402" t="s">
        <v>289</v>
      </c>
      <c r="B402" t="s">
        <v>240</v>
      </c>
      <c r="C402">
        <v>100</v>
      </c>
      <c r="D402">
        <v>6</v>
      </c>
      <c r="E402">
        <v>0.63</v>
      </c>
      <c r="F402" t="b">
        <f t="shared" si="19"/>
        <v>1</v>
      </c>
      <c r="G402" t="b">
        <f t="shared" si="20"/>
        <v>0</v>
      </c>
      <c r="H402" t="b">
        <f t="shared" si="18"/>
        <v>0</v>
      </c>
    </row>
    <row r="403" spans="1:8" x14ac:dyDescent="0.25">
      <c r="A403" t="s">
        <v>289</v>
      </c>
      <c r="B403" t="s">
        <v>242</v>
      </c>
      <c r="C403">
        <v>100</v>
      </c>
      <c r="D403">
        <v>7</v>
      </c>
      <c r="E403">
        <v>0.61</v>
      </c>
      <c r="F403" t="b">
        <f t="shared" si="19"/>
        <v>1</v>
      </c>
      <c r="G403" t="b">
        <f t="shared" si="20"/>
        <v>0</v>
      </c>
      <c r="H403" t="b">
        <f t="shared" si="18"/>
        <v>0</v>
      </c>
    </row>
    <row r="404" spans="1:8" x14ac:dyDescent="0.25">
      <c r="A404" t="s">
        <v>289</v>
      </c>
      <c r="B404" t="s">
        <v>244</v>
      </c>
      <c r="C404">
        <v>100</v>
      </c>
      <c r="D404">
        <v>7</v>
      </c>
      <c r="E404">
        <v>0.63</v>
      </c>
      <c r="F404" t="b">
        <f t="shared" si="19"/>
        <v>1</v>
      </c>
      <c r="G404" t="b">
        <f t="shared" si="20"/>
        <v>0</v>
      </c>
      <c r="H404" t="b">
        <f t="shared" si="18"/>
        <v>0</v>
      </c>
    </row>
    <row r="405" spans="1:8" x14ac:dyDescent="0.25">
      <c r="A405" t="s">
        <v>289</v>
      </c>
      <c r="B405" t="s">
        <v>245</v>
      </c>
      <c r="C405">
        <v>100</v>
      </c>
      <c r="D405">
        <v>6</v>
      </c>
      <c r="E405">
        <v>0.57999999999999996</v>
      </c>
      <c r="F405" t="b">
        <f t="shared" si="19"/>
        <v>1</v>
      </c>
      <c r="G405" t="b">
        <f t="shared" si="20"/>
        <v>0</v>
      </c>
      <c r="H405" t="b">
        <f t="shared" si="18"/>
        <v>0</v>
      </c>
    </row>
    <row r="406" spans="1:8" x14ac:dyDescent="0.25">
      <c r="A406" t="s">
        <v>289</v>
      </c>
      <c r="B406" t="s">
        <v>246</v>
      </c>
      <c r="C406">
        <v>100</v>
      </c>
      <c r="D406">
        <v>7</v>
      </c>
      <c r="E406">
        <v>0.56999999999999995</v>
      </c>
      <c r="F406" t="b">
        <f t="shared" si="19"/>
        <v>1</v>
      </c>
      <c r="G406" t="b">
        <f t="shared" si="20"/>
        <v>0</v>
      </c>
      <c r="H406" t="b">
        <f t="shared" si="18"/>
        <v>0</v>
      </c>
    </row>
    <row r="407" spans="1:8" x14ac:dyDescent="0.25">
      <c r="A407" t="s">
        <v>289</v>
      </c>
      <c r="B407" t="s">
        <v>247</v>
      </c>
      <c r="C407">
        <v>100</v>
      </c>
      <c r="D407">
        <v>6</v>
      </c>
      <c r="E407">
        <v>0.54</v>
      </c>
      <c r="F407" t="b">
        <f t="shared" si="19"/>
        <v>1</v>
      </c>
      <c r="G407" t="b">
        <f t="shared" si="20"/>
        <v>0</v>
      </c>
      <c r="H407" t="b">
        <f t="shared" si="18"/>
        <v>0</v>
      </c>
    </row>
    <row r="408" spans="1:8" x14ac:dyDescent="0.25">
      <c r="A408" t="s">
        <v>289</v>
      </c>
      <c r="B408" t="s">
        <v>248</v>
      </c>
      <c r="C408">
        <v>600</v>
      </c>
      <c r="D408">
        <v>4</v>
      </c>
      <c r="E408">
        <v>0.82</v>
      </c>
      <c r="F408" t="b">
        <f t="shared" si="19"/>
        <v>0</v>
      </c>
      <c r="G408" t="b">
        <f t="shared" si="20"/>
        <v>0</v>
      </c>
      <c r="H408" t="b">
        <f t="shared" si="18"/>
        <v>1</v>
      </c>
    </row>
    <row r="409" spans="1:8" x14ac:dyDescent="0.25">
      <c r="A409" t="s">
        <v>289</v>
      </c>
      <c r="B409" t="s">
        <v>241</v>
      </c>
      <c r="C409">
        <v>300</v>
      </c>
      <c r="D409">
        <v>5</v>
      </c>
      <c r="E409">
        <v>0.44</v>
      </c>
      <c r="F409" t="b">
        <f t="shared" si="19"/>
        <v>0</v>
      </c>
      <c r="G409" t="b">
        <f t="shared" si="20"/>
        <v>1</v>
      </c>
      <c r="H409" t="b">
        <f t="shared" si="18"/>
        <v>0</v>
      </c>
    </row>
    <row r="410" spans="1:8" x14ac:dyDescent="0.25">
      <c r="A410" t="s">
        <v>289</v>
      </c>
      <c r="B410" t="s">
        <v>243</v>
      </c>
      <c r="C410">
        <v>300</v>
      </c>
      <c r="D410">
        <v>6</v>
      </c>
      <c r="E410">
        <v>0.54</v>
      </c>
      <c r="F410" t="b">
        <f t="shared" si="19"/>
        <v>0</v>
      </c>
      <c r="G410" t="b">
        <f t="shared" si="20"/>
        <v>1</v>
      </c>
      <c r="H410" t="b">
        <f t="shared" si="18"/>
        <v>0</v>
      </c>
    </row>
    <row r="411" spans="1:8" x14ac:dyDescent="0.25">
      <c r="A411" t="s">
        <v>289</v>
      </c>
      <c r="B411" t="s">
        <v>248</v>
      </c>
      <c r="C411">
        <v>600</v>
      </c>
      <c r="D411">
        <v>4</v>
      </c>
      <c r="E411">
        <v>0.78</v>
      </c>
      <c r="F411" t="b">
        <f t="shared" si="19"/>
        <v>0</v>
      </c>
      <c r="G411" t="b">
        <f t="shared" si="20"/>
        <v>0</v>
      </c>
      <c r="H411" t="b">
        <f t="shared" si="18"/>
        <v>1</v>
      </c>
    </row>
    <row r="412" spans="1:8" x14ac:dyDescent="0.25">
      <c r="A412" t="s">
        <v>290</v>
      </c>
      <c r="B412" t="s">
        <v>240</v>
      </c>
      <c r="C412">
        <v>100</v>
      </c>
      <c r="D412">
        <v>8</v>
      </c>
      <c r="E412">
        <v>0.76</v>
      </c>
      <c r="F412" t="b">
        <f t="shared" si="19"/>
        <v>1</v>
      </c>
      <c r="G412" t="b">
        <f t="shared" si="20"/>
        <v>0</v>
      </c>
      <c r="H412" t="b">
        <f t="shared" si="18"/>
        <v>0</v>
      </c>
    </row>
    <row r="413" spans="1:8" x14ac:dyDescent="0.25">
      <c r="A413" t="s">
        <v>290</v>
      </c>
      <c r="B413" t="s">
        <v>242</v>
      </c>
      <c r="C413">
        <v>100</v>
      </c>
      <c r="D413">
        <v>8</v>
      </c>
      <c r="E413">
        <v>0.62</v>
      </c>
      <c r="F413" t="b">
        <f t="shared" si="19"/>
        <v>1</v>
      </c>
      <c r="G413" t="b">
        <f t="shared" si="20"/>
        <v>0</v>
      </c>
      <c r="H413" t="b">
        <f t="shared" si="18"/>
        <v>0</v>
      </c>
    </row>
    <row r="414" spans="1:8" x14ac:dyDescent="0.25">
      <c r="A414" t="s">
        <v>290</v>
      </c>
      <c r="B414" t="s">
        <v>244</v>
      </c>
      <c r="C414">
        <v>100</v>
      </c>
      <c r="D414">
        <v>7</v>
      </c>
      <c r="E414">
        <v>0.56000000000000005</v>
      </c>
      <c r="F414" t="b">
        <f t="shared" si="19"/>
        <v>1</v>
      </c>
      <c r="G414" t="b">
        <f t="shared" si="20"/>
        <v>0</v>
      </c>
      <c r="H414" t="b">
        <f t="shared" si="18"/>
        <v>0</v>
      </c>
    </row>
    <row r="415" spans="1:8" x14ac:dyDescent="0.25">
      <c r="A415" t="s">
        <v>290</v>
      </c>
      <c r="B415" t="s">
        <v>245</v>
      </c>
      <c r="C415">
        <v>100</v>
      </c>
      <c r="D415">
        <v>6</v>
      </c>
      <c r="E415">
        <v>0.36</v>
      </c>
      <c r="F415" t="b">
        <f t="shared" si="19"/>
        <v>1</v>
      </c>
      <c r="G415" t="b">
        <f t="shared" si="20"/>
        <v>0</v>
      </c>
      <c r="H415" t="b">
        <f t="shared" si="18"/>
        <v>0</v>
      </c>
    </row>
    <row r="416" spans="1:8" x14ac:dyDescent="0.25">
      <c r="A416" t="s">
        <v>290</v>
      </c>
      <c r="B416" t="s">
        <v>246</v>
      </c>
      <c r="C416">
        <v>100</v>
      </c>
      <c r="D416">
        <v>6</v>
      </c>
      <c r="E416">
        <v>0.71</v>
      </c>
      <c r="F416" t="b">
        <f t="shared" si="19"/>
        <v>1</v>
      </c>
      <c r="G416" t="b">
        <f t="shared" si="20"/>
        <v>0</v>
      </c>
      <c r="H416" t="b">
        <f t="shared" si="18"/>
        <v>0</v>
      </c>
    </row>
    <row r="417" spans="1:8" x14ac:dyDescent="0.25">
      <c r="A417" t="s">
        <v>290</v>
      </c>
      <c r="B417" t="s">
        <v>247</v>
      </c>
      <c r="C417">
        <v>100</v>
      </c>
      <c r="D417">
        <v>7</v>
      </c>
      <c r="E417">
        <v>0.87</v>
      </c>
      <c r="F417" t="b">
        <f t="shared" si="19"/>
        <v>1</v>
      </c>
      <c r="G417" t="b">
        <f t="shared" si="20"/>
        <v>0</v>
      </c>
      <c r="H417" t="b">
        <f t="shared" si="18"/>
        <v>0</v>
      </c>
    </row>
    <row r="418" spans="1:8" x14ac:dyDescent="0.25">
      <c r="A418" t="s">
        <v>290</v>
      </c>
      <c r="B418" t="s">
        <v>248</v>
      </c>
      <c r="C418">
        <v>600</v>
      </c>
      <c r="D418">
        <v>6</v>
      </c>
      <c r="E418">
        <v>0.62</v>
      </c>
      <c r="F418" t="b">
        <f t="shared" si="19"/>
        <v>0</v>
      </c>
      <c r="G418" t="b">
        <f t="shared" si="20"/>
        <v>0</v>
      </c>
      <c r="H418" t="b">
        <f t="shared" si="18"/>
        <v>1</v>
      </c>
    </row>
    <row r="419" spans="1:8" x14ac:dyDescent="0.25">
      <c r="A419" t="s">
        <v>290</v>
      </c>
      <c r="B419" t="s">
        <v>241</v>
      </c>
      <c r="C419">
        <v>300</v>
      </c>
      <c r="D419">
        <v>6</v>
      </c>
      <c r="E419">
        <v>0.74</v>
      </c>
      <c r="F419" t="b">
        <f t="shared" si="19"/>
        <v>0</v>
      </c>
      <c r="G419" t="b">
        <f t="shared" si="20"/>
        <v>1</v>
      </c>
      <c r="H419" t="b">
        <f t="shared" si="18"/>
        <v>0</v>
      </c>
    </row>
    <row r="420" spans="1:8" x14ac:dyDescent="0.25">
      <c r="A420" t="s">
        <v>290</v>
      </c>
      <c r="B420" t="s">
        <v>243</v>
      </c>
      <c r="C420">
        <v>300</v>
      </c>
      <c r="D420">
        <v>7</v>
      </c>
      <c r="E420">
        <v>0.54</v>
      </c>
      <c r="F420" t="b">
        <f t="shared" si="19"/>
        <v>0</v>
      </c>
      <c r="G420" t="b">
        <f t="shared" si="20"/>
        <v>1</v>
      </c>
      <c r="H420" t="b">
        <f t="shared" si="18"/>
        <v>0</v>
      </c>
    </row>
    <row r="421" spans="1:8" x14ac:dyDescent="0.25">
      <c r="A421" t="s">
        <v>290</v>
      </c>
      <c r="B421" t="s">
        <v>248</v>
      </c>
      <c r="C421">
        <v>600</v>
      </c>
      <c r="D421">
        <v>5</v>
      </c>
      <c r="E421">
        <v>0.39</v>
      </c>
      <c r="F421" t="b">
        <f t="shared" si="19"/>
        <v>0</v>
      </c>
      <c r="G421" t="b">
        <f t="shared" si="20"/>
        <v>0</v>
      </c>
      <c r="H421" t="b">
        <f t="shared" si="18"/>
        <v>1</v>
      </c>
    </row>
    <row r="422" spans="1:8" x14ac:dyDescent="0.25">
      <c r="A422" t="s">
        <v>291</v>
      </c>
      <c r="B422" t="s">
        <v>240</v>
      </c>
      <c r="C422">
        <v>100</v>
      </c>
      <c r="D422">
        <v>6</v>
      </c>
      <c r="E422">
        <v>0.56999999999999995</v>
      </c>
      <c r="F422" t="b">
        <f t="shared" si="19"/>
        <v>1</v>
      </c>
      <c r="G422" t="b">
        <f t="shared" si="20"/>
        <v>0</v>
      </c>
      <c r="H422" t="b">
        <f t="shared" si="18"/>
        <v>0</v>
      </c>
    </row>
    <row r="423" spans="1:8" x14ac:dyDescent="0.25">
      <c r="A423" t="s">
        <v>291</v>
      </c>
      <c r="B423" t="s">
        <v>242</v>
      </c>
      <c r="C423">
        <v>100</v>
      </c>
      <c r="D423">
        <v>7</v>
      </c>
      <c r="E423">
        <v>0.54</v>
      </c>
      <c r="F423" t="b">
        <f t="shared" si="19"/>
        <v>1</v>
      </c>
      <c r="G423" t="b">
        <f t="shared" si="20"/>
        <v>0</v>
      </c>
      <c r="H423" t="b">
        <f t="shared" si="18"/>
        <v>0</v>
      </c>
    </row>
    <row r="424" spans="1:8" x14ac:dyDescent="0.25">
      <c r="A424" t="s">
        <v>291</v>
      </c>
      <c r="B424" t="s">
        <v>244</v>
      </c>
      <c r="C424">
        <v>100</v>
      </c>
      <c r="D424">
        <v>5</v>
      </c>
      <c r="E424">
        <v>0.66</v>
      </c>
      <c r="F424" t="b">
        <f t="shared" si="19"/>
        <v>1</v>
      </c>
      <c r="G424" t="b">
        <f t="shared" si="20"/>
        <v>0</v>
      </c>
      <c r="H424" t="b">
        <f t="shared" si="18"/>
        <v>0</v>
      </c>
    </row>
    <row r="425" spans="1:8" x14ac:dyDescent="0.25">
      <c r="A425" t="s">
        <v>291</v>
      </c>
      <c r="B425" t="s">
        <v>245</v>
      </c>
      <c r="C425">
        <v>100</v>
      </c>
      <c r="D425">
        <v>6</v>
      </c>
      <c r="E425">
        <v>0.62</v>
      </c>
      <c r="F425" t="b">
        <f t="shared" si="19"/>
        <v>1</v>
      </c>
      <c r="G425" t="b">
        <f t="shared" si="20"/>
        <v>0</v>
      </c>
      <c r="H425" t="b">
        <f t="shared" si="18"/>
        <v>0</v>
      </c>
    </row>
    <row r="426" spans="1:8" x14ac:dyDescent="0.25">
      <c r="A426" t="s">
        <v>291</v>
      </c>
      <c r="B426" t="s">
        <v>246</v>
      </c>
      <c r="C426">
        <v>100</v>
      </c>
      <c r="D426">
        <v>5</v>
      </c>
      <c r="E426">
        <v>0.44</v>
      </c>
      <c r="F426" t="b">
        <f t="shared" si="19"/>
        <v>1</v>
      </c>
      <c r="G426" t="b">
        <f t="shared" si="20"/>
        <v>0</v>
      </c>
      <c r="H426" t="b">
        <f t="shared" si="18"/>
        <v>0</v>
      </c>
    </row>
    <row r="427" spans="1:8" x14ac:dyDescent="0.25">
      <c r="A427" t="s">
        <v>291</v>
      </c>
      <c r="B427" t="s">
        <v>247</v>
      </c>
      <c r="C427">
        <v>100</v>
      </c>
      <c r="D427">
        <v>5</v>
      </c>
      <c r="E427">
        <v>0.76</v>
      </c>
      <c r="F427" t="b">
        <f t="shared" si="19"/>
        <v>1</v>
      </c>
      <c r="G427" t="b">
        <f t="shared" si="20"/>
        <v>0</v>
      </c>
      <c r="H427" t="b">
        <f t="shared" si="18"/>
        <v>0</v>
      </c>
    </row>
    <row r="428" spans="1:8" x14ac:dyDescent="0.25">
      <c r="A428" t="s">
        <v>291</v>
      </c>
      <c r="B428" t="s">
        <v>248</v>
      </c>
      <c r="C428">
        <v>600</v>
      </c>
      <c r="D428">
        <v>4</v>
      </c>
      <c r="E428">
        <v>0.47</v>
      </c>
      <c r="F428" t="b">
        <f t="shared" si="19"/>
        <v>0</v>
      </c>
      <c r="G428" t="b">
        <f t="shared" si="20"/>
        <v>0</v>
      </c>
      <c r="H428" t="b">
        <f t="shared" si="18"/>
        <v>1</v>
      </c>
    </row>
    <row r="429" spans="1:8" x14ac:dyDescent="0.25">
      <c r="A429" t="s">
        <v>291</v>
      </c>
      <c r="B429" t="s">
        <v>241</v>
      </c>
      <c r="C429">
        <v>300</v>
      </c>
      <c r="D429">
        <v>6</v>
      </c>
      <c r="E429">
        <v>0.76</v>
      </c>
      <c r="F429" t="b">
        <f t="shared" si="19"/>
        <v>0</v>
      </c>
      <c r="G429" t="b">
        <f t="shared" si="20"/>
        <v>1</v>
      </c>
      <c r="H429" t="b">
        <f t="shared" si="18"/>
        <v>0</v>
      </c>
    </row>
    <row r="430" spans="1:8" x14ac:dyDescent="0.25">
      <c r="A430" t="s">
        <v>291</v>
      </c>
      <c r="B430" t="s">
        <v>243</v>
      </c>
      <c r="C430">
        <v>300</v>
      </c>
      <c r="D430">
        <v>5</v>
      </c>
      <c r="E430">
        <v>0.44</v>
      </c>
      <c r="F430" t="b">
        <f t="shared" si="19"/>
        <v>0</v>
      </c>
      <c r="G430" t="b">
        <f t="shared" si="20"/>
        <v>1</v>
      </c>
      <c r="H430" t="b">
        <f t="shared" si="18"/>
        <v>0</v>
      </c>
    </row>
    <row r="431" spans="1:8" x14ac:dyDescent="0.25">
      <c r="A431" t="s">
        <v>291</v>
      </c>
      <c r="B431" t="s">
        <v>248</v>
      </c>
      <c r="C431">
        <v>600</v>
      </c>
      <c r="D431">
        <v>4</v>
      </c>
      <c r="E431">
        <v>0.51</v>
      </c>
      <c r="F431" t="b">
        <f t="shared" si="19"/>
        <v>0</v>
      </c>
      <c r="G431" t="b">
        <f t="shared" si="20"/>
        <v>0</v>
      </c>
      <c r="H431" t="b">
        <f t="shared" si="18"/>
        <v>1</v>
      </c>
    </row>
    <row r="432" spans="1:8" x14ac:dyDescent="0.25">
      <c r="A432" t="s">
        <v>292</v>
      </c>
      <c r="B432" t="s">
        <v>240</v>
      </c>
      <c r="C432">
        <v>100</v>
      </c>
      <c r="D432">
        <v>7</v>
      </c>
      <c r="E432">
        <v>0.68</v>
      </c>
      <c r="F432" t="b">
        <f t="shared" si="19"/>
        <v>1</v>
      </c>
      <c r="G432" t="b">
        <f t="shared" si="20"/>
        <v>0</v>
      </c>
      <c r="H432" t="b">
        <f t="shared" si="18"/>
        <v>0</v>
      </c>
    </row>
    <row r="433" spans="1:8" x14ac:dyDescent="0.25">
      <c r="A433" t="s">
        <v>292</v>
      </c>
      <c r="B433" t="s">
        <v>242</v>
      </c>
      <c r="C433">
        <v>100</v>
      </c>
      <c r="D433">
        <v>6</v>
      </c>
      <c r="E433">
        <v>0.55000000000000004</v>
      </c>
      <c r="F433" t="b">
        <f t="shared" si="19"/>
        <v>1</v>
      </c>
      <c r="G433" t="b">
        <f t="shared" si="20"/>
        <v>0</v>
      </c>
      <c r="H433" t="b">
        <f t="shared" si="18"/>
        <v>0</v>
      </c>
    </row>
    <row r="434" spans="1:8" x14ac:dyDescent="0.25">
      <c r="A434" t="s">
        <v>292</v>
      </c>
      <c r="B434" t="s">
        <v>244</v>
      </c>
      <c r="C434">
        <v>100</v>
      </c>
      <c r="D434">
        <v>4</v>
      </c>
      <c r="E434">
        <v>0.49</v>
      </c>
      <c r="F434" t="b">
        <f t="shared" si="19"/>
        <v>1</v>
      </c>
      <c r="G434" t="b">
        <f t="shared" si="20"/>
        <v>0</v>
      </c>
      <c r="H434" t="b">
        <f t="shared" si="18"/>
        <v>0</v>
      </c>
    </row>
    <row r="435" spans="1:8" x14ac:dyDescent="0.25">
      <c r="A435" t="s">
        <v>292</v>
      </c>
      <c r="B435" t="s">
        <v>245</v>
      </c>
      <c r="C435">
        <v>100</v>
      </c>
      <c r="D435">
        <v>6</v>
      </c>
      <c r="E435">
        <v>0.64</v>
      </c>
      <c r="F435" t="b">
        <f t="shared" si="19"/>
        <v>1</v>
      </c>
      <c r="G435" t="b">
        <f t="shared" si="20"/>
        <v>0</v>
      </c>
      <c r="H435" t="b">
        <f t="shared" si="18"/>
        <v>0</v>
      </c>
    </row>
    <row r="436" spans="1:8" x14ac:dyDescent="0.25">
      <c r="A436" t="s">
        <v>292</v>
      </c>
      <c r="B436" t="s">
        <v>246</v>
      </c>
      <c r="C436">
        <v>100</v>
      </c>
      <c r="D436">
        <v>6</v>
      </c>
      <c r="E436">
        <v>0.61</v>
      </c>
      <c r="F436" t="b">
        <f t="shared" si="19"/>
        <v>1</v>
      </c>
      <c r="G436" t="b">
        <f t="shared" si="20"/>
        <v>0</v>
      </c>
      <c r="H436" t="b">
        <f t="shared" si="18"/>
        <v>0</v>
      </c>
    </row>
    <row r="437" spans="1:8" x14ac:dyDescent="0.25">
      <c r="A437" t="s">
        <v>292</v>
      </c>
      <c r="B437" t="s">
        <v>247</v>
      </c>
      <c r="C437">
        <v>100</v>
      </c>
      <c r="D437">
        <v>7</v>
      </c>
      <c r="E437">
        <v>0.81</v>
      </c>
      <c r="F437" t="b">
        <f t="shared" si="19"/>
        <v>1</v>
      </c>
      <c r="G437" t="b">
        <f t="shared" si="20"/>
        <v>0</v>
      </c>
      <c r="H437" t="b">
        <f t="shared" si="18"/>
        <v>0</v>
      </c>
    </row>
    <row r="438" spans="1:8" x14ac:dyDescent="0.25">
      <c r="A438" t="s">
        <v>292</v>
      </c>
      <c r="B438" t="s">
        <v>248</v>
      </c>
      <c r="C438">
        <v>600</v>
      </c>
      <c r="D438">
        <v>5</v>
      </c>
      <c r="E438">
        <v>0.7</v>
      </c>
      <c r="F438" t="b">
        <f t="shared" si="19"/>
        <v>0</v>
      </c>
      <c r="G438" t="b">
        <f t="shared" si="20"/>
        <v>0</v>
      </c>
      <c r="H438" t="b">
        <f t="shared" si="18"/>
        <v>1</v>
      </c>
    </row>
    <row r="439" spans="1:8" x14ac:dyDescent="0.25">
      <c r="A439" t="s">
        <v>292</v>
      </c>
      <c r="B439" t="s">
        <v>241</v>
      </c>
      <c r="C439">
        <v>300</v>
      </c>
      <c r="D439">
        <v>4</v>
      </c>
      <c r="E439">
        <v>0.37</v>
      </c>
      <c r="F439" t="b">
        <f t="shared" si="19"/>
        <v>0</v>
      </c>
      <c r="G439" t="b">
        <f t="shared" si="20"/>
        <v>1</v>
      </c>
      <c r="H439" t="b">
        <f t="shared" si="18"/>
        <v>0</v>
      </c>
    </row>
    <row r="440" spans="1:8" x14ac:dyDescent="0.25">
      <c r="A440" t="s">
        <v>292</v>
      </c>
      <c r="B440" t="s">
        <v>243</v>
      </c>
      <c r="C440">
        <v>300</v>
      </c>
      <c r="D440">
        <v>5</v>
      </c>
      <c r="E440">
        <v>0.82</v>
      </c>
      <c r="F440" t="b">
        <f t="shared" si="19"/>
        <v>0</v>
      </c>
      <c r="G440" t="b">
        <f t="shared" si="20"/>
        <v>1</v>
      </c>
      <c r="H440" t="b">
        <f t="shared" si="18"/>
        <v>0</v>
      </c>
    </row>
    <row r="441" spans="1:8" x14ac:dyDescent="0.25">
      <c r="A441" t="s">
        <v>292</v>
      </c>
      <c r="B441" t="s">
        <v>248</v>
      </c>
      <c r="C441">
        <v>600</v>
      </c>
      <c r="D441">
        <v>5</v>
      </c>
      <c r="E441">
        <v>0.62</v>
      </c>
      <c r="F441" t="b">
        <f t="shared" si="19"/>
        <v>0</v>
      </c>
      <c r="G441" t="b">
        <f t="shared" si="20"/>
        <v>0</v>
      </c>
      <c r="H441" t="b">
        <f t="shared" ref="H441:H501" si="21">IF(NOT(OR(F441,G441)),TRUE,FALSE)</f>
        <v>1</v>
      </c>
    </row>
    <row r="442" spans="1:8" x14ac:dyDescent="0.25">
      <c r="A442" t="s">
        <v>293</v>
      </c>
      <c r="B442" t="s">
        <v>240</v>
      </c>
      <c r="C442">
        <v>100</v>
      </c>
      <c r="D442">
        <v>8</v>
      </c>
      <c r="E442">
        <v>0.6</v>
      </c>
      <c r="F442" t="b">
        <f t="shared" si="19"/>
        <v>1</v>
      </c>
      <c r="G442" t="b">
        <f t="shared" si="20"/>
        <v>0</v>
      </c>
      <c r="H442" t="b">
        <f t="shared" si="21"/>
        <v>0</v>
      </c>
    </row>
    <row r="443" spans="1:8" x14ac:dyDescent="0.25">
      <c r="A443" t="s">
        <v>293</v>
      </c>
      <c r="B443" t="s">
        <v>242</v>
      </c>
      <c r="C443">
        <v>100</v>
      </c>
      <c r="D443">
        <v>5</v>
      </c>
      <c r="E443">
        <v>0.54</v>
      </c>
      <c r="F443" t="b">
        <f t="shared" si="19"/>
        <v>1</v>
      </c>
      <c r="G443" t="b">
        <f t="shared" si="20"/>
        <v>0</v>
      </c>
      <c r="H443" t="b">
        <f t="shared" si="21"/>
        <v>0</v>
      </c>
    </row>
    <row r="444" spans="1:8" x14ac:dyDescent="0.25">
      <c r="A444" t="s">
        <v>293</v>
      </c>
      <c r="B444" t="s">
        <v>244</v>
      </c>
      <c r="C444">
        <v>100</v>
      </c>
      <c r="D444">
        <v>6</v>
      </c>
      <c r="E444">
        <v>0.49</v>
      </c>
      <c r="F444" t="b">
        <f t="shared" si="19"/>
        <v>1</v>
      </c>
      <c r="G444" t="b">
        <f t="shared" si="20"/>
        <v>0</v>
      </c>
      <c r="H444" t="b">
        <f t="shared" si="21"/>
        <v>0</v>
      </c>
    </row>
    <row r="445" spans="1:8" x14ac:dyDescent="0.25">
      <c r="A445" t="s">
        <v>293</v>
      </c>
      <c r="B445" t="s">
        <v>245</v>
      </c>
      <c r="C445">
        <v>100</v>
      </c>
      <c r="D445">
        <v>5</v>
      </c>
      <c r="E445">
        <v>0.35</v>
      </c>
      <c r="F445" t="b">
        <f t="shared" si="19"/>
        <v>1</v>
      </c>
      <c r="G445" t="b">
        <f t="shared" si="20"/>
        <v>0</v>
      </c>
      <c r="H445" t="b">
        <f t="shared" si="21"/>
        <v>0</v>
      </c>
    </row>
    <row r="446" spans="1:8" x14ac:dyDescent="0.25">
      <c r="A446" t="s">
        <v>293</v>
      </c>
      <c r="B446" t="s">
        <v>246</v>
      </c>
      <c r="C446">
        <v>100</v>
      </c>
      <c r="D446">
        <v>6</v>
      </c>
      <c r="E446">
        <v>0.47</v>
      </c>
      <c r="F446" t="b">
        <f t="shared" si="19"/>
        <v>1</v>
      </c>
      <c r="G446" t="b">
        <f t="shared" si="20"/>
        <v>0</v>
      </c>
      <c r="H446" t="b">
        <f t="shared" si="21"/>
        <v>0</v>
      </c>
    </row>
    <row r="447" spans="1:8" x14ac:dyDescent="0.25">
      <c r="A447" t="s">
        <v>293</v>
      </c>
      <c r="B447" t="s">
        <v>247</v>
      </c>
      <c r="C447">
        <v>100</v>
      </c>
      <c r="D447">
        <v>6</v>
      </c>
      <c r="E447">
        <v>0.63</v>
      </c>
      <c r="F447" t="b">
        <f t="shared" si="19"/>
        <v>1</v>
      </c>
      <c r="G447" t="b">
        <f t="shared" si="20"/>
        <v>0</v>
      </c>
      <c r="H447" t="b">
        <f t="shared" si="21"/>
        <v>0</v>
      </c>
    </row>
    <row r="448" spans="1:8" x14ac:dyDescent="0.25">
      <c r="A448" t="s">
        <v>293</v>
      </c>
      <c r="B448" t="s">
        <v>248</v>
      </c>
      <c r="C448">
        <v>600</v>
      </c>
      <c r="D448">
        <v>4</v>
      </c>
      <c r="E448">
        <v>0.56000000000000005</v>
      </c>
      <c r="F448" t="b">
        <f t="shared" si="19"/>
        <v>0</v>
      </c>
      <c r="G448" t="b">
        <f t="shared" si="20"/>
        <v>0</v>
      </c>
      <c r="H448" t="b">
        <f t="shared" si="21"/>
        <v>1</v>
      </c>
    </row>
    <row r="449" spans="1:8" x14ac:dyDescent="0.25">
      <c r="A449" t="s">
        <v>293</v>
      </c>
      <c r="B449" t="s">
        <v>241</v>
      </c>
      <c r="C449">
        <v>300</v>
      </c>
      <c r="D449">
        <v>5</v>
      </c>
      <c r="E449">
        <v>0.65</v>
      </c>
      <c r="F449" t="b">
        <f t="shared" si="19"/>
        <v>0</v>
      </c>
      <c r="G449" t="b">
        <f t="shared" si="20"/>
        <v>1</v>
      </c>
      <c r="H449" t="b">
        <f t="shared" si="21"/>
        <v>0</v>
      </c>
    </row>
    <row r="450" spans="1:8" x14ac:dyDescent="0.25">
      <c r="A450" t="s">
        <v>293</v>
      </c>
      <c r="B450" t="s">
        <v>243</v>
      </c>
      <c r="C450">
        <v>300</v>
      </c>
      <c r="D450">
        <v>5</v>
      </c>
      <c r="E450">
        <v>0.63</v>
      </c>
      <c r="F450" t="b">
        <f t="shared" ref="F450:F501" si="22">COUNTIF(K$2:K$7,B450)&gt;0</f>
        <v>0</v>
      </c>
      <c r="G450" t="b">
        <f t="shared" ref="G450:G501" si="23">COUNTIF(L$2:L$3,B450)&gt;0</f>
        <v>1</v>
      </c>
      <c r="H450" t="b">
        <f t="shared" si="21"/>
        <v>0</v>
      </c>
    </row>
    <row r="451" spans="1:8" x14ac:dyDescent="0.25">
      <c r="A451" t="s">
        <v>293</v>
      </c>
      <c r="B451" t="s">
        <v>248</v>
      </c>
      <c r="C451">
        <v>600</v>
      </c>
      <c r="D451">
        <v>4</v>
      </c>
      <c r="E451">
        <v>0.53</v>
      </c>
      <c r="F451" t="b">
        <f t="shared" si="22"/>
        <v>0</v>
      </c>
      <c r="G451" t="b">
        <f t="shared" si="23"/>
        <v>0</v>
      </c>
      <c r="H451" t="b">
        <f t="shared" si="21"/>
        <v>1</v>
      </c>
    </row>
    <row r="452" spans="1:8" x14ac:dyDescent="0.25">
      <c r="A452" t="s">
        <v>294</v>
      </c>
      <c r="B452" t="s">
        <v>240</v>
      </c>
      <c r="C452">
        <v>100</v>
      </c>
      <c r="D452">
        <v>6</v>
      </c>
      <c r="E452">
        <v>0.46</v>
      </c>
      <c r="F452" t="b">
        <f t="shared" si="22"/>
        <v>1</v>
      </c>
      <c r="G452" t="b">
        <f t="shared" si="23"/>
        <v>0</v>
      </c>
      <c r="H452" t="b">
        <f t="shared" si="21"/>
        <v>0</v>
      </c>
    </row>
    <row r="453" spans="1:8" x14ac:dyDescent="0.25">
      <c r="A453" t="s">
        <v>294</v>
      </c>
      <c r="B453" t="s">
        <v>242</v>
      </c>
      <c r="C453">
        <v>100</v>
      </c>
      <c r="D453">
        <v>5</v>
      </c>
      <c r="E453">
        <v>0.34</v>
      </c>
      <c r="F453" t="b">
        <f t="shared" si="22"/>
        <v>1</v>
      </c>
      <c r="G453" t="b">
        <f t="shared" si="23"/>
        <v>0</v>
      </c>
      <c r="H453" t="b">
        <f t="shared" si="21"/>
        <v>0</v>
      </c>
    </row>
    <row r="454" spans="1:8" x14ac:dyDescent="0.25">
      <c r="A454" t="s">
        <v>294</v>
      </c>
      <c r="B454" t="s">
        <v>244</v>
      </c>
      <c r="C454">
        <v>100</v>
      </c>
      <c r="D454">
        <v>5</v>
      </c>
      <c r="E454">
        <v>0.47</v>
      </c>
      <c r="F454" t="b">
        <f t="shared" si="22"/>
        <v>1</v>
      </c>
      <c r="G454" t="b">
        <f t="shared" si="23"/>
        <v>0</v>
      </c>
      <c r="H454" t="b">
        <f t="shared" si="21"/>
        <v>0</v>
      </c>
    </row>
    <row r="455" spans="1:8" x14ac:dyDescent="0.25">
      <c r="A455" t="s">
        <v>294</v>
      </c>
      <c r="B455" t="s">
        <v>245</v>
      </c>
      <c r="C455">
        <v>100</v>
      </c>
      <c r="D455">
        <v>6</v>
      </c>
      <c r="E455">
        <v>0.57999999999999996</v>
      </c>
      <c r="F455" t="b">
        <f t="shared" si="22"/>
        <v>1</v>
      </c>
      <c r="G455" t="b">
        <f t="shared" si="23"/>
        <v>0</v>
      </c>
      <c r="H455" t="b">
        <f t="shared" si="21"/>
        <v>0</v>
      </c>
    </row>
    <row r="456" spans="1:8" x14ac:dyDescent="0.25">
      <c r="A456" t="s">
        <v>294</v>
      </c>
      <c r="B456" t="s">
        <v>246</v>
      </c>
      <c r="C456">
        <v>100</v>
      </c>
      <c r="D456">
        <v>7</v>
      </c>
      <c r="E456">
        <v>0.37</v>
      </c>
      <c r="F456" t="b">
        <f t="shared" si="22"/>
        <v>1</v>
      </c>
      <c r="G456" t="b">
        <f t="shared" si="23"/>
        <v>0</v>
      </c>
      <c r="H456" t="b">
        <f t="shared" si="21"/>
        <v>0</v>
      </c>
    </row>
    <row r="457" spans="1:8" x14ac:dyDescent="0.25">
      <c r="A457" t="s">
        <v>294</v>
      </c>
      <c r="B457" t="s">
        <v>247</v>
      </c>
      <c r="C457">
        <v>100</v>
      </c>
      <c r="D457">
        <v>6</v>
      </c>
      <c r="E457">
        <v>0.46</v>
      </c>
      <c r="F457" t="b">
        <f t="shared" si="22"/>
        <v>1</v>
      </c>
      <c r="G457" t="b">
        <f t="shared" si="23"/>
        <v>0</v>
      </c>
      <c r="H457" t="b">
        <f t="shared" si="21"/>
        <v>0</v>
      </c>
    </row>
    <row r="458" spans="1:8" x14ac:dyDescent="0.25">
      <c r="A458" t="s">
        <v>294</v>
      </c>
      <c r="B458" t="s">
        <v>248</v>
      </c>
      <c r="C458">
        <v>600</v>
      </c>
      <c r="D458">
        <v>5</v>
      </c>
      <c r="E458">
        <v>0.5</v>
      </c>
      <c r="F458" t="b">
        <f t="shared" si="22"/>
        <v>0</v>
      </c>
      <c r="G458" t="b">
        <f t="shared" si="23"/>
        <v>0</v>
      </c>
      <c r="H458" t="b">
        <f t="shared" si="21"/>
        <v>1</v>
      </c>
    </row>
    <row r="459" spans="1:8" x14ac:dyDescent="0.25">
      <c r="A459" t="s">
        <v>294</v>
      </c>
      <c r="B459" t="s">
        <v>241</v>
      </c>
      <c r="C459">
        <v>300</v>
      </c>
      <c r="D459">
        <v>7</v>
      </c>
      <c r="E459">
        <v>0.75</v>
      </c>
      <c r="F459" t="b">
        <f t="shared" si="22"/>
        <v>0</v>
      </c>
      <c r="G459" t="b">
        <f t="shared" si="23"/>
        <v>1</v>
      </c>
      <c r="H459" t="b">
        <f t="shared" si="21"/>
        <v>0</v>
      </c>
    </row>
    <row r="460" spans="1:8" x14ac:dyDescent="0.25">
      <c r="A460" t="s">
        <v>294</v>
      </c>
      <c r="B460" t="s">
        <v>243</v>
      </c>
      <c r="C460">
        <v>300</v>
      </c>
      <c r="D460">
        <v>5</v>
      </c>
      <c r="E460">
        <v>0.59</v>
      </c>
      <c r="F460" t="b">
        <f t="shared" si="22"/>
        <v>0</v>
      </c>
      <c r="G460" t="b">
        <f t="shared" si="23"/>
        <v>1</v>
      </c>
      <c r="H460" t="b">
        <f t="shared" si="21"/>
        <v>0</v>
      </c>
    </row>
    <row r="461" spans="1:8" x14ac:dyDescent="0.25">
      <c r="A461" t="s">
        <v>294</v>
      </c>
      <c r="B461" t="s">
        <v>248</v>
      </c>
      <c r="C461">
        <v>600</v>
      </c>
      <c r="D461">
        <v>5</v>
      </c>
      <c r="E461">
        <v>0.47</v>
      </c>
      <c r="F461" t="b">
        <f t="shared" si="22"/>
        <v>0</v>
      </c>
      <c r="G461" t="b">
        <f t="shared" si="23"/>
        <v>0</v>
      </c>
      <c r="H461" t="b">
        <f t="shared" si="21"/>
        <v>1</v>
      </c>
    </row>
    <row r="462" spans="1:8" x14ac:dyDescent="0.25">
      <c r="A462" t="s">
        <v>295</v>
      </c>
      <c r="B462" t="s">
        <v>240</v>
      </c>
      <c r="C462">
        <v>100</v>
      </c>
      <c r="D462">
        <v>6</v>
      </c>
      <c r="E462">
        <v>0.35</v>
      </c>
      <c r="F462" t="b">
        <f t="shared" si="22"/>
        <v>1</v>
      </c>
      <c r="G462" t="b">
        <f t="shared" si="23"/>
        <v>0</v>
      </c>
      <c r="H462" t="b">
        <f t="shared" si="21"/>
        <v>0</v>
      </c>
    </row>
    <row r="463" spans="1:8" x14ac:dyDescent="0.25">
      <c r="A463" t="s">
        <v>295</v>
      </c>
      <c r="B463" t="s">
        <v>242</v>
      </c>
      <c r="C463">
        <v>100</v>
      </c>
      <c r="D463">
        <v>7</v>
      </c>
      <c r="E463">
        <v>0.45</v>
      </c>
      <c r="F463" t="b">
        <f t="shared" si="22"/>
        <v>1</v>
      </c>
      <c r="G463" t="b">
        <f t="shared" si="23"/>
        <v>0</v>
      </c>
      <c r="H463" t="b">
        <f t="shared" si="21"/>
        <v>0</v>
      </c>
    </row>
    <row r="464" spans="1:8" x14ac:dyDescent="0.25">
      <c r="A464" t="s">
        <v>295</v>
      </c>
      <c r="B464" t="s">
        <v>244</v>
      </c>
      <c r="C464">
        <v>100</v>
      </c>
      <c r="D464">
        <v>6</v>
      </c>
      <c r="E464">
        <v>0.56999999999999995</v>
      </c>
      <c r="F464" t="b">
        <f t="shared" si="22"/>
        <v>1</v>
      </c>
      <c r="G464" t="b">
        <f t="shared" si="23"/>
        <v>0</v>
      </c>
      <c r="H464" t="b">
        <f t="shared" si="21"/>
        <v>0</v>
      </c>
    </row>
    <row r="465" spans="1:8" x14ac:dyDescent="0.25">
      <c r="A465" t="s">
        <v>295</v>
      </c>
      <c r="B465" t="s">
        <v>245</v>
      </c>
      <c r="C465">
        <v>100</v>
      </c>
      <c r="D465">
        <v>7</v>
      </c>
      <c r="E465">
        <v>0.38</v>
      </c>
      <c r="F465" t="b">
        <f t="shared" si="22"/>
        <v>1</v>
      </c>
      <c r="G465" t="b">
        <f t="shared" si="23"/>
        <v>0</v>
      </c>
      <c r="H465" t="b">
        <f t="shared" si="21"/>
        <v>0</v>
      </c>
    </row>
    <row r="466" spans="1:8" x14ac:dyDescent="0.25">
      <c r="A466" t="s">
        <v>295</v>
      </c>
      <c r="B466" t="s">
        <v>246</v>
      </c>
      <c r="C466">
        <v>100</v>
      </c>
      <c r="D466">
        <v>5</v>
      </c>
      <c r="E466">
        <v>0.44</v>
      </c>
      <c r="F466" t="b">
        <f t="shared" si="22"/>
        <v>1</v>
      </c>
      <c r="G466" t="b">
        <f t="shared" si="23"/>
        <v>0</v>
      </c>
      <c r="H466" t="b">
        <f t="shared" si="21"/>
        <v>0</v>
      </c>
    </row>
    <row r="467" spans="1:8" x14ac:dyDescent="0.25">
      <c r="A467" t="s">
        <v>295</v>
      </c>
      <c r="B467" t="s">
        <v>247</v>
      </c>
      <c r="C467">
        <v>100</v>
      </c>
      <c r="D467">
        <v>6</v>
      </c>
      <c r="E467">
        <v>0.4</v>
      </c>
      <c r="F467" t="b">
        <f t="shared" si="22"/>
        <v>1</v>
      </c>
      <c r="G467" t="b">
        <f t="shared" si="23"/>
        <v>0</v>
      </c>
      <c r="H467" t="b">
        <f t="shared" si="21"/>
        <v>0</v>
      </c>
    </row>
    <row r="468" spans="1:8" x14ac:dyDescent="0.25">
      <c r="A468" t="s">
        <v>295</v>
      </c>
      <c r="B468" t="s">
        <v>248</v>
      </c>
      <c r="C468">
        <v>600</v>
      </c>
      <c r="D468">
        <v>6</v>
      </c>
      <c r="E468">
        <v>0.6</v>
      </c>
      <c r="F468" t="b">
        <f t="shared" si="22"/>
        <v>0</v>
      </c>
      <c r="G468" t="b">
        <f t="shared" si="23"/>
        <v>0</v>
      </c>
      <c r="H468" t="b">
        <f t="shared" si="21"/>
        <v>1</v>
      </c>
    </row>
    <row r="469" spans="1:8" x14ac:dyDescent="0.25">
      <c r="A469" t="s">
        <v>295</v>
      </c>
      <c r="B469" t="s">
        <v>241</v>
      </c>
      <c r="C469">
        <v>300</v>
      </c>
      <c r="D469">
        <v>5</v>
      </c>
      <c r="E469">
        <v>0.57999999999999996</v>
      </c>
      <c r="F469" t="b">
        <f t="shared" si="22"/>
        <v>0</v>
      </c>
      <c r="G469" t="b">
        <f t="shared" si="23"/>
        <v>1</v>
      </c>
      <c r="H469" t="b">
        <f t="shared" si="21"/>
        <v>0</v>
      </c>
    </row>
    <row r="470" spans="1:8" x14ac:dyDescent="0.25">
      <c r="A470" t="s">
        <v>295</v>
      </c>
      <c r="B470" t="s">
        <v>243</v>
      </c>
      <c r="C470">
        <v>300</v>
      </c>
      <c r="D470">
        <v>4</v>
      </c>
      <c r="E470">
        <v>0.55000000000000004</v>
      </c>
      <c r="F470" t="b">
        <f t="shared" si="22"/>
        <v>0</v>
      </c>
      <c r="G470" t="b">
        <f t="shared" si="23"/>
        <v>1</v>
      </c>
      <c r="H470" t="b">
        <f t="shared" si="21"/>
        <v>0</v>
      </c>
    </row>
    <row r="471" spans="1:8" x14ac:dyDescent="0.25">
      <c r="A471" t="s">
        <v>295</v>
      </c>
      <c r="B471" t="s">
        <v>248</v>
      </c>
      <c r="C471">
        <v>600</v>
      </c>
      <c r="D471">
        <v>6</v>
      </c>
      <c r="E471">
        <v>0.57999999999999996</v>
      </c>
      <c r="F471" t="b">
        <f t="shared" si="22"/>
        <v>0</v>
      </c>
      <c r="G471" t="b">
        <f t="shared" si="23"/>
        <v>0</v>
      </c>
      <c r="H471" t="b">
        <f t="shared" si="21"/>
        <v>1</v>
      </c>
    </row>
    <row r="472" spans="1:8" x14ac:dyDescent="0.25">
      <c r="A472" t="s">
        <v>296</v>
      </c>
      <c r="B472" t="s">
        <v>240</v>
      </c>
      <c r="C472">
        <v>100</v>
      </c>
      <c r="D472">
        <v>5</v>
      </c>
      <c r="E472">
        <v>0.93</v>
      </c>
      <c r="F472" t="b">
        <f t="shared" si="22"/>
        <v>1</v>
      </c>
      <c r="G472" t="b">
        <f t="shared" si="23"/>
        <v>0</v>
      </c>
      <c r="H472" t="b">
        <f t="shared" si="21"/>
        <v>0</v>
      </c>
    </row>
    <row r="473" spans="1:8" x14ac:dyDescent="0.25">
      <c r="A473" t="s">
        <v>296</v>
      </c>
      <c r="B473" t="s">
        <v>242</v>
      </c>
      <c r="C473">
        <v>100</v>
      </c>
      <c r="D473">
        <v>6</v>
      </c>
      <c r="E473">
        <v>0.69</v>
      </c>
      <c r="F473" t="b">
        <f t="shared" si="22"/>
        <v>1</v>
      </c>
      <c r="G473" t="b">
        <f t="shared" si="23"/>
        <v>0</v>
      </c>
      <c r="H473" t="b">
        <f t="shared" si="21"/>
        <v>0</v>
      </c>
    </row>
    <row r="474" spans="1:8" x14ac:dyDescent="0.25">
      <c r="A474" t="s">
        <v>296</v>
      </c>
      <c r="B474" t="s">
        <v>244</v>
      </c>
      <c r="C474">
        <v>100</v>
      </c>
      <c r="D474">
        <v>6</v>
      </c>
      <c r="E474">
        <v>0.42</v>
      </c>
      <c r="F474" t="b">
        <f t="shared" si="22"/>
        <v>1</v>
      </c>
      <c r="G474" t="b">
        <f t="shared" si="23"/>
        <v>0</v>
      </c>
      <c r="H474" t="b">
        <f t="shared" si="21"/>
        <v>0</v>
      </c>
    </row>
    <row r="475" spans="1:8" x14ac:dyDescent="0.25">
      <c r="A475" t="s">
        <v>296</v>
      </c>
      <c r="B475" t="s">
        <v>245</v>
      </c>
      <c r="C475">
        <v>100</v>
      </c>
      <c r="D475">
        <v>6</v>
      </c>
      <c r="E475">
        <v>0.64</v>
      </c>
      <c r="F475" t="b">
        <f t="shared" si="22"/>
        <v>1</v>
      </c>
      <c r="G475" t="b">
        <f t="shared" si="23"/>
        <v>0</v>
      </c>
      <c r="H475" t="b">
        <f t="shared" si="21"/>
        <v>0</v>
      </c>
    </row>
    <row r="476" spans="1:8" x14ac:dyDescent="0.25">
      <c r="A476" t="s">
        <v>296</v>
      </c>
      <c r="B476" t="s">
        <v>246</v>
      </c>
      <c r="C476">
        <v>100</v>
      </c>
      <c r="D476">
        <v>5</v>
      </c>
      <c r="E476">
        <v>0.39</v>
      </c>
      <c r="F476" t="b">
        <f t="shared" si="22"/>
        <v>1</v>
      </c>
      <c r="G476" t="b">
        <f t="shared" si="23"/>
        <v>0</v>
      </c>
      <c r="H476" t="b">
        <f t="shared" si="21"/>
        <v>0</v>
      </c>
    </row>
    <row r="477" spans="1:8" x14ac:dyDescent="0.25">
      <c r="A477" t="s">
        <v>296</v>
      </c>
      <c r="B477" t="s">
        <v>247</v>
      </c>
      <c r="C477">
        <v>100</v>
      </c>
      <c r="D477">
        <v>7</v>
      </c>
      <c r="E477">
        <v>0.35</v>
      </c>
      <c r="F477" t="b">
        <f t="shared" si="22"/>
        <v>1</v>
      </c>
      <c r="G477" t="b">
        <f t="shared" si="23"/>
        <v>0</v>
      </c>
      <c r="H477" t="b">
        <f t="shared" si="21"/>
        <v>0</v>
      </c>
    </row>
    <row r="478" spans="1:8" x14ac:dyDescent="0.25">
      <c r="A478" t="s">
        <v>296</v>
      </c>
      <c r="B478" t="s">
        <v>248</v>
      </c>
      <c r="C478">
        <v>600</v>
      </c>
      <c r="D478">
        <v>4</v>
      </c>
      <c r="E478">
        <v>0.41</v>
      </c>
      <c r="F478" t="b">
        <f t="shared" si="22"/>
        <v>0</v>
      </c>
      <c r="G478" t="b">
        <f t="shared" si="23"/>
        <v>0</v>
      </c>
      <c r="H478" t="b">
        <f t="shared" si="21"/>
        <v>1</v>
      </c>
    </row>
    <row r="479" spans="1:8" x14ac:dyDescent="0.25">
      <c r="A479" t="s">
        <v>296</v>
      </c>
      <c r="B479" t="s">
        <v>241</v>
      </c>
      <c r="C479">
        <v>300</v>
      </c>
      <c r="D479">
        <v>5</v>
      </c>
      <c r="E479">
        <v>0.46</v>
      </c>
      <c r="F479" t="b">
        <f t="shared" si="22"/>
        <v>0</v>
      </c>
      <c r="G479" t="b">
        <f t="shared" si="23"/>
        <v>1</v>
      </c>
      <c r="H479" t="b">
        <f t="shared" si="21"/>
        <v>0</v>
      </c>
    </row>
    <row r="480" spans="1:8" x14ac:dyDescent="0.25">
      <c r="A480" t="s">
        <v>296</v>
      </c>
      <c r="B480" t="s">
        <v>243</v>
      </c>
      <c r="C480">
        <v>300</v>
      </c>
      <c r="D480">
        <v>5</v>
      </c>
      <c r="E480">
        <v>0.68</v>
      </c>
      <c r="F480" t="b">
        <f t="shared" si="22"/>
        <v>0</v>
      </c>
      <c r="G480" t="b">
        <f t="shared" si="23"/>
        <v>1</v>
      </c>
      <c r="H480" t="b">
        <f t="shared" si="21"/>
        <v>0</v>
      </c>
    </row>
    <row r="481" spans="1:8" x14ac:dyDescent="0.25">
      <c r="A481" t="s">
        <v>296</v>
      </c>
      <c r="B481" t="s">
        <v>248</v>
      </c>
      <c r="C481">
        <v>600</v>
      </c>
      <c r="D481">
        <v>4</v>
      </c>
      <c r="E481">
        <v>0.53</v>
      </c>
      <c r="F481" t="b">
        <f t="shared" si="22"/>
        <v>0</v>
      </c>
      <c r="G481" t="b">
        <f t="shared" si="23"/>
        <v>0</v>
      </c>
      <c r="H481" t="b">
        <f t="shared" si="21"/>
        <v>1</v>
      </c>
    </row>
    <row r="482" spans="1:8" x14ac:dyDescent="0.25">
      <c r="A482" t="s">
        <v>297</v>
      </c>
      <c r="B482" t="s">
        <v>240</v>
      </c>
      <c r="C482">
        <v>100</v>
      </c>
      <c r="D482">
        <v>5</v>
      </c>
      <c r="E482">
        <v>0.56999999999999995</v>
      </c>
      <c r="F482" t="b">
        <f t="shared" si="22"/>
        <v>1</v>
      </c>
      <c r="G482" t="b">
        <f t="shared" si="23"/>
        <v>0</v>
      </c>
      <c r="H482" t="b">
        <f t="shared" si="21"/>
        <v>0</v>
      </c>
    </row>
    <row r="483" spans="1:8" x14ac:dyDescent="0.25">
      <c r="A483" t="s">
        <v>297</v>
      </c>
      <c r="B483" t="s">
        <v>242</v>
      </c>
      <c r="C483">
        <v>100</v>
      </c>
      <c r="D483">
        <v>6</v>
      </c>
      <c r="E483">
        <v>0.46</v>
      </c>
      <c r="F483" t="b">
        <f t="shared" si="22"/>
        <v>1</v>
      </c>
      <c r="G483" t="b">
        <f t="shared" si="23"/>
        <v>0</v>
      </c>
      <c r="H483" t="b">
        <f t="shared" si="21"/>
        <v>0</v>
      </c>
    </row>
    <row r="484" spans="1:8" x14ac:dyDescent="0.25">
      <c r="A484" t="s">
        <v>297</v>
      </c>
      <c r="B484" t="s">
        <v>244</v>
      </c>
      <c r="C484">
        <v>100</v>
      </c>
      <c r="D484">
        <v>6</v>
      </c>
      <c r="E484">
        <v>0.52</v>
      </c>
      <c r="F484" t="b">
        <f t="shared" si="22"/>
        <v>1</v>
      </c>
      <c r="G484" t="b">
        <f t="shared" si="23"/>
        <v>0</v>
      </c>
      <c r="H484" t="b">
        <f t="shared" si="21"/>
        <v>0</v>
      </c>
    </row>
    <row r="485" spans="1:8" x14ac:dyDescent="0.25">
      <c r="A485" t="s">
        <v>297</v>
      </c>
      <c r="B485" t="s">
        <v>245</v>
      </c>
      <c r="C485">
        <v>100</v>
      </c>
      <c r="D485">
        <v>6</v>
      </c>
      <c r="E485">
        <v>0.56000000000000005</v>
      </c>
      <c r="F485" t="b">
        <f t="shared" si="22"/>
        <v>1</v>
      </c>
      <c r="G485" t="b">
        <f t="shared" si="23"/>
        <v>0</v>
      </c>
      <c r="H485" t="b">
        <f t="shared" si="21"/>
        <v>0</v>
      </c>
    </row>
    <row r="486" spans="1:8" x14ac:dyDescent="0.25">
      <c r="A486" t="s">
        <v>297</v>
      </c>
      <c r="B486" t="s">
        <v>246</v>
      </c>
      <c r="C486">
        <v>100</v>
      </c>
      <c r="D486">
        <v>7</v>
      </c>
      <c r="E486">
        <v>0.46</v>
      </c>
      <c r="F486" t="b">
        <f t="shared" si="22"/>
        <v>1</v>
      </c>
      <c r="G486" t="b">
        <f t="shared" si="23"/>
        <v>0</v>
      </c>
      <c r="H486" t="b">
        <f t="shared" si="21"/>
        <v>0</v>
      </c>
    </row>
    <row r="487" spans="1:8" x14ac:dyDescent="0.25">
      <c r="A487" t="s">
        <v>297</v>
      </c>
      <c r="B487" t="s">
        <v>247</v>
      </c>
      <c r="C487">
        <v>100</v>
      </c>
      <c r="D487">
        <v>6</v>
      </c>
      <c r="E487">
        <v>0.7</v>
      </c>
      <c r="F487" t="b">
        <f t="shared" si="22"/>
        <v>1</v>
      </c>
      <c r="G487" t="b">
        <f t="shared" si="23"/>
        <v>0</v>
      </c>
      <c r="H487" t="b">
        <f t="shared" si="21"/>
        <v>0</v>
      </c>
    </row>
    <row r="488" spans="1:8" x14ac:dyDescent="0.25">
      <c r="A488" t="s">
        <v>297</v>
      </c>
      <c r="B488" t="s">
        <v>248</v>
      </c>
      <c r="C488">
        <v>600</v>
      </c>
      <c r="D488">
        <v>5</v>
      </c>
      <c r="E488">
        <v>0.5</v>
      </c>
      <c r="F488" t="b">
        <f t="shared" si="22"/>
        <v>0</v>
      </c>
      <c r="G488" t="b">
        <f t="shared" si="23"/>
        <v>0</v>
      </c>
      <c r="H488" t="b">
        <f t="shared" si="21"/>
        <v>1</v>
      </c>
    </row>
    <row r="489" spans="1:8" x14ac:dyDescent="0.25">
      <c r="A489" t="s">
        <v>297</v>
      </c>
      <c r="B489" t="s">
        <v>241</v>
      </c>
      <c r="C489">
        <v>300</v>
      </c>
      <c r="D489">
        <v>4</v>
      </c>
      <c r="E489">
        <v>0.37</v>
      </c>
      <c r="F489" t="b">
        <f t="shared" si="22"/>
        <v>0</v>
      </c>
      <c r="G489" t="b">
        <f t="shared" si="23"/>
        <v>1</v>
      </c>
      <c r="H489" t="b">
        <f t="shared" si="21"/>
        <v>0</v>
      </c>
    </row>
    <row r="490" spans="1:8" x14ac:dyDescent="0.25">
      <c r="A490" t="s">
        <v>297</v>
      </c>
      <c r="B490" t="s">
        <v>243</v>
      </c>
      <c r="C490">
        <v>300</v>
      </c>
      <c r="D490">
        <v>5</v>
      </c>
      <c r="E490">
        <v>0.64</v>
      </c>
      <c r="F490" t="b">
        <f t="shared" si="22"/>
        <v>0</v>
      </c>
      <c r="G490" t="b">
        <f t="shared" si="23"/>
        <v>1</v>
      </c>
      <c r="H490" t="b">
        <f t="shared" si="21"/>
        <v>0</v>
      </c>
    </row>
    <row r="491" spans="1:8" x14ac:dyDescent="0.25">
      <c r="A491" t="s">
        <v>297</v>
      </c>
      <c r="B491" t="s">
        <v>248</v>
      </c>
      <c r="C491">
        <v>600</v>
      </c>
      <c r="D491">
        <v>5</v>
      </c>
      <c r="E491">
        <v>0.39</v>
      </c>
      <c r="F491" t="b">
        <f t="shared" si="22"/>
        <v>0</v>
      </c>
      <c r="G491" t="b">
        <f t="shared" si="23"/>
        <v>0</v>
      </c>
      <c r="H491" t="b">
        <f t="shared" si="21"/>
        <v>1</v>
      </c>
    </row>
    <row r="492" spans="1:8" x14ac:dyDescent="0.25">
      <c r="A492" t="s">
        <v>298</v>
      </c>
      <c r="B492" t="s">
        <v>240</v>
      </c>
      <c r="C492">
        <v>100</v>
      </c>
      <c r="D492">
        <v>5</v>
      </c>
      <c r="E492">
        <v>0.4</v>
      </c>
      <c r="F492" t="b">
        <f t="shared" si="22"/>
        <v>1</v>
      </c>
      <c r="G492" t="b">
        <f t="shared" si="23"/>
        <v>0</v>
      </c>
      <c r="H492" t="b">
        <f t="shared" si="21"/>
        <v>0</v>
      </c>
    </row>
    <row r="493" spans="1:8" x14ac:dyDescent="0.25">
      <c r="A493" t="s">
        <v>298</v>
      </c>
      <c r="B493" t="s">
        <v>242</v>
      </c>
      <c r="C493">
        <v>100</v>
      </c>
      <c r="D493">
        <v>5</v>
      </c>
      <c r="E493">
        <v>0.5</v>
      </c>
      <c r="F493" t="b">
        <f t="shared" si="22"/>
        <v>1</v>
      </c>
      <c r="G493" t="b">
        <f t="shared" si="23"/>
        <v>0</v>
      </c>
      <c r="H493" t="b">
        <f t="shared" si="21"/>
        <v>0</v>
      </c>
    </row>
    <row r="494" spans="1:8" x14ac:dyDescent="0.25">
      <c r="A494" t="s">
        <v>298</v>
      </c>
      <c r="B494" t="s">
        <v>244</v>
      </c>
      <c r="C494">
        <v>100</v>
      </c>
      <c r="D494">
        <v>5</v>
      </c>
      <c r="E494">
        <v>0.36</v>
      </c>
      <c r="F494" t="b">
        <f t="shared" si="22"/>
        <v>1</v>
      </c>
      <c r="G494" t="b">
        <f t="shared" si="23"/>
        <v>0</v>
      </c>
      <c r="H494" t="b">
        <f t="shared" si="21"/>
        <v>0</v>
      </c>
    </row>
    <row r="495" spans="1:8" x14ac:dyDescent="0.25">
      <c r="A495" t="s">
        <v>298</v>
      </c>
      <c r="B495" t="s">
        <v>245</v>
      </c>
      <c r="C495">
        <v>100</v>
      </c>
      <c r="D495">
        <v>5</v>
      </c>
      <c r="E495">
        <v>0.64</v>
      </c>
      <c r="F495" t="b">
        <f t="shared" si="22"/>
        <v>1</v>
      </c>
      <c r="G495" t="b">
        <f t="shared" si="23"/>
        <v>0</v>
      </c>
      <c r="H495" t="b">
        <f t="shared" si="21"/>
        <v>0</v>
      </c>
    </row>
    <row r="496" spans="1:8" x14ac:dyDescent="0.25">
      <c r="A496" t="s">
        <v>298</v>
      </c>
      <c r="B496" t="s">
        <v>246</v>
      </c>
      <c r="C496">
        <v>100</v>
      </c>
      <c r="D496">
        <v>5</v>
      </c>
      <c r="E496">
        <v>0.64</v>
      </c>
      <c r="F496" t="b">
        <f t="shared" si="22"/>
        <v>1</v>
      </c>
      <c r="G496" t="b">
        <f t="shared" si="23"/>
        <v>0</v>
      </c>
      <c r="H496" t="b">
        <f t="shared" si="21"/>
        <v>0</v>
      </c>
    </row>
    <row r="497" spans="1:8" x14ac:dyDescent="0.25">
      <c r="A497" t="s">
        <v>298</v>
      </c>
      <c r="B497" t="s">
        <v>247</v>
      </c>
      <c r="C497">
        <v>100</v>
      </c>
      <c r="D497">
        <v>6</v>
      </c>
      <c r="E497">
        <v>0.4</v>
      </c>
      <c r="F497" t="b">
        <f t="shared" si="22"/>
        <v>1</v>
      </c>
      <c r="G497" t="b">
        <f t="shared" si="23"/>
        <v>0</v>
      </c>
      <c r="H497" t="b">
        <f t="shared" si="21"/>
        <v>0</v>
      </c>
    </row>
    <row r="498" spans="1:8" x14ac:dyDescent="0.25">
      <c r="A498" t="s">
        <v>298</v>
      </c>
      <c r="B498" t="s">
        <v>248</v>
      </c>
      <c r="C498">
        <v>600</v>
      </c>
      <c r="D498">
        <v>4</v>
      </c>
      <c r="E498">
        <v>0.88</v>
      </c>
      <c r="F498" t="b">
        <f t="shared" si="22"/>
        <v>0</v>
      </c>
      <c r="G498" t="b">
        <f t="shared" si="23"/>
        <v>0</v>
      </c>
      <c r="H498" t="b">
        <f t="shared" si="21"/>
        <v>1</v>
      </c>
    </row>
    <row r="499" spans="1:8" x14ac:dyDescent="0.25">
      <c r="A499" t="s">
        <v>298</v>
      </c>
      <c r="B499" t="s">
        <v>241</v>
      </c>
      <c r="C499">
        <v>300</v>
      </c>
      <c r="D499">
        <v>5</v>
      </c>
      <c r="E499">
        <v>0.85</v>
      </c>
      <c r="F499" t="b">
        <f t="shared" si="22"/>
        <v>0</v>
      </c>
      <c r="G499" t="b">
        <f t="shared" si="23"/>
        <v>1</v>
      </c>
      <c r="H499" t="b">
        <f t="shared" si="21"/>
        <v>0</v>
      </c>
    </row>
    <row r="500" spans="1:8" x14ac:dyDescent="0.25">
      <c r="A500" t="s">
        <v>298</v>
      </c>
      <c r="B500" t="s">
        <v>243</v>
      </c>
      <c r="C500">
        <v>300</v>
      </c>
      <c r="D500">
        <v>5</v>
      </c>
      <c r="E500">
        <v>0.69</v>
      </c>
      <c r="F500" t="b">
        <f t="shared" si="22"/>
        <v>0</v>
      </c>
      <c r="G500" t="b">
        <f t="shared" si="23"/>
        <v>1</v>
      </c>
      <c r="H500" t="b">
        <f t="shared" si="21"/>
        <v>0</v>
      </c>
    </row>
    <row r="501" spans="1:8" x14ac:dyDescent="0.25">
      <c r="A501" t="s">
        <v>298</v>
      </c>
      <c r="B501" t="s">
        <v>248</v>
      </c>
      <c r="C501">
        <v>600</v>
      </c>
      <c r="D501">
        <v>4</v>
      </c>
      <c r="E501">
        <v>0.85</v>
      </c>
      <c r="F501" t="b">
        <f t="shared" si="22"/>
        <v>0</v>
      </c>
      <c r="G501" t="b">
        <f t="shared" si="23"/>
        <v>0</v>
      </c>
      <c r="H501" t="b">
        <f t="shared" si="2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num_communities</vt:lpstr>
      <vt:lpstr>num_communities_only</vt:lpstr>
      <vt:lpstr>covid_mentions</vt:lpstr>
      <vt:lpstr>covid_cases_monthly</vt:lpstr>
      <vt:lpstr>accounts_gathered</vt:lpstr>
      <vt:lpstr>failed</vt:lpstr>
      <vt:lpstr>random words and samples</vt:lpstr>
      <vt:lpstr>trump_gpt2_50runs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Nazareth</cp:lastModifiedBy>
  <dcterms:created xsi:type="dcterms:W3CDTF">2020-07-11T23:43:22Z</dcterms:created>
  <dcterms:modified xsi:type="dcterms:W3CDTF">2021-01-05T20:55:45Z</dcterms:modified>
</cp:coreProperties>
</file>