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simn/bio-soda/Evaluation/"/>
    </mc:Choice>
  </mc:AlternateContent>
  <xr:revisionPtr revIDLastSave="0" documentId="13_ncr:1_{966C351F-EC52-FE44-A073-690D6C36DAED}" xr6:coauthVersionLast="36" xr6:coauthVersionMax="36" xr10:uidLastSave="{00000000-0000-0000-0000-000000000000}"/>
  <bookViews>
    <workbookView xWindow="0" yWindow="460" windowWidth="25600" windowHeight="14900" xr2:uid="{00000000-000D-0000-FFFF-FFFF00000000}"/>
  </bookViews>
  <sheets>
    <sheet name="QALD4 biomedical" sheetId="1" r:id="rId1"/>
    <sheet name="CORDIS EU-projects" sheetId="2" r:id="rId2"/>
    <sheet name="Bgee+OMA" sheetId="3" r:id="rId3"/>
    <sheet name="Failure Analysis" sheetId="4" r:id="rId4"/>
    <sheet name="Notes on SQG" sheetId="5" r:id="rId5"/>
    <sheet name="Notes on Sparklis" sheetId="6" r:id="rId6"/>
  </sheets>
  <calcPr calcId="181029"/>
</workbook>
</file>

<file path=xl/calcChain.xml><?xml version="1.0" encoding="utf-8"?>
<calcChain xmlns="http://schemas.openxmlformats.org/spreadsheetml/2006/main">
  <c r="J43" i="3" l="1"/>
  <c r="E43" i="3"/>
  <c r="D43" i="3"/>
  <c r="G40" i="3"/>
  <c r="F40" i="3"/>
  <c r="E40" i="3"/>
  <c r="D40" i="3"/>
  <c r="C40" i="3"/>
  <c r="G38" i="2"/>
  <c r="M32" i="2"/>
  <c r="G32" i="2"/>
  <c r="E32" i="2"/>
  <c r="C32" i="2"/>
  <c r="N114" i="1"/>
  <c r="L111" i="1"/>
  <c r="L114" i="1" s="1"/>
  <c r="G111" i="1"/>
  <c r="F107" i="1"/>
  <c r="J77" i="1"/>
  <c r="J114" i="1" s="1"/>
  <c r="F77" i="1"/>
  <c r="D77" i="1"/>
  <c r="C109" i="1" s="1"/>
  <c r="E56" i="1"/>
  <c r="F48" i="1"/>
  <c r="F114" i="1" s="1"/>
  <c r="D48" i="1"/>
  <c r="D114" i="1" s="1"/>
  <c r="H114" i="1" l="1"/>
  <c r="E114" i="1"/>
  <c r="C114" i="1"/>
  <c r="C56" i="1"/>
  <c r="G1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000-000003000000}">
      <text>
        <r>
          <rPr>
            <sz val="10"/>
            <color rgb="FF000000"/>
            <rFont val="Arial"/>
          </rPr>
          <t>add precision according to official evaluation
	-Ana Sima</t>
        </r>
      </text>
    </comment>
    <comment ref="B18" authorId="0" shapeId="0" xr:uid="{00000000-0006-0000-0000-000007000000}">
      <text>
        <r>
          <rPr>
            <sz val="10"/>
            <color rgb="FF000000"/>
            <rFont val="Arial"/>
          </rPr>
          <t>partial coz filter, add precision
	-Ana Sima</t>
        </r>
      </text>
    </comment>
    <comment ref="B54" authorId="0" shapeId="0" xr:uid="{00000000-0006-0000-0000-000006000000}">
      <text>
        <r>
          <rPr>
            <sz val="10"/>
            <color rgb="FF000000"/>
            <rFont val="Arial"/>
          </rPr>
          <t>the QALD4 answer is wrong! returns a disease, not a drug. In Biosoda we also show intermediate variable, so we return the disease name, as well as the drug instance
	-Ana Sima</t>
        </r>
      </text>
    </comment>
    <comment ref="B77" authorId="0" shapeId="0" xr:uid="{00000000-0006-0000-0000-000001000000}">
      <text>
        <r>
          <rPr>
            <sz val="10"/>
            <color rgb="FF000000"/>
            <rFont val="Arial"/>
          </rPr>
          <t xml:space="preserve">retrives only 15 drug instances, out of which only 1 is correct (4 should be retrieved according to golden standard)
</t>
        </r>
        <r>
          <rPr>
            <sz val="10"/>
            <color rgb="FF000000"/>
            <rFont val="Arial"/>
          </rPr>
          <t xml:space="preserve">	-Ana Sima</t>
        </r>
      </text>
    </comment>
    <comment ref="B95" authorId="0" shapeId="0" xr:uid="{00000000-0006-0000-0000-000004000000}">
      <text>
        <r>
          <rPr>
            <sz val="10"/>
            <color rgb="FF000000"/>
            <rFont val="Arial"/>
          </rPr>
          <t>again question is wrong. should be which diseases are associated with... (since EDNRB IS a gene)
	-Ana Sima</t>
        </r>
      </text>
    </comment>
    <comment ref="B101" authorId="0" shapeId="0" xr:uid="{00000000-0006-0000-0000-000005000000}">
      <text>
        <r>
          <rPr>
            <sz val="10"/>
            <color rgb="FF000000"/>
            <rFont val="Arial"/>
          </rPr>
          <t>rephrasing illness as disease gets 
6 out of 75 results
	-Ana Sima</t>
        </r>
      </text>
    </comment>
    <comment ref="B107" authorId="0" shapeId="0" xr:uid="{00000000-0006-0000-0000-000002000000}">
      <text>
        <r>
          <rPr>
            <sz val="10"/>
            <color rgb="FF000000"/>
            <rFont val="Arial"/>
          </rPr>
          <t xml:space="preserve">here biosoda retrieves all drugs and their state, however only 1 is a gas
</t>
        </r>
        <r>
          <rPr>
            <sz val="10"/>
            <color rgb="FF000000"/>
            <rFont val="Arial"/>
          </rPr>
          <t xml:space="preserve">	-Ana Sima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6" authorId="0" shapeId="0" xr:uid="{00000000-0006-0000-0200-000001000000}">
      <text>
        <r>
          <rPr>
            <sz val="10"/>
            <color rgb="FF000000"/>
            <rFont val="Arial"/>
            <family val="2"/>
          </rPr>
          <t xml:space="preserve">we have to force a very specific ID so that a filter is not required, otherwise SQG would not be able to handle it.
</t>
        </r>
        <r>
          <rPr>
            <sz val="10"/>
            <color rgb="FF000000"/>
            <rFont val="Arial"/>
            <family val="2"/>
          </rPr>
          <t xml:space="preserve">	-Ana Sima
</t>
        </r>
        <r>
          <rPr>
            <sz val="10"/>
            <color rgb="FF000000"/>
            <rFont val="Arial"/>
            <family val="2"/>
          </rPr>
          <t xml:space="preserve">in our graphDB the query is quite slow, takes 8 minutes to run...
</t>
        </r>
        <r>
          <rPr>
            <sz val="10"/>
            <color rgb="FF000000"/>
            <rFont val="Arial"/>
            <family val="2"/>
          </rPr>
          <t xml:space="preserve">	-Ana Sima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300-000001000000}">
      <text>
        <r>
          <rPr>
            <sz val="10"/>
            <color rgb="FF000000"/>
            <rFont val="Arial"/>
          </rPr>
          <t>e.g. gaseous cannot be stemmed to gas, 1 ASK query
	-Ana Sima</t>
        </r>
      </text>
    </comment>
    <comment ref="H4" authorId="0" shapeId="0" xr:uid="{00000000-0006-0000-0300-000002000000}">
      <text>
        <r>
          <rPr>
            <sz val="10"/>
            <color rgb="FF000000"/>
            <rFont val="Arial"/>
          </rPr>
          <t>countries with no projects
	-Ana Sima</t>
        </r>
      </text>
    </comment>
  </commentList>
</comments>
</file>

<file path=xl/sharedStrings.xml><?xml version="1.0" encoding="utf-8"?>
<sst xmlns="http://schemas.openxmlformats.org/spreadsheetml/2006/main" count="539" uniqueCount="466">
  <si>
    <t>NOTE: queries run in a local (centralized) copy of Bgee + OMA in GraphDB, therefore they may be slow. On the GraphDB instance a timeout of 1 minute is set for the queries. For performance reasons we recommend copying the SPARQL query for e.g. Bgee and running it in the official Bgee SPARQL endpoint https://bgee.org/sparql, or in OMA https://sparql.omabrowser.org/sparql</t>
  </si>
  <si>
    <t>Questions</t>
  </si>
  <si>
    <t>Official challenge data (also for ground truth): https://github.com/ag-sc/QALD/tree/master/4/data</t>
  </si>
  <si>
    <t>Ground truth</t>
  </si>
  <si>
    <t>Number of triple patterns</t>
  </si>
  <si>
    <t>Bgee</t>
  </si>
  <si>
    <t>BioSODA demo page http://biosoda.cloudlab.zhaw.ch:8083/soda/?page=demo (uses GraphDB repo as back-end, timeout limited to 10 seconds)</t>
  </si>
  <si>
    <t>Number of Triple Pattersn</t>
  </si>
  <si>
    <t>Precision</t>
  </si>
  <si>
    <t>SPARKLIS</t>
  </si>
  <si>
    <t>Precision without rewrite rules</t>
  </si>
  <si>
    <t>Recall</t>
  </si>
  <si>
    <t>F1</t>
  </si>
  <si>
    <t>Comment</t>
  </si>
  <si>
    <t>Ablation</t>
  </si>
  <si>
    <t>Ablation result explained</t>
  </si>
  <si>
    <t>Alternative</t>
  </si>
  <si>
    <t>Q1</t>
  </si>
  <si>
    <t>the scientific name of species in bgee and their corresponding taxon</t>
  </si>
  <si>
    <t>Official ID in QALD4-2</t>
  </si>
  <si>
    <t>multiple shortest subgraphs possible, "species" as part of gene is returned</t>
  </si>
  <si>
    <t>PREFIX up:&lt;http://purl.uniprot.org/core/&gt; 
select * {
?taxon a up:Taxon. 
 ?taxon up:scientificName ?name.
?taxon up:rank up:Species.
 }</t>
  </si>
  <si>
    <t>manual steps Sparklis</t>
  </si>
  <si>
    <r>
      <t xml:space="preserve">Color code: black means query works, </t>
    </r>
    <r>
      <rPr>
        <sz val="10"/>
        <color rgb="FFFF0000"/>
        <rFont val="Arial"/>
      </rPr>
      <t>red</t>
    </r>
    <r>
      <rPr>
        <sz val="10"/>
        <color rgb="FF000000"/>
        <rFont val="Arial"/>
      </rPr>
      <t xml:space="preserve"> means query does not work, </t>
    </r>
    <r>
      <rPr>
        <sz val="10"/>
        <color rgb="FF6AA84F"/>
        <rFont val="Arial"/>
      </rPr>
      <t>green</t>
    </r>
    <r>
      <rPr>
        <sz val="10"/>
        <color rgb="FF000000"/>
        <rFont val="Arial"/>
      </rPr>
      <t xml:space="preserve"> means query works after a simple rephrasing</t>
    </r>
  </si>
  <si>
    <t>Q2</t>
  </si>
  <si>
    <t>Complexity</t>
  </si>
  <si>
    <t>genes with lung in the description</t>
  </si>
  <si>
    <t>Correct/Incorrect in Bio-SODA</t>
  </si>
  <si>
    <t>ranking problem</t>
  </si>
  <si>
    <t>multiple 1-hop alternatives =&gt; still wrong</t>
  </si>
  <si>
    <t>Ablation (ranking by string similarity only)</t>
  </si>
  <si>
    <t>PREFIX up:&lt;http://purl.uniprot.org/core/&gt; 
PREFIX orth:&lt;http://purl.org/net/orth#&gt; 
PREFIX dcterms:&lt;http://purl.org/dc/terms/&gt;
select ?geneName ?geneId {
?gene a orth:Gene. 
 ?gene rdfs:label  ?geneName.
?gene dcterms:identifier ?geneId.
 ?gene dcterms:description ?desc.
 FILTER CONTAINS(?desc, 'lung')}</t>
  </si>
  <si>
    <t>Ablation result SPARQL</t>
  </si>
  <si>
    <t>Ablation explained</t>
  </si>
  <si>
    <t>Q3</t>
  </si>
  <si>
    <t>SQG</t>
  </si>
  <si>
    <t>In which species is the Mt-co1 gene present?</t>
  </si>
  <si>
    <t>"species" is matched with a gene description</t>
  </si>
  <si>
    <t>PREFIX up:&lt;http://purl.uniprot.org/core/&gt; 
PREFIX orth:&lt;http://purl.org/net/orth#&gt; 
PREFIX obo:&lt;http://purl.obolibrary.org/obo/&gt;
select ?name {
?gene a orth:Gene. 
 ?gene rdfs:label  ?geneName.
?gene orth:organism ?organism. #orth v2
?organism obo:RO_0002162 ?taxon. #label: in taxon.
?taxon up:scientificName ?name. 
  FILTER (UCASE(?geneName) = UCASE('Mt-co1') )}</t>
  </si>
  <si>
    <t>Q4</t>
  </si>
  <si>
    <t>List the labels and identifiers of fruit fly genes in bgee</t>
  </si>
  <si>
    <t>Train</t>
  </si>
  <si>
    <t>what is the city of opel automobile</t>
  </si>
  <si>
    <t xml:space="preserve">SELECT DISTINCT ?ecparticipantreified_cityname  WHERE {
&lt;http://unics.cloud/ontology#EcParticipant-1197936&gt; &lt;http://unics.cloud/ontology#cityName&gt; ?ecparticipantreified_cityname.
}
</t>
  </si>
  <si>
    <t>Precision@1</t>
  </si>
  <si>
    <t>conjunction not supported. actually labels and identifiers are shown by default so would only need to rephrase the question to have this info</t>
  </si>
  <si>
    <t xml:space="preserve">give me the city name of an EC-Participant-Reified whose extended name matches all of opel, automobile </t>
  </si>
  <si>
    <t>PREFIX up:&lt;http://purl.uniprot.org/core/&gt; 
PREFIX orth:&lt;http://purl.org/net/orth#&gt; 
PREFIX obo:&lt;http://purl.obolibrary.org/obo/&gt;
select ?gene ?geneName {
?gene a orth:Gene .
 ?gene rdfs:label ?geneName .
    ?gene orth:organism ?taxon .
 ?taxon obo:RO_0002162 ?species . #in taxon property .
?taxon up:commonName 'fruit fly'.}</t>
  </si>
  <si>
    <t>1 TP</t>
  </si>
  <si>
    <t>Precision@5</t>
  </si>
  <si>
    <t>Q5</t>
  </si>
  <si>
    <t>Human anatomical entities at young adult developmental stage</t>
  </si>
  <si>
    <t>SELECT DISTINCT ?ecparticipantreified ?ecparticipantreified_extendedname ?organization ?organization_extendedname WHERE {
?ecparticipantreified a &lt;http://unics.cloud/ontology#EC-Participant-Reified&gt;.
?ecparticipantreified &lt;http://unics.cloud/ontology#organization&gt; ?organization.
?organization &lt;http://unics.cloud/ontology#extendedName&gt; ?organization_extendedname.
?ecparticipantreified &lt;http://unics.cloud/ontology#extendedName&gt; ?ecparticipantreified_extendedname.
FILTER (contains(lcase(str(?organization_extendedname)), "city"))
FILTER (contains(lcase(str(?ecparticipantreified_extendedname)), "opel automobile"))
}</t>
  </si>
  <si>
    <t>Precision with rephrasing</t>
  </si>
  <si>
    <t>"city" is actually labeled "city name". Therefore the organization named "CITYDEPOT" is as good of a match + since there is a participant name called "opel automobile", the shortest subgraph is the participant which has the name opel automobile and the organization "citydepot" (empty result)</t>
  </si>
  <si>
    <t>PREFIX up:&lt;http://purl.uniprot.org/core/&gt; 
PREFIX genex:&lt;http://purl.org/genex#&gt; 
PREFIX obo:&lt;http://purl.obolibrary.org/obo/&gt;
select distinct ?anatName {
?cond genex:hasAnatomicalEntity ?anatEntity.
?anatEntity rdfs:label ?anatName.
?cond genex:hasDevelopmentalStage ?stage.
?stage  rdfs:label  ?stageName.
?cond obo:RO_0002162 ?taxon. #in taxon property.
?taxon up:commonName 'human'.
FILTER (contains(?stageName,"young") &amp;&amp; contains(?stageName,"adult") )}</t>
  </si>
  <si>
    <t>Q6</t>
  </si>
  <si>
    <t>Anatomical entities where the apoc1 gene is expressed</t>
  </si>
  <si>
    <t>Ablation result</t>
  </si>
  <si>
    <t>PREFIX up:&lt;http://purl.uniprot.org/core/&gt; 
PREFIX genex:&lt;http://purl.org/genex#&gt; 
PREFIX obo:&lt;http://purl.obolibrary.org/obo/&gt;
select distinct ?anatEntity ?anatName {
?seq a orth:Gene.
?expr genex:hasSequenceUnit ?seq.
?seq rdfs:label ?geneName .
?expr genex:hasExpressionCondition ?cond.
?cond genex:hasAnatomicalEntity ?anatEntity.
?anatEntity rdfs:label ?anatName.
FILTER (LCASE(?geneName) = 'apoc1' )}</t>
  </si>
  <si>
    <t>Explanation</t>
  </si>
  <si>
    <t>Q7</t>
  </si>
  <si>
    <t>what is the country code of latvia</t>
  </si>
  <si>
    <t>Number of anatomical entities per species and expression confidence ordered by species common name where the apoc1 gene is expressed</t>
  </si>
  <si>
    <t>SELECT DISTINCT ?country_alpha2  WHERE {
 &lt;http://unics.cloud/ontology#Country-135&gt; &lt;http://unics.cloud/ontology#alpha2&gt; ?country_alpha2. }</t>
  </si>
  <si>
    <t>Num manual steps Sparklis</t>
  </si>
  <si>
    <t xml:space="preserve">give me every country
whose extended name is Latvia
and that has an alpha2 </t>
  </si>
  <si>
    <t>Sparklis</t>
  </si>
  <si>
    <t>aggregation not supported</t>
  </si>
  <si>
    <t xml:space="preserve">PREFIX up:&lt;http://purl.uniprot.org/core/&gt; 
PREFIX genex:&lt;http://purl.org/genex#&gt; 
PREFIX obo:&lt;http://purl.obolibrary.org/obo/&gt;
select (count(?anatEntity) as ?c) ?specName ?confidence {
?seq a orth:Gene.
?expr genex:hasSequenceUnit ?seq.
?expr genex:hasConfidenceLevel ?confidence.
?seq rdfs:label ?geneName .
?expr genex:hasExpressionCondition ?cond.
?cond genex:hasAnatomicalEntity ?anatEntity.
?cond obo:RO_0002162 ?taxon. #in taxon property.
?taxon up:commonName ?specName.
FILTER (LCASE(?geneName) = 'apoc1' )}
group by ?taxon ?confidence
order by ?specName </t>
  </si>
  <si>
    <t>Q8</t>
  </si>
  <si>
    <t>actually 2 responses possible since 2 letter code or 3 letter code</t>
  </si>
  <si>
    <t>Anatomical entities in rats where the apoc1 gene is expressed</t>
  </si>
  <si>
    <t>TO CHECK AGAIN</t>
  </si>
  <si>
    <t>tricky question</t>
  </si>
  <si>
    <t xml:space="preserve">PREFIX up:&lt;http://purl.uniprot.org/core/&gt; 
PREFIX genex:&lt;http://purl.org/genex#&gt; 
PREFIX obo:&lt;http://purl.obolibrary.org/obo/&gt;
select distinct ?anatEntity ?anatName {
?seq a orth:Gene.
?expr genex:hasSequenceUnit ?seq.
?seq rdfs:label ?geneName .
?expr genex:hasExpressionCondition ?cond.
?cond genex:hasAnatomicalEntity ?anatEntity.
?anatEntity rdfs:label ?anatName.
?cond obo:RO_0002162 ?taxon. #in taxon property.
?taxon up:commonName 'rat'.
FILTER (LCASE(?geneName) = 'apoc1' )}
</t>
  </si>
  <si>
    <t>Q9</t>
  </si>
  <si>
    <t>Anatomical entities for which apoc1 is not expressed</t>
  </si>
  <si>
    <t>projects funded by the fp7 program</t>
  </si>
  <si>
    <t>SELECT DISTINCT ?ecproject  WHERE {
?ecproject &lt;http://unics.cloud/ontology#ecProgramme&gt; &lt;http://unics.cloud/ontology#ECFrameworkProgram-FP7&gt;. 
}</t>
  </si>
  <si>
    <t>negation (need to formulate in a particular way, but works)</t>
  </si>
  <si>
    <t xml:space="preserve">give me every EC-Project whose ec framework program has as an extended name FP7 </t>
  </si>
  <si>
    <t xml:space="preserve">PREFIX up:&lt;http://purl.uniprot.org/core/&gt; 
PREFIX genex:&lt;http://purl.org/genex#&gt; 
PREFIX obo:&lt;http://purl.obolibrary.org/obo/&gt;
select ?anatEntity ?anatName {
?anatEntity a genex:AnatomicalEntity. 
?anatEntity rdfs:label ?anatName. 
FILTER NOT EXISTS {
?seq a orth:Gene.
?expr genex:hasSequenceUnit ?seq.
?seq rdfs:label ?geneName .
?expr genex:hasExpressionCondition ?cond.
?cond genex:hasAnatomicalEntity ?anatEntity.
?anatEntity a genex:AnatomicalEntity. 
FILTER (LCASE(?geneName) = 'apoc1' ) } 
}
</t>
  </si>
  <si>
    <t>Q10</t>
  </si>
  <si>
    <t>http://www.irisa.fr/LIS/ferre/sparklis/?endpoint=http%3A//160.85.254.15%3A7200/repositories/qald-4&amp;proxy=true</t>
  </si>
  <si>
    <t>anatomical entities at the mouse’s adult stage where the apoc1 gene is expressed</t>
  </si>
  <si>
    <t>SELECT DISTINCT ?ecframeworkprogram ?ecframeworkprogram_extendedname ?ecproject ?ecproject_acronym ?ecproject_acronym0 ?ecproject_acronym01 ?ecproject_title WHERE {
?ecproject a &lt;http://unics.cloud/ontology#EC-Project&gt;.
?ecproject &lt;http://unics.cloud/ontology#title&gt; ?ecproject_title.
?ecproject &lt;http://unics.cloud/ontology#ecFrameworkProgram&gt; ?ecframeworkprogram.
?ecframeworkprogram &lt;http://unics.cloud/ontology#extendedName&gt; ?ecframeworkprogram_extendedname.
?ecproject &lt;http://unics.cloud/ontology#acronym&gt; ?ecproject_acronym0.
?ecproject &lt;http://unics.cloud/ontology#acronym&gt; ?ecproject_acronym01.
?ecproject &lt;http://unics.cloud/ontology#acronym&gt; ?ecproject_acronym.
FILTER (contains(lcase(str(?ecframeworkprogram_extendedname)), "fp7"))
FILTER (contains(lcase(str(?ecproject_acronym0)), "program"))
FILTER (contains(lcase(str(?ecproject_acronym01)), "fund"))
FILTER (contains(lcase(str(?ecproject_acronym)), "project"))
}</t>
  </si>
  <si>
    <t>there are acronyms of projects with all possible values, including "program", fund" etc. Therefore the shortest possible subgraph is one with multiple filters on the same property, which leads to an obviously empty result</t>
  </si>
  <si>
    <t>hard question</t>
  </si>
  <si>
    <t xml:space="preserve">PREFIX up:&lt;http://purl.uniprot.org/core/&gt; 
PREFIX genex:&lt;http://purl.org/genex#&gt; 
PREFIX obo:&lt;http://purl.obolibrary.org/obo/&gt;
select distinct ?anatEntity ?anatName {
?seq a orth:Gene.
?expr genex:hasSequenceUnit ?seq.
?seq rdfs:label ?geneName .
?expr genex:hasExpressionCondition ?cond.
?cond genex:hasAnatomicalEntity ?anatEntity.
?anatEntity rdfs:label ?anatName.
?cond genex:hasDevelopmentalStage ?stage.
?stage  rdfs:label  ?stageName.
?cond obo:RO_0002162 ?taxon. #in taxon property.
?taxon up:commonName 'mouse'.
FILTER ( contains(?stageName,"adult" &amp;&amp; LCASE(?geneName) = 'apoc1' )}
</t>
  </si>
  <si>
    <t>OMA</t>
  </si>
  <si>
    <t>projects in the area of mathematics</t>
  </si>
  <si>
    <t>SELECT DISTINCT ?ecproject ?ecproject_title ?ecsubjectarea ?ecsubjectarea_extendedname WHERE {
?ecproject &lt;http://unics.cloud/ontology#ecSubjectArea&gt; &lt;http://unics.cloud/ontology#EcSubjectArea-MST&gt;.</t>
  </si>
  <si>
    <t>give me every EC-Project whose ec subject area has as an extended name Mathematics and Statistics</t>
  </si>
  <si>
    <t>show all drosophila species</t>
  </si>
  <si>
    <t>1 TP + 1 filter (avoidable provided the single match is correctly identified)</t>
  </si>
  <si>
    <t>SELECT DISTINCT ?ecproject_acronym ?ecproject_title ?ercproject_ecproject ?ercproject_ecproject_title WHERE {
?ercproject_ecproject a &lt;http://unics.cloud/ontology#ERC-Project&gt;.
?ercproject_ecproject &lt;http://unics.cloud/ontology#title&gt; ?ercproject_ecproject_title.
?ercproject_ecproject &lt;http://unics.cloud/ontology#title&gt; ?ecproject_title.
?ercproject_ecproject &lt;http://unics.cloud/ontology#acronym&gt; ?ecproject_acronym.
FILTER (contains(lcase(str(?ecproject_title)), "mathematics"))
FILTER (contains(lcase(str(?ecproject_acronym)), "area"))
}</t>
  </si>
  <si>
    <t>the name of the subject area the user is interested in is "Mathematics and Statistics". however there is a project with the title "Mathematics Analogies", which according to pure string similarity metrics is closer to the keyword "Mathematics". Futhermore, the best match for "area" is also a project where the acronym is an exact match, "AREA". These two are then combined into a subgraph which leads to obviously empty results</t>
  </si>
  <si>
    <r>
      <t>SELECT DISTINCT ?rank ?rank_label ?speciesname ?taxon ?taxon_scientificname WHERE {
?taxon a &lt;http://purl.uniprot.org/core/Taxon&gt;.
?taxon &lt;http://purl.uniprot.org/core/rank&gt; &lt;</t>
    </r>
    <r>
      <rPr>
        <sz val="10"/>
        <color rgb="FF000000"/>
        <rFont val="Arial"/>
      </rPr>
      <t>http://purl.uniprot.org/core/Species</t>
    </r>
    <r>
      <rPr>
        <sz val="10"/>
        <color rgb="FF000000"/>
        <rFont val="Arial"/>
      </rPr>
      <t>&gt;.
?taxon &lt;http://purl.uniprot.org/core/scientificName&gt; ?speciesname.
?taxon &lt;http://purl.uniprot.org/core/scientificName&gt; ?taxon_scientificname.
FILTER (contains(lcase(str(?taxon_scientificname)), "drosophila"))
}</t>
    </r>
  </si>
  <si>
    <t>show me all rat proteins</t>
  </si>
  <si>
    <t>What is the target drug of Vidarabine?</t>
  </si>
  <si>
    <t>projects in mass spectrometry</t>
  </si>
  <si>
    <t>SELECT DISTINCT ?ecproject_title WHERE {
?ecproject &lt;http://unics.cloud/ontology#title&gt; ?ecproject_title.
FILTER (contains(lcase(str(?ecproject_title)), "mass spectrometry"))
}</t>
  </si>
  <si>
    <t xml:space="preserve">give me every EC-Project whose title matches all of mass, spectrometry </t>
  </si>
  <si>
    <t>1 TP + 1 filter (unavoidable because multiple titles match the query token)</t>
  </si>
  <si>
    <t>27% recall coz only ERC projects considered</t>
  </si>
  <si>
    <t>target drug, but Vidarabine is itself a drug</t>
  </si>
  <si>
    <t>shortest path is of length 1 and assigns "rat" to protein description</t>
  </si>
  <si>
    <t xml:space="preserve">select ?name 
where {
?protein a orth:Protein.
?protein  orth:organism ?organism.
?inTaxon rdfs:label 'in taxon'@en.
?organism ?inTaxon ?taxon.
?taxon  up:scientificName 'Rattus norvegicus'.
?protein rdfs:label ?name.
}
</t>
  </si>
  <si>
    <t>multiple single triple answers are possible (minimal subgraphs), the correct one appears as third result</t>
  </si>
  <si>
    <t>How many proteins (and their labels) per species are present in OMA database?</t>
  </si>
  <si>
    <t>aggregation</t>
  </si>
  <si>
    <t>select ?taxon ?name count(?protein) as ?Protein_count
where {
?protein a orth:Protein.
?protein  orth:organism ?organism.
?inTaxon rdfs:label 'in taxon'@en.
?organism ?inTaxon ?taxon.
?taxon  up:scientificName ?name.
}group by ?taxon ?name</t>
  </si>
  <si>
    <t xml:space="preserve">Retrieve all proteins that are orthologous to ENSLACG00000002497 </t>
  </si>
  <si>
    <t>show ERC research domains in the diagnostics tools panel</t>
  </si>
  <si>
    <t>prefix sio:&lt;http://semanticscience.org/resource/&gt;
select  ?OMA_LINK 
where {
#The three that contains Orthologs. The leafs are proteins.
#This graph pattern defines the relationship protein1 is Orthologs to protein2
?cluster a orth:OrthologsCluster.
?cluster orth:hasHomologousMember ?node1.
?cluster orth:hasHomologousMember ?node2. 
?node2 orth:hasHomologousMember* ?protein2. 
?node1 orth:hasHomologousMember* ?protein1.
########
#Specify the protein to look for its orthologs
?protein1 sio:SIO_010079 ?gene . 
?gene lscr:xrefEnsemblGene  ensembl:ENSLACG00000002497.
########
#The OMA link to the second protein
?protein2 rdfs:seeAlso ?OMA_LINK. 
########
filter(?node1 != ?node2) 
}</t>
  </si>
  <si>
    <t>Give me the target of a drugs whose label is Vidarabine</t>
  </si>
  <si>
    <t>SELECT DISTINCT ?ercresearchdomain WHERE {
&lt;http://unics.cloud/ontology#ErcPanel-LS7&gt; &lt;http://unics.cloud/ontology#ercResearchDomain&gt; ?ercresearchdomain. 
}</t>
  </si>
  <si>
    <t xml:space="preserve">give me every ERC-Research domain that is the erc research domain of an ERC-Panel whose extended name matches diagnostics </t>
  </si>
  <si>
    <t xml:space="preserve">Retrieve proteins that are paralogous to ENSLACG00000002497 </t>
  </si>
  <si>
    <t>1 TP  + filter (avoidable)</t>
  </si>
  <si>
    <t>best string similarity for "panel" is a project with the exact acronym "PANEL", from here the resulting answer is wrong</t>
  </si>
  <si>
    <t>prefix sio:&lt;http://semanticscience.org/resource/&gt;
select ?OMA_LINK 
where {
#The three that contains paralogs. The leafs are proteins.
#This graph pattern defines the relationship protein1 is paralogous to protein2
?cluster a orth:ParalogsCluster.
?cluster orth:hasHomologousMember ?node1.
?cluster orth:hasHomologousMember ?node2. 
?node2 orth:hasHomologousMember* ?protein2. 
?node1 orth:hasHomologousMember* ?protein1.
########
#Specify the protein to look for its paralogs
?protein1 sio:SIO_010079?gene . 
?gene lscr:xrefEnsemblGene  ensembl:ENSLACG00000002497.
########
#The OMA link to the second protein
?protein2 rdfs:seeAlso ?OMA_LINK. 
########
filter(?node1 != ?node2) 
}</t>
  </si>
  <si>
    <t>Retrieve proteins that are paralogous to the human HBB and their cross reference to Uniprot.</t>
  </si>
  <si>
    <t>Which are targets of Hydroxocobalamin?</t>
  </si>
  <si>
    <t>what are the participants of the project alfred</t>
  </si>
  <si>
    <t>SELECT DISTINCT ?ecparticipantreified WHERE {
    ?ecparticipantreified &lt;http://unics.cloud/ontology#roleInProject&gt; &lt;http://unics.cloud/ontology#RoleInProject-participant&gt;.
    &lt;http://unics.cloud/ontology#Project-143707&gt; &lt;http://unics.cloud/ontology#ecParticipant&gt; ?ecparticipantreified.
}</t>
  </si>
  <si>
    <t>conjunction not supported (retrieves cross references of the human hbb gene)</t>
  </si>
  <si>
    <t>select ?protein2  ?Oma_link  ?Uniprot_link{
?cluster a orth:ParalogsCluster.
?cluster orth:hasHomologousMember ?node1.
?cluster orth:hasHomologousMember ?node2.
?node2 orth:hasHomologousMember* ?protein2.
?node1 orth:hasHomologousMember* ?protein1.
?protein1 a orth:Protein.
?protein1 rdfs:label 'HBB'. 
?protein1 orth:organism ?organism.
?inTaxon rdfs:label 'in taxon'@en.
?organism ?inTaxon ?taxon.
?taxon  up:scientificName 'Homo sapiens'.
?protein2 a orth:Protein. 
?protein2  lscr:xrefUniprot ?Uniprot_link. 
filter(?node1 != ?node2)
}</t>
  </si>
  <si>
    <t xml:space="preserve">give me every EC-Participant-Reified
whose role in project is RoleInProject-participant 
and whose ec project has as an acronym ALFRED </t>
  </si>
  <si>
    <t>Retrieve proteins that are orthologous to the human HBB and their cross reference to Uniprot.</t>
  </si>
  <si>
    <t>2 TP + 2 filters (avoidable provided the single match is correctly identified)</t>
  </si>
  <si>
    <t>Give me the target of a drugs whose label is Hydroxocabalamin</t>
  </si>
  <si>
    <t>best string similarity for the keyword "project" is actually a project with the acronym "Project O", not the corresponding class =&gt; all questions targeting projects will be wrong</t>
  </si>
  <si>
    <t>we put 1 because filters are not mandatory here</t>
  </si>
  <si>
    <t>select ?protein2  ?Oma_link  ?Uniprot_link{
?cluster a orth:OrthologsCluster.
?cluster orth:hasHomologousMember ?node1.
?cluster orth:hasHomologousMember ?node2.
?node2 orth:hasHomologousMember* ?protein2.
?node1 orth:hasHomologousMember* ?protein1.
?protein1 a orth:Protein.
?protein1 rdfs:label 'HBB'. 
?protein1 orth:organism ?organism.
?inTaxon rdfs:label 'in taxon'@en.
?organism ?inTaxon ?taxon.
?taxon  up:scientificName 'Homo sapiens'.
?protein2 a orth:Protein. 
?protein2  lscr:xrefUniprot ?Uniprot_link. 
filter(?node1 != ?node2)
}</t>
  </si>
  <si>
    <t>Which foods does allopurinol interact with?</t>
  </si>
  <si>
    <t>Retrieve all proteins per species that are orthologous to Oryctolagus cuniculus' APOCI or APOC1 related protein and their cross reference to Uniprot including Ensembl gene identifier.</t>
  </si>
  <si>
    <t>Starting year of the project theseus</t>
  </si>
  <si>
    <t>SELECT DISTINCT ?ecproject WHERE {
?ecproject &lt;http://unics.cloud/ontology#startingYear&gt; ?ecproject_startingyear. 
?ecproject &lt;http://unics.cloud/ontology#acronym&gt; ?ecproject_acronym. 
FILTER (contains(lcase(str(?ecproject_acronym)), "theseus")) 
}</t>
  </si>
  <si>
    <t xml:space="preserve">give me every EC-Project
whose acronym matches theseus
and that has a starting year </t>
  </si>
  <si>
    <t>2 TP + filter (unavoidable)</t>
  </si>
  <si>
    <t>only 6th answer is correct</t>
  </si>
  <si>
    <t>this truly requires filter since multiple "Theseus" projects available</t>
  </si>
  <si>
    <t>prefix sio:&lt;http://semanticscience.org/resource/&gt;
prefix obo:&lt;http://purl.obolibrary.org/obo/&gt;
select ?protein1    ?protein2  ?geneName2  ?species2 ?OMA_LINK2 ?Prot2_uniprot ?prot2_ensemblGeneId  
where {
?cluster a orth:OrthologsCluster.
?cluster orth:hasHomologousMember ?node1.
?cluster orth:hasHomologousMember ?node2. 
?node2 orth:hasHomologousMember* ?protein2. 
?node1 orth:hasHomologousMember* ?protein1.
?protein1 a orth:Protein;
orth:organism/obo:RO_0002162/up:scientificName 'Oryctolagus cuniculus';
rdfs:label 'APOCI'.
?protein2 a orth:Protein; 
rdfs:seeAlso ?OMA_LINK2;
lscr:xrefUniprot ?Prot2_uniprot;
sio:SIO_010079/lscr:xrefEnsemblGene/dct:identifier  ?prot2_ensemblGeneId;
rdfs:label ?geneName2;
orth:organism/obo:RO_0002162/up:scientificName ?species2.
filter(?node1 != ?node2)}</t>
  </si>
  <si>
    <t>Retrieve Oryctolagus cuniculus' proteins encoded by genes that are orthologous to Mus musculus' HBB-Y gene and their cross reference links to Uniprot</t>
  </si>
  <si>
    <t xml:space="preserve">give me everything whose food interaction is the food interaction of a drugs whose label is Allopurinol </t>
  </si>
  <si>
    <t>too complex</t>
  </si>
  <si>
    <t>prefix sio:&lt;http://semanticscience.org/resource/&gt;
prefix obo:&lt;http://purl.obolibrary.org/obo/&gt;
select distinct ?MOUSE_PROTEIN ?RABIT_PROTEIN ?MOUSE_UNIPROT_XREF ?RABIT_UNIPROT_XREF 
where {
?cluster a orth:OrthologsCluster.
?cluster orth:hasHomologousMember ?node1.
?cluster orth:hasHomologousMember ?node2. 
?node2 orth:hasHomologousMember* ?RABIT_PROTEIN. 
?node1 orth:hasHomologousMember* ?MOUSE_PROTEIN.
?MOUSE_PROTEIN a orth:Protein.
?MOUSE_PROTEIN  orth:organism/obo:RO_0002162/up:scientificName 'Mus musculus';
rdfs:label 'HBB-Y';
lscr:xrefUniprot ?MOUSE_UNIPROT_XREF.
?RABIT_PROTEIN a orth:Protein.
?RABIT_PROTEIN orth:organism/obo:RO_0002162/up:scientificName 'Oryctolagus cuniculus' .
?RABIT_PROTEIN lscr:xrefUniprot ?RABIT_UNIPROT_XREF.
filter(?node1 != ?node2)}</t>
  </si>
  <si>
    <t>The percentage of proteins in Drosophila melanogaster that have at least one paralogous protein</t>
  </si>
  <si>
    <t>Which are the side effects of Penicillin G?</t>
  </si>
  <si>
    <t>organizations in the eawareness project</t>
  </si>
  <si>
    <t>percentage, operation not supported</t>
  </si>
  <si>
    <t>SELECT DISTINCT ?organization WHERE {
?organization &lt;http://unics.cloud/ontology#ecProject&gt; &lt;http://unics.cloud/ontology#Project-215103&gt;.
?organization a &lt;http://unics.cloud/ontology#Organization&gt;.
}</t>
  </si>
  <si>
    <t>2 TP</t>
  </si>
  <si>
    <t>prefix sio:&lt;http://semanticscience.org/resource/&gt;
prefix obo:&lt;http://purl.obolibrary.org/obo/&gt;
select (count(distinct ?PROTEIN) as ?num_paralogy ) ?total 
xsd:float(?num_paralogy)*100/xsd:float(?total) as ?result
where {
?cluster a orth:ParalogsCluster.
?cluster orth:hasHomologousMember ?node1.
?cluster orth:hasHomologousMember ?node2. 
?node2 orth:hasHomologousMember* ?PROTEIN. 
?node1 orth:hasHomologousMember* ?IS_PARALOGOUS_TO_PROTEIN.
?PROTEIN a orth:Protein.
?PROTEIN orth:organism/obo:RO_0002162/up:scientificName 'Drosophila melanogaster' .
?IS_PARALOGOUS_TO_PROTEIN a orth:Protein.
?IS_PARALOGOUS_TO_PROTEIN orth:organism/obo:RO_0002162/up:scientificName 'Drosophila melanogaster'.
      { select count(distinct ?protein_total) as ?total where 
         {?protein_total a orth:Protein. 
         ?protein_total orth:organism/obo:RO_0002162/up:scientificName  'Drosophila melanogaster' }
} 
 filter(?node1 != ?node2)}</t>
  </si>
  <si>
    <t xml:space="preserve">give me every organization whose ec project has as a title Theseus </t>
  </si>
  <si>
    <t>2 TP, 2 paths possible (via participant or coordinator)</t>
  </si>
  <si>
    <t>OMA-Bgee</t>
  </si>
  <si>
    <t xml:space="preserve">give me every side effects that is the side effect of a drugs whose label is Penicillin_G_Potassium_Injection </t>
  </si>
  <si>
    <t>2 path possible : participant / coordinator (both 1 TP + 1 filter)</t>
  </si>
  <si>
    <t>mouse proteins which are expressed in the liver and are orthologous to human INS protein .</t>
  </si>
  <si>
    <t>only 7th answer is correct (3-hop graph as opposed to the minimal 1-hop one)</t>
  </si>
  <si>
    <t>Which diseases are associated with the gene FOXP2?</t>
  </si>
  <si>
    <t>The orthologs of a gene that is expressed in the fruit fly brain</t>
  </si>
  <si>
    <t>size of spanning tree = 8</t>
  </si>
  <si>
    <t>ending year of projects in the area of climate change</t>
  </si>
  <si>
    <t xml:space="preserve">SELECT DISTINCT ?ecproject ?ecproject_endingyear  WHERE {
?ecproject &lt;http://unics.cloud/ontology#ecSubjectArea&gt; &lt;http://unics.cloud/ontology#EcSubjectArea-CCC&gt;. 
?ecproject &lt;http://unics.cloud/ontology#endingYear&gt; ?ecproject_endingyear. 
}
</t>
  </si>
  <si>
    <t xml:space="preserve">give me every diseases whose associated gene is FOXP2  </t>
  </si>
  <si>
    <t xml:space="preserve">give me every EC-Project
whose ec subject area has an extended name that matches all of climate, change
and that has an ending year </t>
  </si>
  <si>
    <t>genes in primates orthologous to a gene that is expressed in the fruit fly brain</t>
  </si>
  <si>
    <t>2 TP + filter (avoidable provided the single match for subject area is correctly identified)</t>
  </si>
  <si>
    <t>too complex, interpreted as genes orthologous to a gene in primates that is expressed in the fruit fly brain</t>
  </si>
  <si>
    <t>"area" is matched against a project acronym, while "climate change" against a project title</t>
  </si>
  <si>
    <t>Which genes are associated with breast cancer?</t>
  </si>
  <si>
    <t>multiple breast cancer instances in the dataset</t>
  </si>
  <si>
    <t>1 TP (should also have filter!)</t>
  </si>
  <si>
    <t>panels of projects in genome editing</t>
  </si>
  <si>
    <t>SELECT DISTINCT ?ecproject ?ecproject_title ?ercpanel  WHERE {
?ecproject &lt;http://unics.cloud/ontology#ercPanel&gt; ?ercpanel.
?ecproject &lt;http://unics.cloud/ontology#title&gt; ?ecproject_title.
FILTER (contains(lcase(str(?ecproject_title)), "genome editing"))
}</t>
  </si>
  <si>
    <t xml:space="preserve">give me every ERC-Panel that is the erc panel of an EC-Project whose title matches all of genome, editing </t>
  </si>
  <si>
    <t xml:space="preserve">give me every genes that is the associated gene of a diseases whose label is Breast cancer </t>
  </si>
  <si>
    <t>2 TP + filter (unavoidable because multiple instance match user token)</t>
  </si>
  <si>
    <t>paralogs of genes expressed in the liver of the rat</t>
  </si>
  <si>
    <t>size of spanning tree = 9!!</t>
  </si>
  <si>
    <t>Which are possible drugs for diseases associated with the gene ALD?</t>
  </si>
  <si>
    <t>rat's tp53 paralog genes that are expressed in the brain</t>
  </si>
  <si>
    <t>projects starting in 2019 with the university of zurich (interpretation 1 - see second variant below, Bio-SODA generates both)</t>
  </si>
  <si>
    <t>too complex, interpreted as "paralogs of the tp53 gene which is expressed in the brain of the rat""</t>
  </si>
  <si>
    <t>PREFIX xsd: &lt;http://www.w3.org/2001/XMLSchema#&gt;
SELECT DISTINCT ?ecproject ?ecproject_startingyear  WHERE { 
?ecproject &lt;http://unics.cloud/ontology#coordinator&gt; &lt;http://unics.cloud/ontology#Organization-3089&gt;. 
?ecproject &lt;http://unics.cloud/ontology#startingYear&gt; ?ecproject_startingyear. 
FILTER (xsd:integer(?ecproject_startingyear) = 2019) 
}</t>
  </si>
  <si>
    <t xml:space="preserve">give me every EC-Project
whose starting year is 2019
and whose coordinator has as an extended name University of Zurich </t>
  </si>
  <si>
    <t xml:space="preserve">give me every drugs that is the possible drug of a diseases whose associated gene is ALD  </t>
  </si>
  <si>
    <t>2 TP + numerical</t>
  </si>
  <si>
    <t>2 paths possible: first interpretation: projects where the coordinator is the university of zurich</t>
  </si>
  <si>
    <t>5 new Bgee simple</t>
  </si>
  <si>
    <t>Q01</t>
  </si>
  <si>
    <t>Show all fruit fly genes</t>
  </si>
  <si>
    <t>Give me drug references of drugs targeting Prothrombin.</t>
  </si>
  <si>
    <t>"expression condition", which has as label "gene expression" has a direct link to Taxon, as opposed to "Gene" which passes through Organism</t>
  </si>
  <si>
    <t>count the ERC projects in the applied life sciences domain (interpretation 1 - see 2 more variants below)</t>
  </si>
  <si>
    <r>
      <t>SELECT DISTINCT ?gene  WHERE {
?gene &lt;http://purl.org/net/orth#organism&gt; ?organism.
?organism &lt;http://purl.obolibrary.org/obo/RO_0002162&gt; &lt;</t>
    </r>
    <r>
      <rPr>
        <sz val="10"/>
        <color rgb="FF000000"/>
        <rFont val="Arial"/>
      </rPr>
      <t>http://purl.uniprot.org/taxonomy/7227</t>
    </r>
    <r>
      <rPr>
        <sz val="10"/>
        <color rgb="FF000000"/>
        <rFont val="Arial"/>
      </rPr>
      <t>&gt;.
}</t>
    </r>
  </si>
  <si>
    <t>SELECT (count (distinct ?ercproject) as ?count) WHERE {
?ercproject a &lt;http://unics.cloud/ontology#ERC-Project&gt;.
?ercproject &lt;http://unics.cloud/ontology#ercPanel&gt; &lt;http://unics.cloud/ontology#ErcPanel-LS9&gt;.
}</t>
  </si>
  <si>
    <t xml:space="preserve">give me every ERC-Project whose erc panel has an extended name that matches all of applied, life, sciences
and give me the number of ERC-Project </t>
  </si>
  <si>
    <t>2 TP + filter + aggregation</t>
  </si>
  <si>
    <t>Q02</t>
  </si>
  <si>
    <t>What are the taxa available in Bgee?</t>
  </si>
  <si>
    <t>aggregations, 3 interpretations possible: life sciences as Panel / topic / project program</t>
  </si>
  <si>
    <t>give me every drugs whose target is a targets whose label is Prothrombin</t>
  </si>
  <si>
    <t>PREFIX up:&lt;http://purl.uniprot.org/core/&gt; select * { ?taxon a up:Taxon.}</t>
  </si>
  <si>
    <t>cannot get a specific field, e.g. reference</t>
  </si>
  <si>
    <t>topics of projects in life sciences</t>
  </si>
  <si>
    <t xml:space="preserve">SELECT DISTINCT  ?ectopic WHERE { 
?ecproject &lt;http://unics.cloud/ontology#ecSubjectArea&gt; &lt;http://unics.cloud/ontology#EcSubjectArea-LIF&gt;.
?ecproject &lt;http://unics.cloud/ontology#ecTopic&gt; ?ectopic. 
}
</t>
  </si>
  <si>
    <t>Q03</t>
  </si>
  <si>
    <t>Anatomical entities where FBgn0031395 is expressed</t>
  </si>
  <si>
    <t xml:space="preserve">give me every EC-Topic that is the ec topic of an EC-Project whose ec subject area has an extended name that matches all of life, sciences </t>
  </si>
  <si>
    <t>SELECT DISTINCT ?anatomicalentity WHERE {
?gene &lt;http://purl.obolibrary.org/obo/RO_0002206&gt; ?anatomicalentity 
?anatomicalentity &lt;http://www.w3.org/2000/01/rdf-schema#label&gt; ?anatomicalentity_label.
?gene a &lt;http://purl.org/net/orth#Gene&gt;.
?gene &lt;http://purl.org/dc/terms/identifier&gt; ?gene_identifier.
FILTER (contains(lcase(str(?gene_identifier)), "fbgn0031395"))
}</t>
  </si>
  <si>
    <t>SELECT DISTINCT ?anatomicalentity ?anatomicalentity_label ?expressioncondition ?gene ?gene_description ?gene_id ?gene_identifier WHERE {
?expressioncondition &lt;http://purl.org/genex#hasAnatomicalEntity&gt; ?anatomicalentity.
?gene &lt;http://purl.obolibrary.org/obo/RO_0002206&gt; ?expressioncondition.
?anatomicalentity &lt;http://www.w3.org/2000/01/rdf-schema#label&gt; ?anatomicalentity_label.
?expressioncondition a &lt;http://purl.org/genex#ExpressionCondition&gt;.
?gene a &lt;http://purl.org/net/orth#Gene&gt;.
?gene &lt;http://purl.org/dc/terms/description&gt; ?gene_description.
?gene &lt;http://purl.org/dc/terms/identifier&gt; ?gene_id.
?gene &lt;http://purl.org/dc/terms/identifier&gt; ?gene_identifier.
FILTER (contains(lcase(str(?gene_identifier)), "fbgn0031395"))
}</t>
  </si>
  <si>
    <t xml:space="preserve">there is a project with the acronym "TOPIC" </t>
  </si>
  <si>
    <t>Q04</t>
  </si>
  <si>
    <t>show fruit fly developmental stages</t>
  </si>
  <si>
    <t>SELECT DISTINCT ?develStage WHERE {
?expressioncondition &lt;http://purl.org/genex#hasDevelopmentalStage&gt; ?develStage.
?expressioncondition a &lt;http://purl.org/genex#ExpressionCondition&gt;.
?taxon &lt;http://purl.uniprot.org/core/scientificName&gt; ?speciesname.
?expressioncondition &lt;http://purl.obolibrary.org/obo/RO_0002162&gt; ?taxon.
?taxon &lt;http://purl.uniprot.org/core/commonName&gt; ?taxon_commonname.
FILTER (contains(lcase(str(?taxon_commonname)), "fruit fly"))
}</t>
  </si>
  <si>
    <t>linguistics projects related to the human mind</t>
  </si>
  <si>
    <t>Q05</t>
  </si>
  <si>
    <t>SELECT DISTINCT ?ecproject ?ecproject_title ?ercpanel ?ercpanel_extendedname WHERE {
?ecproject a &lt;http://unics.cloud/ontology#EC-Project&gt;. 
?ecproject &lt;http://unics.cloud/ontology#ercPanel&gt; &lt;http://unics.cloud/ontology#ErcPanel-SH4&gt;. 
?ecproject &lt;http://unics.cloud/ontology#title&gt; ?ecproject_title. 
FILTER (contains(lcase(str(?ecproject_title)), "linguistics")) 
}</t>
  </si>
  <si>
    <t>show mouse anatomical entities</t>
  </si>
  <si>
    <t xml:space="preserve">give me every EC-Project
whose erc panel has an extended name that matches all of human, mind
and whose title matches linguistics </t>
  </si>
  <si>
    <t>Which drugs interact with allopurinol?</t>
  </si>
  <si>
    <t>3 TP + 2 filters (1 filter unavoidable)</t>
  </si>
  <si>
    <t>shows anatomical entities that have "mouse" in the label: 2140 out of 8968 (recall 0.25)</t>
  </si>
  <si>
    <t>ranking problem - acronym scores higher than title (better string similarity and higher page rank)</t>
  </si>
  <si>
    <t>only 4th answer is correct due to project acronym "Project" and shortest subgraph of length 1</t>
  </si>
  <si>
    <t>the filter on linguistics is unavoidable since there are multiple projects that have this in the title</t>
  </si>
  <si>
    <t xml:space="preserve">give me every drugs that is the interaction drug1 of a drug interactions whose interaction drug2 is a drugs whose label is Allopurinol </t>
  </si>
  <si>
    <r>
      <t>SELECT DISTINCT ?anatomicalentity WHERE {
?expressioncondition &lt;http://purl.org/genex#hasAnatomicalEntity&gt; ?anatomicalentity.
?expressioncondition &lt;http://purl.obolibrary.org/obo/RO_0002162&gt; &lt;</t>
    </r>
    <r>
      <rPr>
        <u/>
        <sz val="10"/>
        <color rgb="FF1155CC"/>
        <rFont val="Arial"/>
      </rPr>
      <t>http://purl.uniprot.org/taxonomy/10090</t>
    </r>
    <r>
      <rPr>
        <sz val="10"/>
        <color rgb="FF000000"/>
        <rFont val="Arial"/>
      </rPr>
      <t>&gt;
}</t>
    </r>
  </si>
  <si>
    <t>All projects that started in 2015 in switzerland</t>
  </si>
  <si>
    <t>PREFIX xsd: &lt;http://www.w3.org/2001/XMLSchema#&gt;
SELECT DISTINCT ?ecproject WHERE { 
?ecparticipantreified &lt;http://unics.cloud/ontology#ecProject&gt; ?ecproject. 
?ecproject &lt;http://unics.cloud/ontology#startingYear&gt; ?ecproject_startingyear. 
?ecparticipantreified &lt;http://unics.cloud/ontology#country&gt; &lt;http://unics.cloud/ontology#Country-41&gt;. 
FILTER (xsd:integer(?ecproject_startingyear) = 2015) 
}</t>
  </si>
  <si>
    <t xml:space="preserve">give me every EC-Project
whose starting year is 2015
and whose ec participant has a country whose extended name is Switzerland </t>
  </si>
  <si>
    <t>3 TP + flter + numerical</t>
  </si>
  <si>
    <t>Which are possible drugs against rickets?</t>
  </si>
  <si>
    <t xml:space="preserve">there is a project with the acronym "START" </t>
  </si>
  <si>
    <t xml:space="preserve">give me every drugs that is the possible drug of a diseases whose label is Rickets </t>
  </si>
  <si>
    <t xml:space="preserve">TOTAL </t>
  </si>
  <si>
    <t>ERC projects whose principal investigator is Michael Smith</t>
  </si>
  <si>
    <t>What are the side effects of Valdecoxib?</t>
  </si>
  <si>
    <t>SELECT DISTINCT ?ercproject WHERE {
?ercproject a &lt;http://unics.cloud/ontology#ERC-Project&gt;. 
?ercproject &lt;http://unics.cloud/ontology#principalInvestigator&gt; ?person. 
?person &lt;http://unics.cloud/ontology#fullName&gt; ?person_fullname. 
FILTER (contains(lcase(str(?person_fullname)), "michael smith")) 
}</t>
  </si>
  <si>
    <t>3 triple patterns + filter</t>
  </si>
  <si>
    <t xml:space="preserve">give me every ERC-Project whose principal investigator has as a full name Michael Smith </t>
  </si>
  <si>
    <t>3 TP + filter</t>
  </si>
  <si>
    <t xml:space="preserve">give me every side effects that is the side effect of something whose drug name is valdecoxib </t>
  </si>
  <si>
    <t>the only question precise enough to be directly answerable</t>
  </si>
  <si>
    <t>Which genes are associated with diseases whose possible drugs target Cubilin?</t>
  </si>
  <si>
    <t>NOTE: takes long</t>
  </si>
  <si>
    <t>grants received by projects in big data</t>
  </si>
  <si>
    <t>6 token question, 3 triple patterns</t>
  </si>
  <si>
    <t>SELECT DISTINCT ?ecparticipantreified ?ecparticipantreified_eccontribution WHERE {
?ecparticipantreified &lt;http://unics.cloud/ontology#ecContribution&gt; ?ecparticipantreified_eccontribution. 
?ecproject &lt;http://unics.cloud/ontology#ecTopic&gt; &lt;http://unics.cloud/ontology#EcTopic-ICT-14-2016-2017&gt;. 
?ecparticipantreified &lt;http://unics.cloud/ontology#ecProject&gt; ?ecproject. 
}</t>
  </si>
  <si>
    <t xml:space="preserve">give me every EC-Project
that has an ec max contribution
and whose ec topic has an extended name that matches all of big, data </t>
  </si>
  <si>
    <t>give me every genes that is the associated gene of a diseases whose possible drug has a target whose label is Cubilin</t>
  </si>
  <si>
    <t>3 TP + filter (avoidable if "big data" topic correctly identified)</t>
  </si>
  <si>
    <t>average triple patterns per quer</t>
  </si>
  <si>
    <t>NOTE: longest path is correct, NOT SHORTEST! + big data can actually match many things so the Q is ambiguous, system shows MULTIPLE OPTIONS</t>
  </si>
  <si>
    <t>average precision</t>
  </si>
  <si>
    <t>average precision without rewrite rules</t>
  </si>
  <si>
    <t>average recall</t>
  </si>
  <si>
    <t>average F1</t>
  </si>
  <si>
    <t>What are the common side effects of Doxil and Bextra?</t>
  </si>
  <si>
    <t>conjunction, not supported</t>
  </si>
  <si>
    <t>SQG also doesn't support conjunctions</t>
  </si>
  <si>
    <t>total grants received by projects in the area of materials technology</t>
  </si>
  <si>
    <t xml:space="preserve">give me every side effects that is the side effect of
a drugs whose label is Doxil
and a drugs whose label is Bextra </t>
  </si>
  <si>
    <t>SELECT  (sum(?ecparticipantreified_eccontribution) as ?sum)   WHERE {
?ecproject &lt;http://unics.cloud/ontology#ecSubjectArea&gt; &lt;http://unics.cloud/ontology#EcSubjectArea-MAT&gt;. 
?ecparticipantreified &lt;http://unics.cloud/ontology#ecContribution&gt; ?ecparticipantreified_eccontribution. 
?ecparticipantreified &lt;http://unics.cloud/ontology#ecProject&gt; ?ecproject. 
}</t>
  </si>
  <si>
    <t xml:space="preserve">give me every EC-Project
that has an ec max contribution
and whose ec subject area has as an extended name Materials Technology
and give me the total ec max contribution </t>
  </si>
  <si>
    <t>3 TP + aggregation</t>
  </si>
  <si>
    <t>aggregations</t>
  </si>
  <si>
    <t>What are the diseases caused by Valdecoxib?</t>
  </si>
  <si>
    <r>
      <rPr>
        <sz val="10"/>
        <color rgb="FFFF0000"/>
        <rFont val="Arial"/>
      </rPr>
      <t xml:space="preserve">5 TP + Filter "caused by" cannot be interpreted as side effect. </t>
    </r>
    <r>
      <rPr>
        <sz val="10"/>
        <color rgb="FF000000"/>
        <rFont val="Arial"/>
      </rPr>
      <t xml:space="preserve">Need additional knowledge for this. However, </t>
    </r>
    <r>
      <rPr>
        <sz val="10"/>
        <color rgb="FFFF0000"/>
        <rFont val="Arial"/>
      </rPr>
      <t>rephrasing</t>
    </r>
    <r>
      <rPr>
        <sz val="10"/>
        <color rgb="FF000000"/>
        <rFont val="Arial"/>
      </rPr>
      <t xml:space="preserve"> the question as "what are the </t>
    </r>
    <r>
      <rPr>
        <sz val="10"/>
        <color rgb="FF6AA84F"/>
        <rFont val="Arial"/>
      </rPr>
      <t>side effects caused by</t>
    </r>
    <r>
      <rPr>
        <sz val="10"/>
        <color rgb="FF000000"/>
        <rFont val="Arial"/>
      </rPr>
      <t xml:space="preserve"> Valdecoxib" works</t>
    </r>
  </si>
  <si>
    <t>projects starting in 2016 whose host is the university of zurich</t>
  </si>
  <si>
    <t xml:space="preserve">give me every side effects that is the side effect of a drugs whose drug name is valdecoxib </t>
  </si>
  <si>
    <t>PREFIX xsd: &lt;http://www.w3.org/2001/XMLSchema#&gt;
SELECT DISTINCT  ?ecproject  WHERE { 
?ecparticipantreified &lt;http://unics.cloud/ontology#roleInProject&gt; &lt;http://unics.cloud/ontology#RoleInProject-hostInstitution&gt;. 
?ecparticipantreified &lt;http://unics.cloud/ontology#ecProject&gt; ?ecproject.  
?ecparticipantreified &lt;http://unics.cloud/ontology#organization&gt; &lt;http://unics.cloud/ontology#Organization-3089&gt;. 
?ecproject &lt;http://unics.cloud/ontology#startingYear&gt; ?ecproject_startingyear.  
FILTER (xsd:integer(?ecproject_startingyear) = 2016) 
}</t>
  </si>
  <si>
    <t>4 TP + numerical</t>
  </si>
  <si>
    <t>there is a project acronym "host"</t>
  </si>
  <si>
    <t>What are side effects of drugs used for asthma?</t>
  </si>
  <si>
    <t>3 TP</t>
  </si>
  <si>
    <t xml:space="preserve">give me every side effects that is the side effect of a drugs that has a relation to a drugs that is the possible drug of a diseases whose name is Asthma </t>
  </si>
  <si>
    <t>full name of principal investigators of projects hosted in france</t>
  </si>
  <si>
    <t>SELECT DISTINCT ?person_fullname  WHERE {
?ecparticipantreified &lt;http://unics.cloud/ontology#roleInProject&gt; &lt;http://unics.cloud/ontology#RoleInProject-hostInstitution&gt;. 
?ecproject &lt;http://unics.cloud/ontology#principalInvestigator&gt; ?person. 
?ecparticipantreified &lt;http://unics.cloud/ontology#ecProject&gt; ?ecproject. 
?person &lt;http://unics.cloud/ontology#fullName&gt; ?person_fullname. 
?ecparticipantreified &lt;http://unics.cloud/ontology#country&gt; &lt;http://unics.cloud/ontology#Country-75&gt;. 
}</t>
  </si>
  <si>
    <t xml:space="preserve">give me every person
that is the principal investigator of an EC-Project whose ec participant
has as a role in project RoleInProject-hostInstitution 
and has a country whose extended name is France
and that has a full name </t>
  </si>
  <si>
    <t>5 TP</t>
  </si>
  <si>
    <t>What is the side effects of drugs used for Tuberculosis?</t>
  </si>
  <si>
    <t>hosted = roleInProject etc</t>
  </si>
  <si>
    <t>data quality issue: there is a project participant which has as "cityName" property assigned "France", therefore the shortest path will be full name of principal investigator of the project called "host" whose city name is france</t>
  </si>
  <si>
    <t>3rd result is correct, rephrasing "what is the side effects of possible drugs for tuberculosis" solves the problems</t>
  </si>
  <si>
    <t>4 TP</t>
  </si>
  <si>
    <t xml:space="preserve">give me every side effects that is the side effect of a drugs that has a relation to a drugs that is the possible drug of a diseases whose name is Tuberculosis </t>
  </si>
  <si>
    <t>titles of erc projects with coordinators from piemonte</t>
  </si>
  <si>
    <t>Which drugs have hypertension and vomiting as side effects?</t>
  </si>
  <si>
    <t>SELECT DISTINCT ?ercproject_title  WHERE {
?ecparticipantreified &lt;http://unics.cloud/ontology#roleInProject&gt; &lt;http://unics.cloud/ontology#RoleInProject-coordinator&gt;. 
?ecparticipantreified &lt;http://unics.cloud/ontology#ecProject&gt; ?ercproject. 
?ercproject a &lt;http://unics.cloud/ontology#ERC-Project&gt;. 
?ecparticipantreified &lt;http://unics.cloud/ontology#nuts2&gt; &lt;http://unics.cloud/ontology#NUTS2-ITC1&gt;. 
?ercproject &lt;http://unics.cloud/ontology#title&gt; ?ercproject_title.  
}</t>
  </si>
  <si>
    <t xml:space="preserve">give me every ERC-Project
that has a title
and whose ec participant
has as a role in project RoleInProject-coordinator 
and has a nuts2 whose extended name is Piemonte </t>
  </si>
  <si>
    <t>2 TP, conjunction</t>
  </si>
  <si>
    <t>question is precise enough to be answerable</t>
  </si>
  <si>
    <t xml:space="preserve">give me every drugs whose side effect is
something whose side effect name is HYPERTENSION
and something whose side effect name is Vomiting </t>
  </si>
  <si>
    <t>Which drugs target Multidrug resistance protein 1?</t>
  </si>
  <si>
    <t>universities which are coordinators in climate change projects</t>
  </si>
  <si>
    <t>SELECT DISTINCT ?organization_extendedname WHERE {
?ecproject &lt;http://unics.cloud/ontology#coordinator&gt; ?organization. 
?ecparticipantreified &lt;http://unics.cloud/ontology#roleInProject&gt; &lt;http://unics.cloud/ontology#RoleInProject-coordinator&gt;. 
?ecproject &lt;http://unics.cloud/ontology#ecSubjectArea&gt; ?ecsubjectarea. 
?ecparticipantreified &lt;http://unics.cloud/ontology#organization&gt; ?organization. 
?organization &lt;http://unics.cloud/ontology#extendedName&gt; ?organization_extendedname. 
?ecsubjectarea &lt;http://unics.cloud/ontology#extendedName&gt; ?ecsubjectarea_extendedname. 
FILTER (contains(lcase(str(?organization_extendedname)), "university")) 
FILTER (contains(lcase(str(?ecsubjectarea_extendedname)), "climate change")) 
}</t>
  </si>
  <si>
    <t xml:space="preserve">give me every organization that is the organization of an EC-Participant-Reified
whose role in project is RoleInProject-participant 
and whose ec project has an ec subject area whose extended name matches all of climate, change </t>
  </si>
  <si>
    <t>6 TP + 2 filters</t>
  </si>
  <si>
    <t xml:space="preserve">give me every drugs whose target has as a label Multidrug resistance protein 1 </t>
  </si>
  <si>
    <t>Which diseases is Cetuximab used for?</t>
  </si>
  <si>
    <t xml:space="preserve">give me every diseases that is the possible disease target of a drugs whose label is Cetuximab </t>
  </si>
  <si>
    <t>countries with no projects</t>
  </si>
  <si>
    <t xml:space="preserve">SELECT DISTINCT ?country WHERE {
?country a &lt;http://unics.cloud/ontology#Country&gt;.
FILTER NOT EXISTS {
        ?ecparticipantreified &lt;http://unics.cloud/ontology#ecProject&gt; ?ecproject. 
        ?ecparticipantreified &lt;http://unics.cloud/ontology#country&gt; ?country.
}}
</t>
  </si>
  <si>
    <t xml:space="preserve">give me every country that not is the country of an EC-Participant-Reified </t>
  </si>
  <si>
    <t>3 TP + negation</t>
  </si>
  <si>
    <t>Which drugs have fever as a side effect?</t>
  </si>
  <si>
    <t>negation</t>
  </si>
  <si>
    <t xml:space="preserve">give me every drugs whose side effect has as a side effect name Fever </t>
  </si>
  <si>
    <t>Give me diseases treated by tetracycline</t>
  </si>
  <si>
    <t>projects with a cost higher than 1 million</t>
  </si>
  <si>
    <t>multiple 1-hop answers =&gt; only shows up as 3rd</t>
  </si>
  <si>
    <t>SELECT DISTINCT ?ecproject ?ecproject_title ?ecproject_totalcost WHERE {
?ecproject &lt;http://unics.cloud/ontology#totalCost&gt; ?ecproject_totalcost. 
FILTER(?ecproject_totalcost &gt; 1000000) 
}</t>
  </si>
  <si>
    <t xml:space="preserve">give me every diseases that is the possible disease target of a drugs whose label is Tetracycline </t>
  </si>
  <si>
    <t xml:space="preserve">give me every EC-Project whose total cost is higher or equal to 10000000 </t>
  </si>
  <si>
    <t>1 TP + numerical + comparative</t>
  </si>
  <si>
    <t>comparative</t>
  </si>
  <si>
    <t>What are enzymes of drugs used for anemia?</t>
  </si>
  <si>
    <t>projects started after November 2019</t>
  </si>
  <si>
    <t xml:space="preserve">give me every EC-Project whose starting year is higher or equal to 2019 </t>
  </si>
  <si>
    <t>1 TP + date extraction + comparative</t>
  </si>
  <si>
    <t xml:space="preserve">anemia is matched against side effects, not disease. need to explicitly phrase "anemia disease""
</t>
  </si>
  <si>
    <t xml:space="preserve">give me every enzymes that is the enzyme of a drugs whose possible disease target is a diseases whose label is Anemia </t>
  </si>
  <si>
    <t>Which genes are associated with diseases treated with Cetuximab?</t>
  </si>
  <si>
    <t>projects including organizations from greece and romania</t>
  </si>
  <si>
    <t>4 token question, 3 triple patterns</t>
  </si>
  <si>
    <t xml:space="preserve">give me every EC-Project
whose ec participant has an organization whose country has as an extended name Greece
and whose ec participant has an organization whose country has as an extended name Romania </t>
  </si>
  <si>
    <t>2TP + conjunction</t>
  </si>
  <si>
    <t>2 hop query is shorter: SELECT DISTINCT ?diseases ?diseases_label ?drugs ?drugs_brandname ?drugs_genericname ?drugs_label ?genes ?genes_label WHERE {
?drugs &lt;http://www.w3.org/2000/01/rdf-schema#label&gt; ?drugs_label.
?diseases &lt;http://www4.wiwiss.fu-berlin.de/diseasome/resource/diseasome/possibleDrug&gt; ?drugs.
?diseases &lt;http://www.w3.org/2000/01/rdf-schema#label&gt; ?diseases_label.
?genes &lt;http://www.w3.org/2000/01/rdf-schema#label&gt; ?genes_label.
?diseases a &lt;http://www4.wiwiss.fu-berlin.de/diseasome/resource/diseasome/diseases&gt;.
?diseases &lt;http://www4.wiwiss.fu-berlin.de/diseasome/resource/diseasome/associatedGene&gt; ?genes.
?drugs &lt;http://www4.wiwiss.fu-berlin.de/drugbank/resource/drugbank/genericName&gt; ?drugs_genericname.
?drugs &lt;http://www4.wiwiss.fu-berlin.de/drugbank/resource/drugbank/brandName&gt; ?drugs_brandname.
FILTER (contains(lcase(str(?drugs_genericname)), "cetuximab"))
FILTER (contains(lcase(str(?drugs_brandname)), "genes"))
}</t>
  </si>
  <si>
    <t>conjunction</t>
  </si>
  <si>
    <t xml:space="preserve">give me every genes that is the associated gene of a diseases that is the possible disease target of a drugs whose label is Cetuximab </t>
  </si>
  <si>
    <t>Which are targets for possible drugs for diseases associated with the gene ALD?</t>
  </si>
  <si>
    <t>projects not including organizations from greece nor romania</t>
  </si>
  <si>
    <t xml:space="preserve">give me every EC-Project whose ec participant has an organization whose country is no thing whose extended name is
Greece
or Romania </t>
  </si>
  <si>
    <t>give me every targets that is the target of a drugs that is the possible drug of a diseases whose associated gene has a label ALD</t>
  </si>
  <si>
    <t>2 TP + conjunction + negation</t>
  </si>
  <si>
    <t>negation + conjunction</t>
  </si>
  <si>
    <t>Which are the drugs whose side effects are associated with the gene TRPM6?</t>
  </si>
  <si>
    <t>the QALD4 answer is wrong, returning a disease instead of a drug instance. however we also show include the disease in the result set.</t>
  </si>
  <si>
    <t>find the project with the highest funding</t>
  </si>
  <si>
    <t>5 token question, 3 triple patterns including 1 or 2 "sameAs"</t>
  </si>
  <si>
    <t>1 TP + superlative</t>
  </si>
  <si>
    <t xml:space="preserve">give me every drugs whose side effect has a relation to a diseases whose associated gene has as a label TRPM6 </t>
  </si>
  <si>
    <t>superlative</t>
  </si>
  <si>
    <t>TOTAL TRAIN (out of 25)</t>
  </si>
  <si>
    <t>find the country with the highest number of projects</t>
  </si>
  <si>
    <t xml:space="preserve">give me every country that is the country of an EC-Participant-Reified that has an ec project
and for each country
give me the number of ec project
and give me
the maximal number of ec project
and a sample of country </t>
  </si>
  <si>
    <t>aggregation+superlative</t>
  </si>
  <si>
    <t xml:space="preserve">19 questions correct out of 25, 4 more with rephrasing (2 wrong + 1 partially correct due to ambiguity between disease and side effect) - 2 conjunctions not supported </t>
  </si>
  <si>
    <t>Average over 30 queries</t>
  </si>
  <si>
    <t>Test</t>
  </si>
  <si>
    <t>Which genes are associated with subtypes of rickets?</t>
  </si>
  <si>
    <t>2 TP,diseaseSubtypeOf is a recursive property, not supported</t>
  </si>
  <si>
    <t>cannot be formulated</t>
  </si>
  <si>
    <t>recursive properties not supported</t>
  </si>
  <si>
    <t>Which drugs achieve a protein binding of 100%?</t>
  </si>
  <si>
    <t>1 TP, literal in question</t>
  </si>
  <si>
    <t>protein binding is added as filter to a drug protein binding property!</t>
  </si>
  <si>
    <t xml:space="preserve">give me every drugs whose protein binding is 100% </t>
  </si>
  <si>
    <t>Which drug has the highest number of side effects?</t>
  </si>
  <si>
    <t xml:space="preserve">give me every drugs that has a side effect
and for each drugs
give me the highest-to-lowest number of side effect </t>
  </si>
  <si>
    <t>Give me diseases whose possible drugs target the elongation factor 2.</t>
  </si>
  <si>
    <t>projects starting in 2019 with the university of zurich (interpretation 2 - see first variant above, Bio-SODA generates both)</t>
  </si>
  <si>
    <t>SPARQL query:
PREFIX xsd: &lt;http://www.w3.org/2001/XMLSchema#&gt;
SELECT DISTINCT ?ecproject ?ecproject_startingyear WHERE {
&lt;http://unics.cloud/ontology#Organization-3089&gt; &lt;http://unics.cloud/ontology#ecProject&gt; ?ecproject.
?ecproject &lt;http://unics.cloud/ontology#startingYear&gt; ?ecproject_startingyear.
FILTER (xsd:integer(?ecproject_startingyear) = 2019)
}</t>
  </si>
  <si>
    <t xml:space="preserve">give me every diseases whose possible drug is a drugs whose target is a targets whose label is Elongation factor 2 </t>
  </si>
  <si>
    <t>2 paths possible. Second interpretation: projects where University of Zurich is a participant</t>
  </si>
  <si>
    <t>Which disease has the largest size?</t>
  </si>
  <si>
    <t>count the ERC projects in the applied life sciences domain (interpretation 2 )</t>
  </si>
  <si>
    <t>SELECT (count (distinct ?ercproject) as ?count) WHERE {
?ercproject a &lt;http://unics.cloud/ontology#ERC-Project&gt;. ?ercproject &lt;http://unics.cloud/ontology#ecTopic&gt; &lt;http://unics.cloud/ontology#EcTopic-ERC-SG-LS7&gt;.
}</t>
  </si>
  <si>
    <t>Which is the least common chromosome location?</t>
  </si>
  <si>
    <t>too complex aggregation</t>
  </si>
  <si>
    <t>Which approved drugs interact with fibers?</t>
  </si>
  <si>
    <t>2 TP + Filter, approved is an instance URI that has no data defined, we cannot attach it to summary graph</t>
  </si>
  <si>
    <t>aggregations, 3 interpretations possible: life sciences as Panel / topic / project title</t>
  </si>
  <si>
    <t>cannot be formulated, cannot add AND</t>
  </si>
  <si>
    <t>Which diseases are associated with SAR1B?</t>
  </si>
  <si>
    <t xml:space="preserve">give me every diseases whose associated gene has as a label SAR1B </t>
  </si>
  <si>
    <t>List diseases whose possible drugs have no side effects.</t>
  </si>
  <si>
    <t xml:space="preserve">give me every diseases whose possible drug is a drugs that has a relation from a drugs that not has a side effect </t>
  </si>
  <si>
    <t>NOTE: very hard to get this right, need to know that Diseasome drugs have a relation FROM sider drugs, altough it is "sameAs" etc</t>
  </si>
  <si>
    <t>Which drugs have bipolar disorder as indication?</t>
  </si>
  <si>
    <r>
      <t xml:space="preserve">1 TP + filter. the "indication" field is verbose =&gt; scores lower than others when matched against "bipolar disorder". also a </t>
    </r>
    <r>
      <rPr>
        <sz val="10"/>
        <color rgb="FFFF0000"/>
        <rFont val="Arial"/>
      </rPr>
      <t>data modelling issue</t>
    </r>
    <r>
      <rPr>
        <sz val="10"/>
        <color rgb="FF000000"/>
        <rFont val="Arial"/>
      </rPr>
      <t xml:space="preserve">, since the "bipolar disease" is </t>
    </r>
    <r>
      <rPr>
        <b/>
        <sz val="10"/>
        <rFont val="Arial"/>
      </rPr>
      <t xml:space="preserve">not </t>
    </r>
    <r>
      <rPr>
        <sz val="10"/>
        <color rgb="FF000000"/>
        <rFont val="Arial"/>
      </rPr>
      <t>associated with any treatment drug, although it should be (e.g. with drugs that have this as indication!)</t>
    </r>
  </si>
  <si>
    <t>give me every drugs whose indication is bipolar disorder</t>
  </si>
  <si>
    <t>Are there drugs that target the Protein kinase C beta type?</t>
  </si>
  <si>
    <t>1 TP, NOTE: this is an "ask" type of question, however we show examples through a SELECT</t>
  </si>
  <si>
    <t xml:space="preserve">give me every drugs whose target is a targets whose label is Protein kinase C alpha type </t>
  </si>
  <si>
    <t>Give me the drug categories of Desoxyn .</t>
  </si>
  <si>
    <t xml:space="preserve">give me every drugs
whose brand name is Desoxyn
and that has a drug category </t>
  </si>
  <si>
    <t>very hard to formulate since it requires 2 properties</t>
  </si>
  <si>
    <t>Which diseases have a class degree of 11?</t>
  </si>
  <si>
    <t>1 TP, numerical filter</t>
  </si>
  <si>
    <t xml:space="preserve">give me every diseases whose class degree is 11 </t>
  </si>
  <si>
    <t>Which experimental drugs interact with food?</t>
  </si>
  <si>
    <t>3 TP, experimental is an instance URI that has no data defined, we cannot attach it to summary graph</t>
  </si>
  <si>
    <t xml:space="preserve">give me every drugs
whose drug type is experimental 
and that has a food interaction </t>
  </si>
  <si>
    <t>hard to formulate again</t>
  </si>
  <si>
    <t>List drugs that lead to strokes and arthrosis.</t>
  </si>
  <si>
    <t>hard to formulate but very cool to see it work</t>
  </si>
  <si>
    <t>Give me all diseases of the connective tissue class.</t>
  </si>
  <si>
    <t>1 TP, connective tissues is an instance URI with no data defined, cannot attach it to summary graph</t>
  </si>
  <si>
    <t xml:space="preserve">give me every diseases whose class is Connective tissue disorder  </t>
  </si>
  <si>
    <t>List the number of distinct side effects of drugs which target genes whose general function involves cell division.</t>
  </si>
  <si>
    <t>aggregations not supported</t>
  </si>
  <si>
    <t>too hard to formulate, does not work</t>
  </si>
  <si>
    <t xml:space="preserve">partial: give me every side effects that is the side effect of a drugs that has a relation to something whose target has a general function that matches all of cell, division </t>
  </si>
  <si>
    <t>Which drugs have a water solubility of 2.78e-01 mg/mL ?</t>
  </si>
  <si>
    <t xml:space="preserve">give me every drugs whose predicted water solubility is 2.78e-01 mg/mL </t>
  </si>
  <si>
    <t>Which genes are associated with Endothelin receptor type B?</t>
  </si>
  <si>
    <r>
      <t xml:space="preserve">Endothelin receptor type B is not searchable in the data, need external info to answer this. Adding the label explicitly or rephrasing as EDNRB  solves the problem. Question is itself also wrong, since should ask which </t>
    </r>
    <r>
      <rPr>
        <i/>
        <sz val="10"/>
        <rFont val="Arial"/>
      </rPr>
      <t>diseases are associated with EDNRB</t>
    </r>
    <r>
      <rPr>
        <sz val="10"/>
        <color rgb="FF000000"/>
        <rFont val="Arial"/>
      </rPr>
      <t xml:space="preserve"> which itself is a gene</t>
    </r>
  </si>
  <si>
    <t>gives all genes</t>
  </si>
  <si>
    <t>cannot be asked since no label on EDNRB and question is WRONG! should ask for disease</t>
  </si>
  <si>
    <t>Which drugs interact with food and have HIV infections as side effects?</t>
  </si>
  <si>
    <t xml:space="preserve">give me every drugs that has a food interaction
and give me every drugs that has a relation from a drugs whose side effect has a side effect name that matches all of hiv, infection </t>
  </si>
  <si>
    <t>Which targets are involved in blood clotting ?</t>
  </si>
  <si>
    <t>1 TP + filter</t>
  </si>
  <si>
    <t xml:space="preserve">give me every targets whose general function matches all of involved, in, blood, clotting </t>
  </si>
  <si>
    <t>major rephrasing needed</t>
  </si>
  <si>
    <t>List illnesses that are treated by drugs whose mechanism of action involves norepinephrine and serotonin.</t>
  </si>
  <si>
    <t>conjunction, not supported + "illnesses" as synonym for disease</t>
  </si>
  <si>
    <t xml:space="preserve">give me every diseases that is the possible disease target of a drugs whose mechanism of action is
something that matches norepinephrine
and something that matches serotonin </t>
  </si>
  <si>
    <t>Which drugs have no side effects?</t>
  </si>
  <si>
    <t xml:space="preserve">give me every drugs that not has a side effect </t>
  </si>
  <si>
    <t>Give me the side effects of drugs with a solubility of 3.24e-02 mg/mL.</t>
  </si>
  <si>
    <t>3 TP,</t>
  </si>
  <si>
    <t>hard to formulate</t>
  </si>
  <si>
    <t>Give me drugs in the gaseous state .</t>
  </si>
  <si>
    <t>"gaseous" cannot be stemmed to "gas", rephrasing as "gas state" works (otherwise lists ALL drugs with their state =&gt; recall 1 but precision almost 0)</t>
  </si>
  <si>
    <t>here we assume we provide the disambiguated entity as input</t>
  </si>
  <si>
    <t xml:space="preserve">give me every drugs whose state is Gas </t>
  </si>
  <si>
    <t>TOTAL TEST (out of 25)</t>
  </si>
  <si>
    <t>11 out of 25 correct, 3 more with rephrasing: 1 ranking problem, 3 conjunctions, 4 aggregations, 1 recursive property, 1 purely rephrasing problem, 3 data modelling issues, 1 incorrect</t>
  </si>
  <si>
    <t>TOTAL Train &amp; Test (out of 50)</t>
  </si>
  <si>
    <t>Recall@1</t>
  </si>
  <si>
    <t>F1@1</t>
  </si>
  <si>
    <t>SQG only allows only answers with a maximum 2 hops, see: https://github.com/AskNowQA/SQG/blob/master/common/graph/graph.py#L102 and https://github.com/AskNowQA/SQG/blob/master/common/graph/graph.py#L111 and https://github.com/AskNowQA/SQG/blob/master/kb/kb.py#L146</t>
  </si>
  <si>
    <t>also, heuristics for detecting resources and properties in a given SPARQL query would need significant rewriting for a new KG: https://github.com/AskNowQA/SQG/blob/master/kb/dbpedia.py#L115</t>
  </si>
  <si>
    <t>very challenging, time-consuming process to build queries...see examples below</t>
  </si>
  <si>
    <t>QALD4</t>
  </si>
  <si>
    <t>CORDIS</t>
  </si>
  <si>
    <t>http://www.irisa.fr/LIS/ferre/sparklis/?title=Core%20English%20DBpedia&amp;endpoint=http%3A//bgee.org/sparql</t>
  </si>
  <si>
    <t>http://www.irisa.fr/LIS/ferre/sparklis/?endpoint=http%3A//160.85.254.15%3A7200/repositories/qald-4</t>
  </si>
  <si>
    <t>http://www.irisa.fr/LIS/ferre/sparklis/?endpoint=http%3A//160.85.254.15%3A7200/repositories/siris</t>
  </si>
  <si>
    <t>example question: http://www.irisa.fr/LIS/ferre/sparklis/?endpoint=http%3A//160.85.254.15%3A7200/repositories/siris&amp;sparklis-query=%5BVId%5DReturn%28Det%28An%281%2CModif%28Select%2CUnordered%29%2CClass%28%22http%3A//unics.cloud/ontology%23EC-Project%22%29%29%2CSome%28Rel%28%22http%3A//unics.cloud/ontology%23ecParticipant%22%2CFwd%2CDet%28An%2821%2CModif%28Select%2CUnordered%29%2CThing%29%2CSome%28Rel%28%22http%3A//unics.cloud/ontology%23roleInProject%22%2CFwd%2CDet%28An%2840%2CModif%28Select%2CUnordered%29%2CThing%29%2CSome%28Rel%28%22http%3A//unics.cloud/ontology%23roleInProject%22%2CBwd%2CDet%28An%2859%2CModif%28Select%2CUnordered%29%2CThing%29%2CSome%28Rel%28%22http%3A//unics.cloud/ontology%23country%22%2CFwd%2CDet%28Term%28URI%28%22http%3A//unics.cloud/ontology%23Country-79%22%29%29%2CNone%29%29%29%29%29%29%29%29%29%29%29%29%29%29&amp;sparklis-path=DDDDDDDD&amp;proxy=true</t>
  </si>
  <si>
    <t>NOTE: ignore error that SPARQL endpoint is not responsive, wait for 1 minute and then start interacting with system</t>
  </si>
  <si>
    <t>Reason</t>
  </si>
  <si>
    <t>Aggregations</t>
  </si>
  <si>
    <t>Superlatives/Comparatives</t>
  </si>
  <si>
    <t>Conjunctions</t>
  </si>
  <si>
    <t>Symmetric Properties</t>
  </si>
  <si>
    <t>Ranking</t>
  </si>
  <si>
    <t>Incomplete Information</t>
  </si>
  <si>
    <t>Query Complexity</t>
  </si>
  <si>
    <t>Others</t>
  </si>
  <si>
    <t>Total Unanswered</t>
  </si>
  <si>
    <t>Total Questions</t>
  </si>
  <si>
    <t>Bioinformatics</t>
  </si>
  <si>
    <t>PREFIX up: &lt;http://purl.uniprot.org/core/&gt;
PREFIX genex: &lt;http://purl.org/genex#&gt;
PREFIX obo: &lt;http://purl.obolibrary.org/obo/&gt;
PREFIX orth: &lt;http://purl.org/net/orth#&gt;
PREFIX sio: &lt;http://semanticscience.org/resource/&gt;
PREFIX lscr: &lt;http://purl.org/lscr#&gt;
SELECT ?name1 ?protein1 ?name2 ?protein2 ?OMA_link2 ?anatomicalEntity {
	SELECT DISTINCT * {
		SERVICE &lt;https://bgee.org/sparql/&gt; {
			?taxon up:commonName 'human' ;
				up:commonName ?name1 .
			?taxon2 up:commonName 'mouse' ;
				up:commonName ?name2 .
		}
		SERVICE &lt;https://sparql.omabrowser.org/sparql/&gt; {
			?cluster a orth:OrthologsCluster .
			?cluster orth:hasHomologousMember ?node1 .
			?cluster orth:hasHomologousMember ?node2 .
			?node2 orth:hasHomologousMember* ?protein2 .
			?node1 orth:hasHomologousMember* ?protein1 .
			?protein1 a orth:Protein .
			?protein1 rdfs:label 'INS' ;
				orth:organism/obo:RO_0002162 ?taxon .
			?protein2 a orth:Protein ;
				sio:SIO_010079 ?gene ; #is encoded by
				orth:organism/obo:RO_0002162 ?taxon2 .
			?gene lscr:xrefEnsemblGene ?geneEns .
			?protein2 rdfs:seeAlso ?OMA_link2 .
			FILTER ( ?node1 != ?node2 )
		}
		SERVICE &lt;https://bgee.org/sparql/&gt; {
			?geneB a orth:Gene .
				?geneB genex:isExpressedIn ?cond .
				?cond genex:hasAnatomicalEntity ?anat .
				?geneB lscr:xrefEnsemblGene ?geneEns .
			?anat rdfs:label 'liver' ;
				rdfs:label ?anatomicalEntity .
			?geneB orth:organism ?o .
			?o obo:RO_0002162 ?taxon2 .
		}
	}
	LIMIT 10
}
LIMIT 10</t>
  </si>
  <si>
    <t>PREFIX rdfs: &lt;http://www.w3.org/2000/01/rdf-schema#&gt;
PREFIX obo: &lt;http://purl.obolibrary.org/obo/&gt;
PREFIX dcterms: &lt;http://purl.org/dc/terms/&gt;
PREFIX genex: &lt;http://purl.org/genex#&gt;
PREFIX lscr: &lt;http://purl.org/lscr#&gt;
PREFIX orth: &lt;http://purl.org/net/orth#&gt;
PREFIX up: &lt;http://purl.uniprot.org/core/&gt;
PREFIX sio: &lt;http://semanticscience.org/resource/&gt;
SELECT distinct ?gene_id ?orthologousTo ?uniprot ?annotation_text WHERE {
	SERVICE &lt;https://bgee.org/sparql/&gt; {
		SELECT ?gene ?gene_id {
			?gene a orth:Gene .
			?gene genex:isExpressedIn ?cond .
			?cond genex:hasAnatomicalEntity ?anat .
			?gene dcterms:identifier ?gene_id .
			?anat rdfs:label 'brain' .
			?gene orth:organism ?o .
			?o obo:RO_0002162 ?taxon .
			?taxon up:commonName "fruit fly" .
		}
		LIMIT 10
	}
	SERVICE &lt;https://sparql.omabrowser.org/sparql/&gt; {
		SELECT ?uniprot ?gene ?orthologousTo {
			?cluster a orth:OrthologsCluster .
			?cluster orth:hasHomologousMember ?node1 .
			?cluster orth:hasHomologousMember ?node2 .
			?node2 orth:hasHomologousMember* ?orthologousTo .
			?node1 orth:hasHomologousMember* ?protein1 .
			?protein1 sio:SIO_010079 ?gene .
			filter(?node1 != ?node2)
		}
	}
	SERVICE &lt;http://sparql.uniprot.org/sparql&gt;{
		?uniprot up:annotation ?annotation .
		?annotation rdfs:comment ?annotation_text .
	}
}</t>
  </si>
  <si>
    <t>PREFIX rdfs: &lt;http://www.w3.org/2000/01/rdf-schema#&gt;
PREFIX dcterms: &lt;http://purl.org/dc/terms/&gt;
PREFIX obo: &lt;http://purl.obolibrary.org/obo/&gt;
PREFIX genex: &lt;http://purl.org/genex#&gt;
PREFIX lscr: &lt;http://purl.org/lscr#&gt;
PREFIX orth: &lt;http://purl.org/net/orth#&gt;
PREFIX up: &lt;http://purl.uniprot.org/core/&gt;
PREFIX sio: &lt;http://semanticscience.org/resource/&gt;
SELECT ?gene ?OMA_LINK ?uniprot ?annotation_text WHERE {
	SELECT * {
		SERVICE &lt;https://bgee.org/sparql/&gt; {
			SELECT ?gene {
				?gene genex:isExpressedIn ?anat .
				?anat rdfs:label 'brain' .
				?gene orth:organism ?o .
				?o obo:RO_0002162 ?taxon .
				?taxon up:commonName 'fruit fly' .
			}
			LIMIT 10
		}
		SERVICE &lt;https://sparql.omabrowser.org/sparql/&gt; {
			SELECT ?gene ?OMA_LINK ?uniprot{
				?protein2 a orth:Protein .
				?protein1 a orth:Protein .
				?clusterPrimates a orth:OrthologsCluster .
				?cluster a orth:OrthologsCluster .
				?cluster orth:hasHomologousMember ?node1 .
				?cluster orth:hasHomologousMember ?node2 .
				?node2 orth:hasHomologousMember* ?clusterPrimates .
				?clusterPrimates orth:hasHomologousMember* ?protein2 .
				?node1 orth:hasHomologousMember* ?protein1 .
				?protein1 sio:SIO_010079 ?gene. #encoded by
				?protein2 rdfs:seeAlso ?OMA_LINK .
				?clusterPrimates orth:hasTaxonomicRange ?taxRange .
				?taxRange orth:taxRange ?taxLevel .
				VALUES ?taxLevel { 'Primates' }
				FILTER ( ?node1 != ?node2 )
			}
		}
		SERVICE &lt;https://sparql.uniprot.org/sparql&gt; {
			SELECT ?annotation_text ?uniprot {
				?uniprot up:annotation ?annotation .
				?annotation rdfs:comment ?annotation_text .
			}
		}
	}
}</t>
  </si>
  <si>
    <t>PREFIX up: &lt;http://purl.uniprot.org/core/&gt;
PREFIX genex: &lt;http://purl.org/genex#&gt;
PREFIX obo: &lt;http://purl.obolibrary.org/obo/&gt;
PREFIX orth: &lt;http://purl.org/net/orth#&gt;
PREFIX dcterms: &lt;http://purl.org/dc/terms/&gt;
SELECT DISTINCT ?id ?OMA_LINK WHERE {
	SELECT * {
		SERVICE &lt;https://bgee.org/sparql/&gt; {
			SELECT DISTINCT ?gene ?id {
				?gene a orth:Gene .
				?gene genex:isExpressedIn ?cond .
				?cond genex:hasAnatomicalEntity ?anat .
				?anat rdfs:label 'liver' .
				?gene orth:organism ?o .
				?o obo:RO_0002162 ?taxon .
				?gene dcterms:identifier ?id .
				?taxon up:commonName 'rat' .
			}
			LIMIT 10
		}
		SERVICE &lt;https://sparql.omabrowser.org/lode/sparql&gt; {
			?cluster a orth:ParalogsCluster .
			?cluster orth:hasHomologousMember ?node1 .
			?cluster orth:hasHomologousMember ?node2 .
			?node2 orth:hasHomologousMember* ?protein2 .
			?node1 orth:hasHomologousMember* ?protein1 .
			?protein1 dcterms:identifier ?id .
			?protein2 rdfs:seeAlso ?OMA_LINK .
			FILTER ( ?node1 != ?node2 )
		}
	}
}</t>
  </si>
  <si>
    <t>PREFIX up: &lt;http://purl.uniprot.org/core/&gt;
PREFIX orth: &lt;http://purl.org/net/orth#&gt;
PREFIX obo: &lt;http://purl.obolibrary.org/obo/&gt;
PREFIX lscr: &lt;http://purl.org/lscr#&gt;
SELECT DISTINCT ?PROTEIN ?IS_PARALOGOUS_TO_PROTEIN ?UNIPROT_XREF ?PARALOG_UNIPROT_XREF ?annotation_text WHERE {
	SERVICE &lt;https://sparql.omabrowser.org/sparql/&gt; {
		?cluster a orth:ParalogsCluster .
		?cluster orth:hasHomologousMember ?node1 .
		?cluster orth:hasHomologousMember ?node2 .
		?node2 orth:hasHomologousMember* ?PROTEIN .
		?node1 orth:hasHomologousMember* ?IS_PARALOGOUS_TO_PROTEIN .
		?PROTEIN a orth:Protein .
		?PROTEIN orth:organism/obo:RO_0002162/up:commonName 'rat' ;
			rdfs:label 'TP53' ;
			lscr:xrefUniprot ?UNIPROT_XREF .
		?IS_PARALOGOUS_TO_PROTEIN a orth:Protein .
		?IS_PARALOGOUS_TO_PROTEIN orth:organism/obo:RO_0002162/up:scientificName 'Rattus norvegicus' .
		?IS_PARALOGOUS_TO_PROTEIN lscr:xrefUniprot ?PARALOG_UNIPROT_XREF .
	}
	SERVICE &lt;http://sparql.uniprot.org/sparql&gt; {
		?PARALOG_UNIPROT_XREF up:annotation ?annotation .
		?annotation a up:Function_Annotation .
		?annotation rdfs:comment ?annotation_text .
	}
	FILTER ( ?node1 != ?node2 )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</si>
</sst>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font>
    <font>
      <b/>
      <sz val="10"/>
      <color theme="1"/>
      <name val="Arial"/>
    </font>
    <font>
      <b/>
      <sz val="12"/>
      <color rgb="FF000000"/>
      <name val="Calibri"/>
    </font>
    <font>
      <sz val="12"/>
      <color rgb="FF000000"/>
      <name val="Calibri"/>
    </font>
    <font>
      <sz val="10"/>
      <color theme="1"/>
      <name val="Arial"/>
    </font>
    <font>
      <b/>
      <sz val="10"/>
      <color rgb="FF000000"/>
      <name val="Arial"/>
    </font>
    <font>
      <sz val="10"/>
      <name val="Arial"/>
    </font>
    <font>
      <b/>
      <sz val="10"/>
      <name val="Arial"/>
    </font>
    <font>
      <sz val="6"/>
      <color theme="1"/>
      <name val="Arial"/>
    </font>
    <font>
      <b/>
      <u/>
      <sz val="10"/>
      <color rgb="FF1155CC"/>
      <name val="Arial"/>
    </font>
    <font>
      <sz val="10"/>
      <color theme="1"/>
      <name val="Arial"/>
    </font>
    <font>
      <sz val="10"/>
      <color rgb="FF6AA84F"/>
      <name val="Arial"/>
    </font>
    <font>
      <u/>
      <sz val="10"/>
      <color rgb="FF1155CC"/>
      <name val="Arial"/>
    </font>
    <font>
      <sz val="12"/>
      <color theme="1"/>
      <name val="Calibri"/>
    </font>
    <font>
      <u/>
      <sz val="10"/>
      <color rgb="FF0000FF"/>
      <name val="Arial"/>
    </font>
    <font>
      <sz val="10"/>
      <color rgb="FFFF0000"/>
      <name val="Arial"/>
    </font>
    <font>
      <sz val="12"/>
      <color rgb="FF333333"/>
      <name val="Arial"/>
    </font>
    <font>
      <sz val="12"/>
      <color rgb="FF000000"/>
      <name val="Arial"/>
    </font>
    <font>
      <sz val="10"/>
      <color rgb="FF000000"/>
      <name val="Arial"/>
    </font>
    <font>
      <u/>
      <sz val="10"/>
      <color rgb="FF0000FF"/>
      <name val="Arial"/>
    </font>
    <font>
      <sz val="12"/>
      <color theme="1"/>
      <name val="Arial"/>
    </font>
    <font>
      <sz val="10"/>
      <color rgb="FF38761D"/>
      <name val="Arial"/>
    </font>
    <font>
      <sz val="10"/>
      <color rgb="FFFF9900"/>
      <name val="Arial"/>
    </font>
    <font>
      <b/>
      <sz val="10"/>
      <color theme="1"/>
      <name val="Arial"/>
    </font>
    <font>
      <sz val="11"/>
      <color rgb="FF000000"/>
      <name val="Inconsolata"/>
    </font>
    <font>
      <sz val="10"/>
      <color rgb="FFB45F06"/>
      <name val="Arial"/>
    </font>
    <font>
      <sz val="10"/>
      <color rgb="FF980000"/>
      <name val="Arial"/>
    </font>
    <font>
      <i/>
      <sz val="10"/>
      <name val="Arial"/>
    </font>
    <font>
      <sz val="10"/>
      <name val="Arial"/>
      <family val="2"/>
    </font>
    <font>
      <b/>
      <sz val="10"/>
      <name val="Arial"/>
      <family val="2"/>
    </font>
    <font>
      <sz val="10"/>
      <color rgb="FF000000"/>
      <name val="Arial"/>
      <family val="2"/>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theme="6"/>
        <bgColor theme="6"/>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7" fillId="0" borderId="0" xfId="0" applyFont="1" applyAlignment="1"/>
    <xf numFmtId="0" fontId="4" fillId="0" borderId="0" xfId="0" applyFont="1" applyAlignment="1"/>
    <xf numFmtId="0" fontId="6" fillId="0" borderId="0" xfId="0" applyFont="1" applyAlignment="1"/>
    <xf numFmtId="0" fontId="3" fillId="0" borderId="0" xfId="0" applyFont="1" applyAlignment="1"/>
    <xf numFmtId="0" fontId="3" fillId="0" borderId="0" xfId="0" applyFont="1" applyAlignment="1"/>
    <xf numFmtId="0" fontId="9" fillId="0" borderId="0" xfId="0" applyFont="1" applyAlignment="1"/>
    <xf numFmtId="0" fontId="0" fillId="0" borderId="0" xfId="0" applyFont="1" applyAlignment="1"/>
    <xf numFmtId="0" fontId="0" fillId="0" borderId="0" xfId="0" applyFont="1" applyAlignment="1"/>
    <xf numFmtId="0" fontId="10" fillId="0" borderId="0" xfId="0" applyFont="1" applyAlignment="1"/>
    <xf numFmtId="0" fontId="11" fillId="0" borderId="0" xfId="0" applyFont="1" applyAlignment="1"/>
    <xf numFmtId="0" fontId="10" fillId="0" borderId="0" xfId="0" applyFont="1"/>
    <xf numFmtId="0" fontId="1"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xf>
    <xf numFmtId="0" fontId="12" fillId="0" borderId="0" xfId="0" applyFont="1" applyAlignment="1"/>
    <xf numFmtId="0" fontId="3" fillId="0" borderId="0" xfId="0" applyFont="1" applyAlignment="1"/>
    <xf numFmtId="0" fontId="13" fillId="0" borderId="0" xfId="0" applyFont="1" applyAlignment="1"/>
    <xf numFmtId="0" fontId="14" fillId="0" borderId="0" xfId="0" applyFont="1" applyAlignment="1"/>
    <xf numFmtId="0" fontId="8" fillId="0" borderId="0" xfId="0" applyFont="1" applyAlignment="1"/>
    <xf numFmtId="0" fontId="10" fillId="0" borderId="0" xfId="0" applyFont="1" applyAlignment="1"/>
    <xf numFmtId="0" fontId="4" fillId="0" borderId="0" xfId="0" applyFont="1" applyAlignment="1"/>
    <xf numFmtId="0" fontId="15" fillId="0" borderId="0" xfId="0" applyFont="1" applyAlignment="1"/>
    <xf numFmtId="0" fontId="16" fillId="0" borderId="0" xfId="0" applyFont="1" applyAlignment="1"/>
    <xf numFmtId="0" fontId="17" fillId="2" borderId="0" xfId="0" applyFont="1" applyFill="1" applyAlignment="1"/>
    <xf numFmtId="0" fontId="18" fillId="3" borderId="0" xfId="0" applyFont="1" applyFill="1" applyAlignment="1">
      <alignment horizontal="left"/>
    </xf>
    <xf numFmtId="0" fontId="19" fillId="0" borderId="0" xfId="0" applyFont="1" applyAlignment="1"/>
    <xf numFmtId="0" fontId="4" fillId="0" borderId="0" xfId="0" applyFont="1"/>
    <xf numFmtId="0" fontId="20" fillId="0" borderId="0" xfId="0" applyFont="1" applyAlignment="1"/>
    <xf numFmtId="0" fontId="21" fillId="0" borderId="0" xfId="0" applyFont="1" applyAlignment="1"/>
    <xf numFmtId="0" fontId="4" fillId="0" borderId="0" xfId="0" applyFont="1" applyAlignment="1">
      <alignment wrapText="1"/>
    </xf>
    <xf numFmtId="0" fontId="22" fillId="0" borderId="0" xfId="0" applyFont="1" applyAlignment="1"/>
    <xf numFmtId="4" fontId="4" fillId="0" borderId="0" xfId="0" applyNumberFormat="1" applyFont="1" applyAlignment="1"/>
    <xf numFmtId="0" fontId="18" fillId="0" borderId="0" xfId="0" applyFont="1" applyAlignment="1"/>
    <xf numFmtId="0" fontId="4" fillId="4" borderId="0" xfId="0" applyFont="1" applyFill="1" applyAlignment="1"/>
    <xf numFmtId="0" fontId="4" fillId="4" borderId="1" xfId="0" applyFont="1" applyFill="1" applyBorder="1" applyAlignment="1"/>
    <xf numFmtId="0" fontId="23" fillId="0" borderId="0" xfId="0" applyFont="1"/>
    <xf numFmtId="0" fontId="24" fillId="5" borderId="0" xfId="0" applyFont="1" applyFill="1" applyAlignment="1">
      <alignment horizontal="left"/>
    </xf>
    <xf numFmtId="0" fontId="4" fillId="4" borderId="2" xfId="0" applyFont="1" applyFill="1" applyBorder="1"/>
    <xf numFmtId="0" fontId="23" fillId="0" borderId="0" xfId="0" applyFont="1" applyAlignment="1"/>
    <xf numFmtId="0" fontId="4" fillId="4" borderId="2" xfId="0" applyFont="1" applyFill="1" applyBorder="1" applyAlignment="1"/>
    <xf numFmtId="0" fontId="4" fillId="4" borderId="2" xfId="0" applyFont="1" applyFill="1" applyBorder="1" applyAlignment="1"/>
    <xf numFmtId="0" fontId="4" fillId="0" borderId="2" xfId="0" applyFont="1" applyBorder="1"/>
    <xf numFmtId="0" fontId="4" fillId="0" borderId="3" xfId="0" applyFont="1" applyBorder="1"/>
    <xf numFmtId="0" fontId="25" fillId="0" borderId="0" xfId="0" applyFont="1" applyAlignment="1"/>
    <xf numFmtId="0" fontId="15" fillId="0" borderId="0" xfId="0" applyFont="1" applyAlignment="1">
      <alignment horizontal="left"/>
    </xf>
    <xf numFmtId="0" fontId="1" fillId="0" borderId="1" xfId="0" applyFont="1" applyBorder="1" applyAlignment="1"/>
    <xf numFmtId="0" fontId="4" fillId="5" borderId="2" xfId="0" applyFont="1" applyFill="1" applyBorder="1"/>
    <xf numFmtId="0" fontId="4" fillId="0" borderId="4" xfId="0" applyFont="1" applyBorder="1"/>
    <xf numFmtId="0" fontId="4" fillId="0" borderId="2" xfId="0" applyFont="1" applyBorder="1" applyAlignment="1"/>
    <xf numFmtId="0" fontId="4" fillId="0" borderId="2" xfId="0" applyFont="1" applyBorder="1" applyAlignment="1"/>
    <xf numFmtId="0" fontId="1" fillId="0" borderId="0" xfId="0" applyFont="1"/>
    <xf numFmtId="0" fontId="4" fillId="0" borderId="0" xfId="0" applyFont="1" applyAlignment="1"/>
    <xf numFmtId="0" fontId="18" fillId="0" borderId="0" xfId="0" applyFont="1" applyAlignment="1"/>
    <xf numFmtId="0" fontId="18" fillId="0" borderId="0" xfId="0" applyFont="1" applyAlignment="1"/>
    <xf numFmtId="0" fontId="18" fillId="0" borderId="0" xfId="0" applyFont="1" applyAlignment="1">
      <alignment horizontal="right"/>
    </xf>
    <xf numFmtId="0" fontId="18" fillId="0" borderId="0" xfId="0" applyFont="1" applyAlignment="1">
      <alignment horizontal="right"/>
    </xf>
    <xf numFmtId="0" fontId="4" fillId="0" borderId="0" xfId="0" applyFont="1" applyAlignment="1"/>
    <xf numFmtId="0" fontId="26" fillId="0" borderId="0" xfId="0" applyFont="1" applyAlignment="1">
      <alignment horizontal="right"/>
    </xf>
    <xf numFmtId="0" fontId="18" fillId="0" borderId="0" xfId="0" applyFont="1" applyAlignment="1"/>
    <xf numFmtId="0" fontId="18" fillId="0" borderId="0" xfId="0" applyFont="1" applyAlignment="1">
      <alignment horizontal="left"/>
    </xf>
    <xf numFmtId="0" fontId="18" fillId="0" borderId="0" xfId="0" applyFont="1" applyAlignment="1"/>
    <xf numFmtId="0" fontId="4" fillId="0" borderId="0" xfId="0" applyFont="1" applyAlignment="1"/>
    <xf numFmtId="0" fontId="28" fillId="0" borderId="0" xfId="0" applyFont="1" applyAlignment="1"/>
    <xf numFmtId="0" fontId="2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'Failure Analysis'!$B$1</c:f>
              <c:strCache>
                <c:ptCount val="1"/>
                <c:pt idx="0">
                  <c:v>Aggregations</c:v>
                </c:pt>
              </c:strCache>
            </c:strRef>
          </c:tx>
          <c:spPr>
            <a:solidFill>
              <a:srgbClr val="4285F4"/>
            </a:solidFill>
          </c:spPr>
          <c:invertIfNegative val="1"/>
          <c:cat>
            <c:strRef>
              <c:f>'Failure Analysis'!$A$2:$A$4</c:f>
              <c:strCache>
                <c:ptCount val="3"/>
                <c:pt idx="0">
                  <c:v>QALD4</c:v>
                </c:pt>
                <c:pt idx="1">
                  <c:v>Bioinformatics</c:v>
                </c:pt>
                <c:pt idx="2">
                  <c:v>CORDIS</c:v>
                </c:pt>
              </c:strCache>
            </c:strRef>
          </c:cat>
          <c:val>
            <c:numRef>
              <c:f>'Failure Analysis'!$B$2:$B$4</c:f>
              <c:numCache>
                <c:formatCode>General</c:formatCode>
                <c:ptCount val="3"/>
                <c:pt idx="0">
                  <c:v>1</c:v>
                </c:pt>
                <c:pt idx="1">
                  <c:v>4</c:v>
                </c:pt>
                <c:pt idx="2">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222-EB48-B250-2391BF49405E}"/>
            </c:ext>
          </c:extLst>
        </c:ser>
        <c:ser>
          <c:idx val="1"/>
          <c:order val="1"/>
          <c:tx>
            <c:strRef>
              <c:f>'Failure Analysis'!$C$1</c:f>
              <c:strCache>
                <c:ptCount val="1"/>
                <c:pt idx="0">
                  <c:v>Superlatives/Comparatives</c:v>
                </c:pt>
              </c:strCache>
            </c:strRef>
          </c:tx>
          <c:spPr>
            <a:solidFill>
              <a:srgbClr val="674EA7"/>
            </a:solidFill>
          </c:spPr>
          <c:invertIfNegative val="1"/>
          <c:cat>
            <c:strRef>
              <c:f>'Failure Analysis'!$A$2:$A$4</c:f>
              <c:strCache>
                <c:ptCount val="3"/>
                <c:pt idx="0">
                  <c:v>QALD4</c:v>
                </c:pt>
                <c:pt idx="1">
                  <c:v>Bioinformatics</c:v>
                </c:pt>
                <c:pt idx="2">
                  <c:v>CORDIS</c:v>
                </c:pt>
              </c:strCache>
            </c:strRef>
          </c:cat>
          <c:val>
            <c:numRef>
              <c:f>'Failure Analysis'!$C$2:$C$4</c:f>
              <c:numCache>
                <c:formatCode>General</c:formatCode>
                <c:ptCount val="3"/>
                <c:pt idx="0">
                  <c:v>5</c:v>
                </c:pt>
                <c:pt idx="1">
                  <c:v>0</c:v>
                </c:pt>
                <c:pt idx="2">
                  <c:v>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1222-EB48-B250-2391BF49405E}"/>
            </c:ext>
          </c:extLst>
        </c:ser>
        <c:ser>
          <c:idx val="2"/>
          <c:order val="2"/>
          <c:tx>
            <c:strRef>
              <c:f>'Failure Analysis'!$D$1</c:f>
              <c:strCache>
                <c:ptCount val="1"/>
                <c:pt idx="0">
                  <c:v>Conjunctions</c:v>
                </c:pt>
              </c:strCache>
            </c:strRef>
          </c:tx>
          <c:spPr>
            <a:solidFill>
              <a:srgbClr val="FBBC04"/>
            </a:solidFill>
          </c:spPr>
          <c:invertIfNegative val="1"/>
          <c:cat>
            <c:strRef>
              <c:f>'Failure Analysis'!$A$2:$A$4</c:f>
              <c:strCache>
                <c:ptCount val="3"/>
                <c:pt idx="0">
                  <c:v>QALD4</c:v>
                </c:pt>
                <c:pt idx="1">
                  <c:v>Bioinformatics</c:v>
                </c:pt>
                <c:pt idx="2">
                  <c:v>CORDIS</c:v>
                </c:pt>
              </c:strCache>
            </c:strRef>
          </c:cat>
          <c:val>
            <c:numRef>
              <c:f>'Failure Analysis'!$D$2:$D$4</c:f>
              <c:numCache>
                <c:formatCode>General</c:formatCode>
                <c:ptCount val="3"/>
                <c:pt idx="0">
                  <c:v>3</c:v>
                </c:pt>
                <c:pt idx="1">
                  <c:v>1</c:v>
                </c:pt>
                <c:pt idx="2">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1222-EB48-B250-2391BF49405E}"/>
            </c:ext>
          </c:extLst>
        </c:ser>
        <c:ser>
          <c:idx val="3"/>
          <c:order val="3"/>
          <c:tx>
            <c:strRef>
              <c:f>'Failure Analysis'!$E$1</c:f>
              <c:strCache>
                <c:ptCount val="1"/>
                <c:pt idx="0">
                  <c:v>Symmetric Properties</c:v>
                </c:pt>
              </c:strCache>
            </c:strRef>
          </c:tx>
          <c:spPr>
            <a:solidFill>
              <a:srgbClr val="76A5AF"/>
            </a:solidFill>
          </c:spPr>
          <c:invertIfNegative val="1"/>
          <c:cat>
            <c:strRef>
              <c:f>'Failure Analysis'!$A$2:$A$4</c:f>
              <c:strCache>
                <c:ptCount val="3"/>
                <c:pt idx="0">
                  <c:v>QALD4</c:v>
                </c:pt>
                <c:pt idx="1">
                  <c:v>Bioinformatics</c:v>
                </c:pt>
                <c:pt idx="2">
                  <c:v>CORDIS</c:v>
                </c:pt>
              </c:strCache>
            </c:strRef>
          </c:cat>
          <c:val>
            <c:numRef>
              <c:f>'Failure Analysis'!$E$2:$E$4</c:f>
              <c:numCache>
                <c:formatCode>General</c:formatCode>
                <c:ptCount val="3"/>
                <c:pt idx="0">
                  <c:v>1</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1222-EB48-B250-2391BF49405E}"/>
            </c:ext>
          </c:extLst>
        </c:ser>
        <c:ser>
          <c:idx val="4"/>
          <c:order val="4"/>
          <c:tx>
            <c:strRef>
              <c:f>'Failure Analysis'!$F$1</c:f>
              <c:strCache>
                <c:ptCount val="1"/>
                <c:pt idx="0">
                  <c:v>Ranking</c:v>
                </c:pt>
              </c:strCache>
            </c:strRef>
          </c:tx>
          <c:spPr>
            <a:solidFill>
              <a:srgbClr val="EA4335"/>
            </a:solidFill>
          </c:spPr>
          <c:invertIfNegative val="1"/>
          <c:cat>
            <c:strRef>
              <c:f>'Failure Analysis'!$A$2:$A$4</c:f>
              <c:strCache>
                <c:ptCount val="3"/>
                <c:pt idx="0">
                  <c:v>QALD4</c:v>
                </c:pt>
                <c:pt idx="1">
                  <c:v>Bioinformatics</c:v>
                </c:pt>
                <c:pt idx="2">
                  <c:v>CORDIS</c:v>
                </c:pt>
              </c:strCache>
            </c:strRef>
          </c:cat>
          <c:val>
            <c:numRef>
              <c:f>'Failure Analysis'!$F$2:$F$4</c:f>
              <c:numCache>
                <c:formatCode>General</c:formatCode>
                <c:ptCount val="3"/>
                <c:pt idx="0">
                  <c:v>4</c:v>
                </c:pt>
                <c:pt idx="1">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1222-EB48-B250-2391BF49405E}"/>
            </c:ext>
          </c:extLst>
        </c:ser>
        <c:ser>
          <c:idx val="5"/>
          <c:order val="5"/>
          <c:tx>
            <c:strRef>
              <c:f>'Failure Analysis'!$G$1</c:f>
              <c:strCache>
                <c:ptCount val="1"/>
                <c:pt idx="0">
                  <c:v>Incomplete Information</c:v>
                </c:pt>
              </c:strCache>
            </c:strRef>
          </c:tx>
          <c:spPr>
            <a:solidFill>
              <a:srgbClr val="D0E0E3"/>
            </a:solidFill>
          </c:spPr>
          <c:invertIfNegative val="1"/>
          <c:cat>
            <c:strRef>
              <c:f>'Failure Analysis'!$A$2:$A$4</c:f>
              <c:strCache>
                <c:ptCount val="3"/>
                <c:pt idx="0">
                  <c:v>QALD4</c:v>
                </c:pt>
                <c:pt idx="1">
                  <c:v>Bioinformatics</c:v>
                </c:pt>
                <c:pt idx="2">
                  <c:v>CORDIS</c:v>
                </c:pt>
              </c:strCache>
            </c:strRef>
          </c:cat>
          <c:val>
            <c:numRef>
              <c:f>'Failure Analysis'!$G$2:$G$4</c:f>
              <c:numCache>
                <c:formatCode>General</c:formatCode>
                <c:ptCount val="3"/>
                <c:pt idx="0">
                  <c:v>4</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5-1222-EB48-B250-2391BF49405E}"/>
            </c:ext>
          </c:extLst>
        </c:ser>
        <c:ser>
          <c:idx val="6"/>
          <c:order val="6"/>
          <c:tx>
            <c:strRef>
              <c:f>'Failure Analysis'!$H$1</c:f>
              <c:strCache>
                <c:ptCount val="1"/>
                <c:pt idx="0">
                  <c:v>Query Complexity</c:v>
                </c:pt>
              </c:strCache>
            </c:strRef>
          </c:tx>
          <c:spPr>
            <a:solidFill>
              <a:srgbClr val="38761D"/>
            </a:solidFill>
          </c:spPr>
          <c:invertIfNegative val="1"/>
          <c:cat>
            <c:strRef>
              <c:f>'Failure Analysis'!$A$2:$A$4</c:f>
              <c:strCache>
                <c:ptCount val="3"/>
                <c:pt idx="0">
                  <c:v>QALD4</c:v>
                </c:pt>
                <c:pt idx="1">
                  <c:v>Bioinformatics</c:v>
                </c:pt>
                <c:pt idx="2">
                  <c:v>CORDIS</c:v>
                </c:pt>
              </c:strCache>
            </c:strRef>
          </c:cat>
          <c:val>
            <c:numRef>
              <c:f>'Failure Analysis'!$H$2:$H$4</c:f>
              <c:numCache>
                <c:formatCode>General</c:formatCode>
                <c:ptCount val="3"/>
                <c:pt idx="0">
                  <c:v>0</c:v>
                </c:pt>
                <c:pt idx="1">
                  <c:v>4</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6-1222-EB48-B250-2391BF49405E}"/>
            </c:ext>
          </c:extLst>
        </c:ser>
        <c:ser>
          <c:idx val="7"/>
          <c:order val="7"/>
          <c:tx>
            <c:strRef>
              <c:f>'Failure Analysis'!$I$1</c:f>
              <c:strCache>
                <c:ptCount val="1"/>
                <c:pt idx="0">
                  <c:v>Others</c:v>
                </c:pt>
              </c:strCache>
            </c:strRef>
          </c:tx>
          <c:spPr>
            <a:solidFill>
              <a:srgbClr val="7F6000"/>
            </a:solidFill>
          </c:spPr>
          <c:invertIfNegative val="1"/>
          <c:cat>
            <c:strRef>
              <c:f>'Failure Analysis'!$A$2:$A$4</c:f>
              <c:strCache>
                <c:ptCount val="3"/>
                <c:pt idx="0">
                  <c:v>QALD4</c:v>
                </c:pt>
                <c:pt idx="1">
                  <c:v>Bioinformatics</c:v>
                </c:pt>
                <c:pt idx="2">
                  <c:v>CORDIS</c:v>
                </c:pt>
              </c:strCache>
            </c:strRef>
          </c:cat>
          <c:val>
            <c:numRef>
              <c:f>'Failure Analysis'!$I$2:$I$4</c:f>
              <c:numCache>
                <c:formatCode>General</c:formatCode>
                <c:ptCount val="3"/>
                <c:pt idx="0">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7-1222-EB48-B250-2391BF49405E}"/>
            </c:ext>
          </c:extLst>
        </c:ser>
        <c:dLbls>
          <c:showLegendKey val="0"/>
          <c:showVal val="0"/>
          <c:showCatName val="0"/>
          <c:showSerName val="0"/>
          <c:showPercent val="0"/>
          <c:showBubbleSize val="0"/>
        </c:dLbls>
        <c:gapWidth val="150"/>
        <c:overlap val="100"/>
        <c:axId val="1374528287"/>
        <c:axId val="393429874"/>
      </c:barChart>
      <c:catAx>
        <c:axId val="137452828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93429874"/>
        <c:crosses val="autoZero"/>
        <c:auto val="1"/>
        <c:lblAlgn val="ctr"/>
        <c:lblOffset val="100"/>
        <c:noMultiLvlLbl val="1"/>
      </c:catAx>
      <c:valAx>
        <c:axId val="3934298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452828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3</xdr:col>
      <xdr:colOff>66675</xdr:colOff>
      <xdr:row>8</xdr:row>
      <xdr:rowOff>76200</xdr:rowOff>
    </xdr:from>
    <xdr:ext cx="6657975" cy="37147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95250</xdr:colOff>
      <xdr:row>5</xdr:row>
      <xdr:rowOff>142875</xdr:rowOff>
    </xdr:from>
    <xdr:ext cx="13001625" cy="5657850"/>
    <xdr:pic>
      <xdr:nvPicPr>
        <xdr:cNvPr id="2" name="image3.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152400</xdr:colOff>
      <xdr:row>6</xdr:row>
      <xdr:rowOff>152400</xdr:rowOff>
    </xdr:from>
    <xdr:ext cx="3552825" cy="3429000"/>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95250</xdr:colOff>
      <xdr:row>6</xdr:row>
      <xdr:rowOff>104775</xdr:rowOff>
    </xdr:from>
    <xdr:ext cx="4343400" cy="2486025"/>
    <xdr:pic>
      <xdr:nvPicPr>
        <xdr:cNvPr id="4" name="image2.png" title="Image">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771525</xdr:colOff>
      <xdr:row>20</xdr:row>
      <xdr:rowOff>76200</xdr:rowOff>
    </xdr:from>
    <xdr:ext cx="3762375" cy="2600325"/>
    <xdr:pic>
      <xdr:nvPicPr>
        <xdr:cNvPr id="5" name="image4.png" title="Image">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www.irisa.fr/LIS/ferre/sparklis/?endpoint=http%3A//160.85.254.15%3A7200/repositories/qald-4&amp;proxy=true" TargetMode="External"/><Relationship Id="rId1" Type="http://schemas.openxmlformats.org/officeDocument/2006/relationships/hyperlink" Target="http://www.irisa.fr/LIS/ferre/sparklis/?endpoint=http%3A//160.85.254.15%3A7200/repositories/qald-4&amp;proxy=true"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risa.fr/LIS/ferre/sparklis/?endpoint=http%3A//160.85.254.15%3A7200/repositories/siris&amp;proxy=tru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purl.uniprot.org/taxonomy/10090"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irisa.fr/LIS/ferre/sparklis/?endpoint=http%3A//160.85.254.15%3A7200/repositories/siris" TargetMode="External"/><Relationship Id="rId2" Type="http://schemas.openxmlformats.org/officeDocument/2006/relationships/hyperlink" Target="http://www.irisa.fr/LIS/ferre/sparklis/?endpoint=http%3A//160.85.254.15%3A7200/repositories/qald-4" TargetMode="External"/><Relationship Id="rId1" Type="http://schemas.openxmlformats.org/officeDocument/2006/relationships/hyperlink" Target="http://www.irisa.fr/LIS/ferre/sparklis/?title=Core%20English%20DBpedia&amp;endpoint=http%3A//bgee.org/sparq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6"/>
  <sheetViews>
    <sheetView tabSelected="1" workbookViewId="0">
      <selection activeCell="J1" sqref="J1"/>
    </sheetView>
  </sheetViews>
  <sheetFormatPr baseColWidth="10" defaultColWidth="14.5" defaultRowHeight="15.75" customHeight="1"/>
  <cols>
    <col min="1" max="1" width="14.6640625" customWidth="1"/>
    <col min="2" max="2" width="76" customWidth="1"/>
    <col min="7" max="7" width="23.83203125" customWidth="1"/>
    <col min="8" max="8" width="18.33203125" customWidth="1"/>
    <col min="9" max="9" width="35.1640625" customWidth="1"/>
    <col min="14" max="14" width="17.33203125" customWidth="1"/>
    <col min="15" max="15" width="27.6640625" customWidth="1"/>
  </cols>
  <sheetData>
    <row r="1" spans="1:16" ht="15.75" customHeight="1">
      <c r="A1" s="1"/>
      <c r="B1" s="6" t="s">
        <v>2</v>
      </c>
      <c r="C1" s="4" t="s">
        <v>6</v>
      </c>
      <c r="D1" s="4"/>
      <c r="E1" s="4"/>
      <c r="F1" s="4"/>
      <c r="G1" s="4"/>
      <c r="I1" s="4"/>
      <c r="O1" s="7"/>
    </row>
    <row r="2" spans="1:16" ht="15.75" customHeight="1">
      <c r="A2" s="1"/>
      <c r="B2" s="1"/>
      <c r="D2" s="4"/>
      <c r="E2" s="4"/>
      <c r="F2" s="4"/>
      <c r="G2" s="4"/>
      <c r="I2" s="4"/>
      <c r="O2" s="7"/>
    </row>
    <row r="3" spans="1:16" ht="15.75" customHeight="1">
      <c r="A3" s="1" t="s">
        <v>19</v>
      </c>
      <c r="B3" s="1" t="s">
        <v>23</v>
      </c>
      <c r="D3" s="4"/>
      <c r="E3" s="4"/>
      <c r="F3" s="4"/>
      <c r="G3" s="4"/>
      <c r="I3" s="4"/>
      <c r="O3" s="7"/>
    </row>
    <row r="4" spans="1:16" ht="15.75" customHeight="1">
      <c r="D4" s="4"/>
      <c r="E4" s="4"/>
      <c r="F4" s="4"/>
      <c r="G4" s="15"/>
      <c r="I4" s="4"/>
      <c r="O4" s="7"/>
    </row>
    <row r="5" spans="1:16" ht="15.75" customHeight="1">
      <c r="A5" s="17"/>
      <c r="B5" s="17" t="s">
        <v>41</v>
      </c>
      <c r="C5" s="18"/>
      <c r="D5" s="19" t="s">
        <v>44</v>
      </c>
      <c r="E5" s="19" t="s">
        <v>49</v>
      </c>
      <c r="F5" s="19" t="s">
        <v>11</v>
      </c>
      <c r="G5" s="20" t="s">
        <v>53</v>
      </c>
      <c r="H5" s="18"/>
      <c r="I5" s="4" t="s">
        <v>25</v>
      </c>
      <c r="J5" s="4" t="s">
        <v>58</v>
      </c>
      <c r="K5" s="4" t="s">
        <v>60</v>
      </c>
      <c r="L5" s="4" t="s">
        <v>35</v>
      </c>
      <c r="N5" s="4" t="s">
        <v>65</v>
      </c>
      <c r="O5" s="21" t="s">
        <v>67</v>
      </c>
      <c r="P5" s="24" t="s">
        <v>84</v>
      </c>
    </row>
    <row r="6" spans="1:16" ht="15.75" customHeight="1">
      <c r="A6" s="4">
        <v>12</v>
      </c>
      <c r="B6" s="4" t="s">
        <v>100</v>
      </c>
      <c r="D6" s="4">
        <v>1</v>
      </c>
      <c r="F6" s="4">
        <v>1</v>
      </c>
      <c r="H6" s="4" t="s">
        <v>106</v>
      </c>
      <c r="I6" s="4" t="s">
        <v>48</v>
      </c>
      <c r="J6" s="4">
        <v>1</v>
      </c>
      <c r="K6" s="4"/>
      <c r="L6" s="4">
        <v>1</v>
      </c>
      <c r="N6" s="4">
        <v>4</v>
      </c>
      <c r="O6" s="27" t="s">
        <v>116</v>
      </c>
    </row>
    <row r="7" spans="1:16" ht="15.75" customHeight="1">
      <c r="O7" s="7"/>
    </row>
    <row r="8" spans="1:16" ht="15.75" customHeight="1">
      <c r="A8" s="4">
        <v>23</v>
      </c>
      <c r="B8" s="4" t="s">
        <v>124</v>
      </c>
      <c r="D8" s="4">
        <v>1</v>
      </c>
      <c r="F8" s="4">
        <v>1</v>
      </c>
      <c r="I8" s="4" t="s">
        <v>48</v>
      </c>
      <c r="J8" s="4">
        <v>1</v>
      </c>
      <c r="K8" s="4"/>
      <c r="L8" s="4">
        <v>1</v>
      </c>
      <c r="N8" s="4">
        <v>4</v>
      </c>
      <c r="O8" s="27" t="s">
        <v>132</v>
      </c>
    </row>
    <row r="9" spans="1:16" ht="15.75" customHeight="1">
      <c r="O9" s="7"/>
    </row>
    <row r="10" spans="1:16" ht="15.75" customHeight="1">
      <c r="A10" s="4">
        <v>10</v>
      </c>
      <c r="B10" s="28" t="s">
        <v>136</v>
      </c>
      <c r="D10" s="4">
        <v>0</v>
      </c>
      <c r="F10" s="4">
        <v>0</v>
      </c>
      <c r="I10" s="4" t="s">
        <v>48</v>
      </c>
      <c r="J10" s="4">
        <v>0</v>
      </c>
      <c r="K10" s="4"/>
      <c r="L10" s="4">
        <v>1</v>
      </c>
      <c r="N10" s="4">
        <v>5</v>
      </c>
      <c r="O10" s="27" t="s">
        <v>146</v>
      </c>
    </row>
    <row r="11" spans="1:16" ht="15.75" customHeight="1">
      <c r="O11" s="7"/>
    </row>
    <row r="12" spans="1:16" ht="15.75" customHeight="1">
      <c r="A12" s="4">
        <v>20</v>
      </c>
      <c r="B12" s="4" t="s">
        <v>150</v>
      </c>
      <c r="D12" s="4">
        <v>1</v>
      </c>
      <c r="F12" s="4">
        <v>1</v>
      </c>
      <c r="I12" s="4" t="s">
        <v>154</v>
      </c>
      <c r="J12" s="4">
        <v>1</v>
      </c>
      <c r="K12" s="4"/>
      <c r="L12" s="4">
        <v>1</v>
      </c>
      <c r="N12" s="4">
        <v>5</v>
      </c>
      <c r="O12" s="27" t="s">
        <v>159</v>
      </c>
    </row>
    <row r="13" spans="1:16" ht="15.75" customHeight="1">
      <c r="O13" s="7"/>
    </row>
    <row r="14" spans="1:16" ht="15.75" customHeight="1">
      <c r="A14" s="4">
        <v>21</v>
      </c>
      <c r="B14" s="4" t="s">
        <v>163</v>
      </c>
      <c r="D14" s="4">
        <v>1</v>
      </c>
      <c r="F14" s="4">
        <v>1</v>
      </c>
      <c r="I14" s="4" t="s">
        <v>48</v>
      </c>
      <c r="J14" s="4">
        <v>1</v>
      </c>
      <c r="K14" s="4"/>
      <c r="L14" s="4">
        <v>1</v>
      </c>
      <c r="N14" s="4">
        <v>3</v>
      </c>
      <c r="O14" s="27" t="s">
        <v>168</v>
      </c>
    </row>
    <row r="15" spans="1:16" ht="15.75" customHeight="1">
      <c r="O15" s="7"/>
    </row>
    <row r="16" spans="1:16" ht="15.75" customHeight="1">
      <c r="A16" s="4">
        <v>5</v>
      </c>
      <c r="B16" s="4" t="s">
        <v>174</v>
      </c>
      <c r="D16" s="4">
        <v>1</v>
      </c>
      <c r="F16" s="4">
        <v>1</v>
      </c>
      <c r="H16" s="4" t="s">
        <v>175</v>
      </c>
      <c r="I16" s="4" t="s">
        <v>176</v>
      </c>
      <c r="J16" s="4">
        <v>1</v>
      </c>
      <c r="K16" s="4"/>
      <c r="L16" s="4">
        <v>1</v>
      </c>
      <c r="N16" s="4">
        <v>5</v>
      </c>
      <c r="O16" s="27" t="s">
        <v>180</v>
      </c>
    </row>
    <row r="17" spans="1:16" ht="15.75" customHeight="1">
      <c r="O17" s="7"/>
    </row>
    <row r="18" spans="1:16" ht="15.75" customHeight="1">
      <c r="A18" s="4">
        <v>22</v>
      </c>
      <c r="B18" s="4" t="s">
        <v>184</v>
      </c>
      <c r="D18" s="4">
        <v>1</v>
      </c>
      <c r="F18" s="4">
        <v>1</v>
      </c>
      <c r="I18" s="4" t="s">
        <v>154</v>
      </c>
      <c r="J18" s="4">
        <v>1</v>
      </c>
      <c r="K18" s="4"/>
      <c r="L18" s="4">
        <v>1</v>
      </c>
      <c r="N18" s="4">
        <v>5</v>
      </c>
      <c r="O18" s="27" t="s">
        <v>190</v>
      </c>
    </row>
    <row r="19" spans="1:16" ht="15.75" customHeight="1">
      <c r="O19" s="7"/>
    </row>
    <row r="20" spans="1:16" ht="16">
      <c r="A20" s="4">
        <v>14</v>
      </c>
      <c r="B20" s="4" t="s">
        <v>196</v>
      </c>
      <c r="D20" s="4">
        <v>1</v>
      </c>
      <c r="F20" s="4">
        <v>1</v>
      </c>
      <c r="I20" s="4" t="s">
        <v>154</v>
      </c>
      <c r="J20" s="4">
        <v>1</v>
      </c>
      <c r="K20" s="4"/>
      <c r="L20" s="4">
        <v>1</v>
      </c>
      <c r="N20" s="4">
        <v>5</v>
      </c>
      <c r="O20" s="30" t="s">
        <v>206</v>
      </c>
      <c r="P20" s="4" t="s">
        <v>208</v>
      </c>
    </row>
    <row r="21" spans="1:16" ht="15.75" customHeight="1">
      <c r="O21" s="7"/>
    </row>
    <row r="22" spans="1:16" ht="15.75" customHeight="1">
      <c r="A22" s="4">
        <v>8</v>
      </c>
      <c r="B22" s="4" t="s">
        <v>225</v>
      </c>
      <c r="D22" s="4">
        <v>1</v>
      </c>
      <c r="F22" s="4">
        <v>1</v>
      </c>
      <c r="I22" s="4" t="s">
        <v>48</v>
      </c>
      <c r="J22" s="4">
        <v>1</v>
      </c>
      <c r="K22" s="4"/>
      <c r="L22" s="4">
        <v>1</v>
      </c>
      <c r="N22" s="4">
        <v>7</v>
      </c>
      <c r="O22" s="27" t="s">
        <v>231</v>
      </c>
    </row>
    <row r="23" spans="1:16" ht="15.75" customHeight="1">
      <c r="O23" s="7"/>
    </row>
    <row r="24" spans="1:16" ht="15.75" customHeight="1">
      <c r="A24" s="4">
        <v>17</v>
      </c>
      <c r="B24" s="4" t="s">
        <v>237</v>
      </c>
      <c r="D24" s="4">
        <v>1</v>
      </c>
      <c r="F24" s="4">
        <v>1</v>
      </c>
      <c r="I24" s="4" t="s">
        <v>48</v>
      </c>
      <c r="J24" s="4">
        <v>1</v>
      </c>
      <c r="K24" s="4"/>
      <c r="L24" s="4">
        <v>1</v>
      </c>
      <c r="N24" s="4">
        <v>5</v>
      </c>
      <c r="O24" s="27" t="s">
        <v>239</v>
      </c>
    </row>
    <row r="25" spans="1:16" ht="15.75" customHeight="1">
      <c r="O25" s="7"/>
    </row>
    <row r="26" spans="1:16" ht="15.75" customHeight="1">
      <c r="A26" s="4">
        <v>4</v>
      </c>
      <c r="B26" s="4" t="s">
        <v>242</v>
      </c>
      <c r="D26" s="4">
        <v>1</v>
      </c>
      <c r="F26" s="4">
        <v>1</v>
      </c>
      <c r="I26" s="4" t="s">
        <v>244</v>
      </c>
      <c r="J26" s="4">
        <v>1</v>
      </c>
      <c r="K26" s="4"/>
      <c r="L26" s="4">
        <v>0</v>
      </c>
      <c r="N26" s="4">
        <v>5</v>
      </c>
      <c r="O26" s="27" t="s">
        <v>247</v>
      </c>
    </row>
    <row r="27" spans="1:16" ht="15.75" customHeight="1">
      <c r="O27" s="7"/>
    </row>
    <row r="28" spans="1:16" ht="16">
      <c r="A28" s="4">
        <v>25</v>
      </c>
      <c r="B28" s="4" t="s">
        <v>249</v>
      </c>
      <c r="D28" s="4">
        <v>1</v>
      </c>
      <c r="F28" s="4">
        <v>1</v>
      </c>
      <c r="G28" s="4"/>
      <c r="H28" s="4" t="s">
        <v>250</v>
      </c>
      <c r="I28" s="4" t="s">
        <v>252</v>
      </c>
      <c r="J28" s="4">
        <v>0</v>
      </c>
      <c r="K28" s="4"/>
      <c r="L28" s="4">
        <v>0</v>
      </c>
      <c r="N28" s="4">
        <v>7</v>
      </c>
      <c r="O28" s="34" t="s">
        <v>255</v>
      </c>
    </row>
    <row r="29" spans="1:16" ht="15.75" customHeight="1">
      <c r="O29" s="7"/>
    </row>
    <row r="30" spans="1:16" ht="15.75" customHeight="1">
      <c r="A30" s="28">
        <v>18</v>
      </c>
      <c r="B30" s="28" t="s">
        <v>263</v>
      </c>
      <c r="D30" s="4">
        <v>0</v>
      </c>
      <c r="F30" s="4">
        <v>0</v>
      </c>
      <c r="I30" s="28" t="s">
        <v>264</v>
      </c>
      <c r="J30" s="4">
        <v>0</v>
      </c>
      <c r="K30" s="4"/>
      <c r="L30" s="4">
        <v>0</v>
      </c>
      <c r="M30" s="4" t="s">
        <v>265</v>
      </c>
      <c r="N30" s="4">
        <v>8</v>
      </c>
      <c r="O30" s="27" t="s">
        <v>267</v>
      </c>
    </row>
    <row r="31" spans="1:16" ht="15.75" customHeight="1">
      <c r="O31" s="7"/>
    </row>
    <row r="32" spans="1:16" ht="15.75" customHeight="1">
      <c r="A32" s="35">
        <v>2</v>
      </c>
      <c r="B32" s="35" t="s">
        <v>272</v>
      </c>
      <c r="D32" s="4">
        <v>0</v>
      </c>
      <c r="F32" s="4">
        <v>0</v>
      </c>
      <c r="G32" s="4">
        <v>1</v>
      </c>
      <c r="I32" s="36" t="s">
        <v>273</v>
      </c>
      <c r="J32" s="4">
        <v>0</v>
      </c>
      <c r="K32" s="4"/>
      <c r="L32" s="4">
        <v>0</v>
      </c>
      <c r="N32" s="4">
        <v>5</v>
      </c>
      <c r="O32" s="27" t="s">
        <v>275</v>
      </c>
    </row>
    <row r="33" spans="1:15" ht="15.75" customHeight="1">
      <c r="O33" s="7"/>
    </row>
    <row r="34" spans="1:15" ht="15.75" customHeight="1">
      <c r="A34" s="4">
        <v>9</v>
      </c>
      <c r="B34" s="4" t="s">
        <v>279</v>
      </c>
      <c r="D34" s="4">
        <v>1</v>
      </c>
      <c r="E34" s="4">
        <v>1</v>
      </c>
      <c r="F34" s="4">
        <v>1</v>
      </c>
      <c r="G34" s="4">
        <v>1</v>
      </c>
      <c r="I34" s="4" t="s">
        <v>280</v>
      </c>
      <c r="J34" s="4">
        <v>0</v>
      </c>
      <c r="K34" s="4"/>
      <c r="L34" s="4">
        <v>0</v>
      </c>
      <c r="N34" s="4">
        <v>9</v>
      </c>
      <c r="O34" s="27" t="s">
        <v>281</v>
      </c>
    </row>
    <row r="35" spans="1:15" ht="15.75" customHeight="1">
      <c r="O35" s="7"/>
    </row>
    <row r="36" spans="1:15" ht="15.75" customHeight="1">
      <c r="A36" s="4">
        <v>3</v>
      </c>
      <c r="B36" s="37" t="s">
        <v>286</v>
      </c>
      <c r="D36" s="4">
        <v>0</v>
      </c>
      <c r="E36" s="4">
        <v>1</v>
      </c>
      <c r="F36" s="4">
        <v>0</v>
      </c>
      <c r="G36" s="4">
        <v>1</v>
      </c>
      <c r="H36" s="4" t="s">
        <v>289</v>
      </c>
      <c r="I36" s="4" t="s">
        <v>290</v>
      </c>
      <c r="J36" s="4">
        <v>0</v>
      </c>
      <c r="K36" s="4"/>
      <c r="L36" s="4">
        <v>0</v>
      </c>
      <c r="N36" s="4">
        <v>9</v>
      </c>
      <c r="O36" s="27" t="s">
        <v>291</v>
      </c>
    </row>
    <row r="37" spans="1:15" ht="15.75" customHeight="1">
      <c r="O37" s="7"/>
    </row>
    <row r="38" spans="1:15" ht="15.75" customHeight="1">
      <c r="A38" s="28">
        <v>16</v>
      </c>
      <c r="B38" s="28" t="s">
        <v>293</v>
      </c>
      <c r="D38" s="4">
        <v>0</v>
      </c>
      <c r="F38" s="4">
        <v>0</v>
      </c>
      <c r="I38" s="4" t="s">
        <v>296</v>
      </c>
      <c r="J38" s="4">
        <v>0</v>
      </c>
      <c r="K38" s="4"/>
      <c r="L38" s="4">
        <v>0</v>
      </c>
      <c r="M38" s="4" t="s">
        <v>265</v>
      </c>
      <c r="N38" s="4">
        <v>8</v>
      </c>
      <c r="O38" s="27" t="s">
        <v>298</v>
      </c>
    </row>
    <row r="39" spans="1:15" ht="15.75" customHeight="1">
      <c r="O39" s="7"/>
    </row>
    <row r="40" spans="1:15" ht="15.75" customHeight="1">
      <c r="A40" s="4">
        <v>13</v>
      </c>
      <c r="B40" s="4" t="s">
        <v>299</v>
      </c>
      <c r="D40" s="4">
        <v>1</v>
      </c>
      <c r="F40" s="4">
        <v>1</v>
      </c>
      <c r="I40" s="4" t="s">
        <v>154</v>
      </c>
      <c r="J40" s="4">
        <v>1</v>
      </c>
      <c r="K40" s="4"/>
      <c r="L40" s="4">
        <v>1</v>
      </c>
      <c r="N40" s="4">
        <v>4</v>
      </c>
      <c r="O40" s="27" t="s">
        <v>304</v>
      </c>
    </row>
    <row r="41" spans="1:15" ht="15.75" customHeight="1">
      <c r="O41" s="7"/>
    </row>
    <row r="42" spans="1:15" ht="15.75" customHeight="1">
      <c r="A42" s="4">
        <v>1</v>
      </c>
      <c r="B42" s="4" t="s">
        <v>305</v>
      </c>
      <c r="D42" s="4">
        <v>1</v>
      </c>
      <c r="F42" s="4">
        <v>1</v>
      </c>
      <c r="I42" s="4" t="s">
        <v>246</v>
      </c>
      <c r="J42" s="4">
        <v>1</v>
      </c>
      <c r="K42" s="4"/>
      <c r="L42" s="4">
        <v>0</v>
      </c>
      <c r="N42" s="4">
        <v>5</v>
      </c>
      <c r="O42" s="27" t="s">
        <v>306</v>
      </c>
    </row>
    <row r="43" spans="1:15" ht="13">
      <c r="O43" s="7"/>
    </row>
    <row r="44" spans="1:15" ht="13">
      <c r="A44" s="4">
        <v>6</v>
      </c>
      <c r="B44" s="4" t="s">
        <v>311</v>
      </c>
      <c r="D44" s="4">
        <v>1</v>
      </c>
      <c r="F44" s="4">
        <v>1</v>
      </c>
      <c r="I44" s="4" t="s">
        <v>154</v>
      </c>
      <c r="J44" s="4">
        <v>1</v>
      </c>
      <c r="K44" s="4"/>
      <c r="L44" s="4">
        <v>1</v>
      </c>
      <c r="N44" s="4">
        <v>4</v>
      </c>
      <c r="O44" s="27" t="s">
        <v>313</v>
      </c>
    </row>
    <row r="45" spans="1:15" ht="13">
      <c r="O45" s="7"/>
    </row>
    <row r="46" spans="1:15" ht="13">
      <c r="A46" s="4">
        <v>7</v>
      </c>
      <c r="B46" s="4" t="s">
        <v>314</v>
      </c>
      <c r="D46" s="4">
        <v>1</v>
      </c>
      <c r="F46" s="4">
        <v>1</v>
      </c>
      <c r="I46" s="4" t="s">
        <v>154</v>
      </c>
      <c r="J46" s="4">
        <v>0</v>
      </c>
      <c r="K46" s="4" t="s">
        <v>316</v>
      </c>
      <c r="L46" s="4">
        <v>1</v>
      </c>
      <c r="N46" s="4">
        <v>5</v>
      </c>
      <c r="O46" s="27" t="s">
        <v>318</v>
      </c>
    </row>
    <row r="47" spans="1:15" ht="13">
      <c r="O47" s="7"/>
    </row>
    <row r="48" spans="1:15" ht="13">
      <c r="A48" s="28">
        <v>11</v>
      </c>
      <c r="B48" s="28" t="s">
        <v>322</v>
      </c>
      <c r="D48" s="4">
        <f>4/8</f>
        <v>0.5</v>
      </c>
      <c r="F48" s="38">
        <f>4/4</f>
        <v>1</v>
      </c>
      <c r="G48" s="4">
        <v>1</v>
      </c>
      <c r="H48" s="4" t="s">
        <v>326</v>
      </c>
      <c r="I48" s="4" t="s">
        <v>246</v>
      </c>
      <c r="J48" s="4">
        <v>0.5</v>
      </c>
      <c r="K48" s="4"/>
      <c r="L48" s="4">
        <v>0</v>
      </c>
      <c r="N48" s="4">
        <v>7</v>
      </c>
      <c r="O48" s="27" t="s">
        <v>327</v>
      </c>
    </row>
    <row r="49" spans="1:18" ht="13">
      <c r="I49" s="4"/>
      <c r="O49" s="7"/>
    </row>
    <row r="50" spans="1:18" ht="13">
      <c r="A50" s="4">
        <v>15</v>
      </c>
      <c r="B50" s="4" t="s">
        <v>328</v>
      </c>
      <c r="D50" s="4">
        <v>1</v>
      </c>
      <c r="F50" s="4">
        <v>1</v>
      </c>
      <c r="I50" s="4" t="s">
        <v>330</v>
      </c>
      <c r="J50" s="4">
        <v>0</v>
      </c>
      <c r="K50" s="25" t="s">
        <v>333</v>
      </c>
      <c r="L50" s="4">
        <v>0</v>
      </c>
      <c r="N50" s="4">
        <v>7</v>
      </c>
      <c r="O50" s="27" t="s">
        <v>335</v>
      </c>
    </row>
    <row r="51" spans="1:18" ht="13">
      <c r="O51" s="7"/>
    </row>
    <row r="52" spans="1:18" ht="13">
      <c r="A52" s="4">
        <v>24</v>
      </c>
      <c r="B52" s="4" t="s">
        <v>336</v>
      </c>
      <c r="D52" s="4">
        <v>1</v>
      </c>
      <c r="F52" s="4">
        <v>1</v>
      </c>
      <c r="I52" s="4" t="s">
        <v>252</v>
      </c>
      <c r="J52" s="4">
        <v>1</v>
      </c>
      <c r="K52" s="4"/>
      <c r="L52" s="4">
        <v>0</v>
      </c>
      <c r="N52" s="4">
        <v>8</v>
      </c>
      <c r="O52" s="27" t="s">
        <v>339</v>
      </c>
    </row>
    <row r="53" spans="1:18" ht="13">
      <c r="O53" s="7"/>
    </row>
    <row r="54" spans="1:18" ht="13">
      <c r="A54" s="39">
        <v>19</v>
      </c>
      <c r="B54" s="39" t="s">
        <v>342</v>
      </c>
      <c r="D54" s="4">
        <v>1</v>
      </c>
      <c r="E54" s="4">
        <v>1</v>
      </c>
      <c r="F54" s="4">
        <v>1</v>
      </c>
      <c r="H54" s="4" t="s">
        <v>343</v>
      </c>
      <c r="I54" s="4" t="s">
        <v>345</v>
      </c>
      <c r="J54" s="4">
        <v>1</v>
      </c>
      <c r="K54" s="4"/>
      <c r="L54" s="4">
        <v>0</v>
      </c>
      <c r="N54" s="4">
        <v>7</v>
      </c>
      <c r="O54" s="27" t="s">
        <v>347</v>
      </c>
    </row>
    <row r="55" spans="1:18" ht="13">
      <c r="O55" s="7"/>
    </row>
    <row r="56" spans="1:18" ht="14">
      <c r="A56" s="40"/>
      <c r="B56" s="41" t="s">
        <v>349</v>
      </c>
      <c r="C56" s="43">
        <f>SUM(D6:D54)</f>
        <v>19.5</v>
      </c>
      <c r="D56" s="44"/>
      <c r="E56" s="44">
        <f>SUM(E6:E54)</f>
        <v>3</v>
      </c>
      <c r="F56" s="44"/>
      <c r="G56" s="46"/>
      <c r="H56" s="44"/>
      <c r="I56" s="46" t="s">
        <v>353</v>
      </c>
      <c r="J56" s="44"/>
      <c r="K56" s="44"/>
      <c r="L56" s="44"/>
      <c r="M56" s="44"/>
      <c r="N56" s="44"/>
      <c r="O56" s="47"/>
      <c r="P56" s="48"/>
      <c r="Q56" s="48"/>
      <c r="R56" s="49"/>
    </row>
    <row r="57" spans="1:18" ht="13">
      <c r="A57" s="1"/>
      <c r="B57" s="1"/>
      <c r="O57" s="7"/>
    </row>
    <row r="58" spans="1:18" ht="13">
      <c r="A58" s="1"/>
      <c r="B58" s="1" t="s">
        <v>355</v>
      </c>
      <c r="O58" s="7"/>
    </row>
    <row r="59" spans="1:18" ht="13">
      <c r="A59" s="28">
        <v>102</v>
      </c>
      <c r="B59" s="28" t="s">
        <v>356</v>
      </c>
      <c r="D59" s="4">
        <v>0</v>
      </c>
      <c r="F59" s="4">
        <v>0</v>
      </c>
      <c r="I59" s="28" t="s">
        <v>357</v>
      </c>
      <c r="J59" s="4">
        <v>0</v>
      </c>
      <c r="K59" s="4"/>
      <c r="L59" s="4">
        <v>0</v>
      </c>
      <c r="O59" s="27" t="s">
        <v>358</v>
      </c>
      <c r="P59" s="4" t="s">
        <v>359</v>
      </c>
    </row>
    <row r="60" spans="1:18" ht="13">
      <c r="O60" s="7"/>
    </row>
    <row r="61" spans="1:18" ht="13">
      <c r="A61" s="4">
        <v>112</v>
      </c>
      <c r="B61" s="4" t="s">
        <v>360</v>
      </c>
      <c r="D61" s="4">
        <v>1</v>
      </c>
      <c r="F61" s="4">
        <v>1</v>
      </c>
      <c r="I61" s="4" t="s">
        <v>361</v>
      </c>
      <c r="J61" s="4">
        <v>0</v>
      </c>
      <c r="K61" s="4" t="s">
        <v>362</v>
      </c>
      <c r="L61" s="4">
        <v>0</v>
      </c>
      <c r="N61" s="4">
        <v>3</v>
      </c>
      <c r="O61" s="27" t="s">
        <v>363</v>
      </c>
    </row>
    <row r="62" spans="1:18" ht="13">
      <c r="O62" s="7"/>
    </row>
    <row r="63" spans="1:18" ht="13">
      <c r="A63" s="28">
        <v>103</v>
      </c>
      <c r="B63" s="28" t="s">
        <v>364</v>
      </c>
      <c r="D63" s="4">
        <v>0</v>
      </c>
      <c r="F63" s="4">
        <v>0</v>
      </c>
      <c r="I63" s="4" t="s">
        <v>348</v>
      </c>
      <c r="J63" s="4">
        <v>0</v>
      </c>
      <c r="K63" s="4"/>
      <c r="L63" s="4">
        <v>0</v>
      </c>
      <c r="N63" s="4">
        <v>5</v>
      </c>
      <c r="O63" s="27" t="s">
        <v>365</v>
      </c>
    </row>
    <row r="64" spans="1:18" ht="13">
      <c r="O64" s="7"/>
    </row>
    <row r="65" spans="1:16" ht="13">
      <c r="A65" s="4">
        <v>111</v>
      </c>
      <c r="B65" s="4" t="s">
        <v>366</v>
      </c>
      <c r="D65" s="4">
        <v>1</v>
      </c>
      <c r="F65" s="4">
        <v>1</v>
      </c>
      <c r="I65" s="4" t="s">
        <v>154</v>
      </c>
      <c r="J65" s="4">
        <v>0</v>
      </c>
      <c r="K65" s="4"/>
      <c r="L65" s="4">
        <v>1</v>
      </c>
      <c r="N65" s="4">
        <v>7</v>
      </c>
      <c r="O65" s="27" t="s">
        <v>369</v>
      </c>
    </row>
    <row r="66" spans="1:16" ht="13">
      <c r="F66" s="4"/>
      <c r="O66" s="7"/>
    </row>
    <row r="67" spans="1:16" ht="13">
      <c r="A67" s="28">
        <v>123</v>
      </c>
      <c r="B67" s="28" t="s">
        <v>371</v>
      </c>
      <c r="D67" s="4">
        <v>0</v>
      </c>
      <c r="F67" s="4">
        <v>0</v>
      </c>
      <c r="I67" s="31" t="s">
        <v>348</v>
      </c>
      <c r="J67" s="4">
        <v>0</v>
      </c>
      <c r="K67" s="4"/>
      <c r="L67" s="4">
        <v>0</v>
      </c>
      <c r="N67" s="4">
        <v>7</v>
      </c>
      <c r="O67" s="27" t="s">
        <v>369</v>
      </c>
    </row>
    <row r="68" spans="1:16" ht="13">
      <c r="O68" s="7"/>
    </row>
    <row r="69" spans="1:16" ht="13">
      <c r="A69" s="28">
        <v>114</v>
      </c>
      <c r="B69" s="28" t="s">
        <v>374</v>
      </c>
      <c r="D69" s="4">
        <v>0</v>
      </c>
      <c r="F69" s="4">
        <v>0</v>
      </c>
      <c r="I69" s="31" t="s">
        <v>348</v>
      </c>
      <c r="J69" s="4">
        <v>0</v>
      </c>
      <c r="K69" s="4"/>
      <c r="L69" s="4">
        <v>0</v>
      </c>
      <c r="O69" s="27" t="s">
        <v>358</v>
      </c>
      <c r="P69" s="4" t="s">
        <v>375</v>
      </c>
    </row>
    <row r="70" spans="1:16" ht="13">
      <c r="O70" s="7"/>
    </row>
    <row r="71" spans="1:16" ht="13">
      <c r="A71" s="28">
        <v>109</v>
      </c>
      <c r="B71" s="28" t="s">
        <v>376</v>
      </c>
      <c r="D71" s="4">
        <v>0</v>
      </c>
      <c r="F71" s="4">
        <v>0</v>
      </c>
      <c r="I71" s="4" t="s">
        <v>377</v>
      </c>
      <c r="J71" s="4">
        <v>0</v>
      </c>
      <c r="K71" s="4"/>
      <c r="L71" s="4">
        <v>0</v>
      </c>
      <c r="O71" s="27" t="s">
        <v>379</v>
      </c>
    </row>
    <row r="72" spans="1:16" ht="13">
      <c r="O72" s="7"/>
    </row>
    <row r="73" spans="1:16" ht="13">
      <c r="A73" s="4">
        <v>107</v>
      </c>
      <c r="B73" s="4" t="s">
        <v>380</v>
      </c>
      <c r="D73" s="4">
        <v>1</v>
      </c>
      <c r="F73" s="4">
        <v>1</v>
      </c>
      <c r="I73" s="4" t="s">
        <v>154</v>
      </c>
      <c r="J73" s="4">
        <v>1</v>
      </c>
      <c r="K73" s="4"/>
      <c r="L73" s="4">
        <v>1</v>
      </c>
      <c r="N73" s="4">
        <v>4</v>
      </c>
      <c r="O73" s="27" t="s">
        <v>381</v>
      </c>
    </row>
    <row r="74" spans="1:16" ht="13">
      <c r="O74" s="7"/>
    </row>
    <row r="75" spans="1:16" ht="13">
      <c r="A75" s="4">
        <v>120</v>
      </c>
      <c r="B75" s="4" t="s">
        <v>382</v>
      </c>
      <c r="D75" s="4">
        <v>1</v>
      </c>
      <c r="F75" s="4">
        <v>1</v>
      </c>
      <c r="I75" s="4" t="s">
        <v>312</v>
      </c>
      <c r="J75" s="4">
        <v>1</v>
      </c>
      <c r="K75" s="4"/>
      <c r="L75" s="4">
        <v>0</v>
      </c>
      <c r="N75" s="4">
        <v>7</v>
      </c>
      <c r="O75" s="27" t="s">
        <v>383</v>
      </c>
      <c r="P75" s="4" t="s">
        <v>384</v>
      </c>
    </row>
    <row r="76" spans="1:16" ht="13">
      <c r="O76" s="7"/>
    </row>
    <row r="77" spans="1:16" ht="13">
      <c r="A77" s="28">
        <v>124</v>
      </c>
      <c r="B77" s="28" t="s">
        <v>385</v>
      </c>
      <c r="D77" s="4">
        <f>1/15</f>
        <v>6.6666666666666666E-2</v>
      </c>
      <c r="F77" s="4">
        <f>1/4</f>
        <v>0.25</v>
      </c>
      <c r="I77" s="4" t="s">
        <v>386</v>
      </c>
      <c r="J77" s="4">
        <f>1/15</f>
        <v>6.6666666666666666E-2</v>
      </c>
      <c r="K77" s="4"/>
      <c r="L77" s="4">
        <v>0</v>
      </c>
      <c r="N77" s="4">
        <v>3</v>
      </c>
      <c r="O77" s="27" t="s">
        <v>387</v>
      </c>
    </row>
    <row r="78" spans="1:16" ht="13">
      <c r="O78" s="7"/>
    </row>
    <row r="79" spans="1:16" ht="13">
      <c r="A79" s="4">
        <v>115</v>
      </c>
      <c r="B79" s="4" t="s">
        <v>388</v>
      </c>
      <c r="D79" s="4">
        <v>0</v>
      </c>
      <c r="F79" s="4">
        <v>0</v>
      </c>
      <c r="I79" s="4" t="s">
        <v>389</v>
      </c>
      <c r="J79" s="4">
        <v>0</v>
      </c>
      <c r="K79" s="4"/>
      <c r="L79" s="4">
        <v>1</v>
      </c>
      <c r="N79" s="4">
        <v>5</v>
      </c>
      <c r="O79" s="27" t="s">
        <v>390</v>
      </c>
    </row>
    <row r="80" spans="1:16" ht="13">
      <c r="O80" s="7"/>
    </row>
    <row r="81" spans="1:16" ht="13">
      <c r="A81" s="4">
        <v>121</v>
      </c>
      <c r="B81" s="4" t="s">
        <v>391</v>
      </c>
      <c r="D81" s="4">
        <v>1</v>
      </c>
      <c r="F81" s="4">
        <v>1</v>
      </c>
      <c r="I81" s="4" t="s">
        <v>154</v>
      </c>
      <c r="J81" s="4">
        <v>1</v>
      </c>
      <c r="K81" s="4"/>
      <c r="L81" s="4">
        <v>1</v>
      </c>
      <c r="N81" s="4">
        <v>4</v>
      </c>
      <c r="O81" s="27" t="s">
        <v>392</v>
      </c>
      <c r="P81" s="4" t="s">
        <v>393</v>
      </c>
    </row>
    <row r="82" spans="1:16" ht="13">
      <c r="O82" s="7"/>
    </row>
    <row r="83" spans="1:16" ht="13">
      <c r="A83" s="4">
        <v>125</v>
      </c>
      <c r="B83" s="4" t="s">
        <v>394</v>
      </c>
      <c r="D83" s="4">
        <v>1</v>
      </c>
      <c r="F83" s="4">
        <v>1</v>
      </c>
      <c r="I83" s="4" t="s">
        <v>395</v>
      </c>
      <c r="J83" s="4">
        <v>1</v>
      </c>
      <c r="K83" s="4"/>
      <c r="L83" s="4">
        <v>0</v>
      </c>
      <c r="N83" s="4">
        <v>3</v>
      </c>
      <c r="O83" s="27" t="s">
        <v>396</v>
      </c>
    </row>
    <row r="84" spans="1:16" ht="13">
      <c r="O84" s="7"/>
    </row>
    <row r="85" spans="1:16" ht="13">
      <c r="A85" s="28">
        <v>108</v>
      </c>
      <c r="B85" s="28" t="s">
        <v>397</v>
      </c>
      <c r="D85" s="4">
        <v>0</v>
      </c>
      <c r="F85" s="4">
        <v>0</v>
      </c>
      <c r="I85" s="31" t="s">
        <v>398</v>
      </c>
      <c r="J85" s="4">
        <v>0</v>
      </c>
      <c r="K85" s="4"/>
      <c r="L85" s="4">
        <v>1</v>
      </c>
      <c r="N85" s="4">
        <v>4</v>
      </c>
      <c r="O85" s="27" t="s">
        <v>399</v>
      </c>
      <c r="P85" s="4" t="s">
        <v>400</v>
      </c>
    </row>
    <row r="86" spans="1:16" ht="13">
      <c r="O86" s="7"/>
    </row>
    <row r="87" spans="1:16" ht="13">
      <c r="A87" s="28">
        <v>104</v>
      </c>
      <c r="B87" s="28" t="s">
        <v>401</v>
      </c>
      <c r="D87" s="4">
        <v>0</v>
      </c>
      <c r="F87" s="4">
        <v>0</v>
      </c>
      <c r="I87" s="28" t="s">
        <v>264</v>
      </c>
      <c r="J87" s="4">
        <v>0</v>
      </c>
      <c r="K87" s="4"/>
      <c r="L87" s="4">
        <v>0</v>
      </c>
      <c r="N87" s="4">
        <v>4</v>
      </c>
      <c r="O87" s="27" t="s">
        <v>399</v>
      </c>
      <c r="P87" s="4" t="s">
        <v>402</v>
      </c>
    </row>
    <row r="88" spans="1:16" ht="13">
      <c r="O88" s="7"/>
    </row>
    <row r="89" spans="1:16" ht="13">
      <c r="A89" s="4">
        <v>116</v>
      </c>
      <c r="B89" s="4" t="s">
        <v>403</v>
      </c>
      <c r="D89" s="4">
        <v>0</v>
      </c>
      <c r="F89" s="4">
        <v>0</v>
      </c>
      <c r="I89" s="4" t="s">
        <v>404</v>
      </c>
      <c r="J89" s="4">
        <v>0</v>
      </c>
      <c r="K89" s="4"/>
      <c r="L89" s="4">
        <v>1</v>
      </c>
      <c r="N89" s="4">
        <v>3</v>
      </c>
      <c r="O89" s="27" t="s">
        <v>405</v>
      </c>
    </row>
    <row r="90" spans="1:16" ht="13">
      <c r="O90" s="7"/>
    </row>
    <row r="91" spans="1:16" ht="13">
      <c r="A91" s="28">
        <v>118</v>
      </c>
      <c r="B91" s="28" t="s">
        <v>406</v>
      </c>
      <c r="D91" s="4">
        <v>0</v>
      </c>
      <c r="F91" s="4">
        <v>0</v>
      </c>
      <c r="I91" s="4" t="s">
        <v>407</v>
      </c>
      <c r="J91" s="4">
        <v>0</v>
      </c>
      <c r="K91" s="4"/>
      <c r="L91" s="4">
        <v>0</v>
      </c>
      <c r="N91" s="4">
        <v>9</v>
      </c>
      <c r="O91" s="27" t="s">
        <v>408</v>
      </c>
      <c r="P91" s="4" t="s">
        <v>409</v>
      </c>
    </row>
    <row r="92" spans="1:16" ht="13">
      <c r="O92" s="7"/>
    </row>
    <row r="93" spans="1:16" ht="13">
      <c r="A93" s="4">
        <v>105</v>
      </c>
      <c r="B93" s="4" t="s">
        <v>410</v>
      </c>
      <c r="D93" s="4">
        <v>1</v>
      </c>
      <c r="F93" s="4">
        <v>1</v>
      </c>
      <c r="I93" s="4" t="s">
        <v>361</v>
      </c>
      <c r="J93" s="4">
        <v>1</v>
      </c>
      <c r="K93" s="4"/>
      <c r="L93" s="4">
        <v>0</v>
      </c>
      <c r="N93" s="4">
        <v>3</v>
      </c>
      <c r="O93" s="27" t="s">
        <v>411</v>
      </c>
    </row>
    <row r="94" spans="1:16" ht="13">
      <c r="O94" s="7"/>
    </row>
    <row r="95" spans="1:16" ht="98">
      <c r="A95" s="50">
        <v>101</v>
      </c>
      <c r="B95" s="50" t="s">
        <v>412</v>
      </c>
      <c r="D95" s="4">
        <v>0</v>
      </c>
      <c r="F95" s="4">
        <v>0</v>
      </c>
      <c r="G95" s="4">
        <v>1</v>
      </c>
      <c r="I95" s="36" t="s">
        <v>413</v>
      </c>
      <c r="J95" s="4">
        <v>0</v>
      </c>
      <c r="K95" s="4" t="s">
        <v>414</v>
      </c>
      <c r="L95" s="4">
        <v>1</v>
      </c>
      <c r="O95" s="27" t="s">
        <v>415</v>
      </c>
    </row>
    <row r="96" spans="1:16" ht="13">
      <c r="O96" s="7"/>
    </row>
    <row r="97" spans="1:16" ht="13">
      <c r="A97" s="28">
        <v>110</v>
      </c>
      <c r="B97" s="28" t="s">
        <v>416</v>
      </c>
      <c r="D97" s="4">
        <v>0</v>
      </c>
      <c r="F97" s="4">
        <v>0</v>
      </c>
      <c r="I97" s="28" t="s">
        <v>264</v>
      </c>
      <c r="J97" s="4">
        <v>0</v>
      </c>
      <c r="K97" s="4"/>
      <c r="L97" s="4">
        <v>0</v>
      </c>
      <c r="N97" s="4">
        <v>9</v>
      </c>
      <c r="O97" s="27" t="s">
        <v>417</v>
      </c>
    </row>
    <row r="98" spans="1:16" ht="13">
      <c r="O98" s="7"/>
    </row>
    <row r="99" spans="1:16" ht="13">
      <c r="A99" s="4">
        <v>117</v>
      </c>
      <c r="B99" s="4" t="s">
        <v>418</v>
      </c>
      <c r="D99" s="4">
        <v>1</v>
      </c>
      <c r="F99" s="4">
        <v>1</v>
      </c>
      <c r="I99" s="4" t="s">
        <v>419</v>
      </c>
      <c r="J99" s="4">
        <v>1</v>
      </c>
      <c r="K99" s="4"/>
      <c r="L99" s="4">
        <v>0</v>
      </c>
      <c r="N99" s="4">
        <v>4</v>
      </c>
      <c r="O99" s="27" t="s">
        <v>420</v>
      </c>
      <c r="P99" s="4" t="s">
        <v>421</v>
      </c>
    </row>
    <row r="100" spans="1:16" ht="13">
      <c r="O100" s="7"/>
    </row>
    <row r="101" spans="1:16" ht="13">
      <c r="A101" s="4">
        <v>113</v>
      </c>
      <c r="B101" s="28" t="s">
        <v>422</v>
      </c>
      <c r="D101" s="4">
        <v>0</v>
      </c>
      <c r="F101" s="4">
        <v>0</v>
      </c>
      <c r="G101" s="4"/>
      <c r="I101" s="51" t="s">
        <v>423</v>
      </c>
      <c r="J101" s="4">
        <v>0</v>
      </c>
      <c r="K101" s="4"/>
      <c r="L101" s="4">
        <v>0</v>
      </c>
      <c r="N101" s="4">
        <v>9</v>
      </c>
      <c r="O101" s="27" t="s">
        <v>424</v>
      </c>
    </row>
    <row r="102" spans="1:16" ht="13">
      <c r="O102" s="7"/>
    </row>
    <row r="103" spans="1:16" ht="13">
      <c r="A103" s="4">
        <v>119</v>
      </c>
      <c r="B103" s="4" t="s">
        <v>425</v>
      </c>
      <c r="D103" s="4">
        <v>1</v>
      </c>
      <c r="F103" s="4">
        <v>1</v>
      </c>
      <c r="I103" s="4" t="s">
        <v>312</v>
      </c>
      <c r="J103" s="4">
        <v>1</v>
      </c>
      <c r="K103" s="4"/>
      <c r="L103" s="4">
        <v>0</v>
      </c>
      <c r="N103" s="4">
        <v>3</v>
      </c>
      <c r="O103" s="27" t="s">
        <v>426</v>
      </c>
    </row>
    <row r="104" spans="1:16" ht="13">
      <c r="O104" s="7"/>
    </row>
    <row r="105" spans="1:16" ht="13">
      <c r="A105" s="4">
        <v>106</v>
      </c>
      <c r="B105" s="4" t="s">
        <v>427</v>
      </c>
      <c r="D105" s="4">
        <v>1</v>
      </c>
      <c r="E105" s="4"/>
      <c r="F105" s="4">
        <v>1</v>
      </c>
      <c r="I105" s="4" t="s">
        <v>428</v>
      </c>
      <c r="J105" s="4">
        <v>1</v>
      </c>
      <c r="K105" s="4"/>
      <c r="L105" s="4">
        <v>0</v>
      </c>
      <c r="O105" s="27" t="s">
        <v>429</v>
      </c>
    </row>
    <row r="106" spans="1:16" ht="13">
      <c r="O106" s="7"/>
    </row>
    <row r="107" spans="1:16" ht="13">
      <c r="A107" s="15">
        <v>122</v>
      </c>
      <c r="B107" s="15" t="s">
        <v>430</v>
      </c>
      <c r="D107" s="4">
        <v>1</v>
      </c>
      <c r="F107" s="4">
        <f>1/4772</f>
        <v>2.0955574182732607E-4</v>
      </c>
      <c r="G107" s="4">
        <v>1</v>
      </c>
      <c r="I107" s="4" t="s">
        <v>431</v>
      </c>
      <c r="J107" s="4"/>
      <c r="K107" s="4"/>
      <c r="L107" s="4">
        <v>1</v>
      </c>
      <c r="M107" s="4" t="s">
        <v>432</v>
      </c>
      <c r="N107" s="4">
        <v>3</v>
      </c>
      <c r="O107" s="27" t="s">
        <v>433</v>
      </c>
    </row>
    <row r="108" spans="1:16" ht="13">
      <c r="O108" s="7"/>
    </row>
    <row r="109" spans="1:16" ht="13">
      <c r="A109" s="1"/>
      <c r="B109" s="52" t="s">
        <v>434</v>
      </c>
      <c r="C109" s="53">
        <f>SUM(D59:D107)</f>
        <v>11.066666666666666</v>
      </c>
      <c r="D109" s="54"/>
      <c r="E109" s="55"/>
      <c r="F109" s="48"/>
      <c r="G109" s="55"/>
      <c r="H109" s="48"/>
      <c r="I109" s="55" t="s">
        <v>435</v>
      </c>
      <c r="J109" s="48"/>
      <c r="K109" s="48"/>
      <c r="L109" s="48"/>
      <c r="M109" s="48"/>
      <c r="N109" s="48"/>
      <c r="O109" s="56"/>
      <c r="P109" s="49"/>
    </row>
    <row r="110" spans="1:16" ht="13">
      <c r="O110" s="7"/>
    </row>
    <row r="111" spans="1:16" ht="13">
      <c r="A111" s="4"/>
      <c r="B111" s="4" t="s">
        <v>436</v>
      </c>
      <c r="E111" s="4">
        <v>3</v>
      </c>
      <c r="G111" s="4">
        <f>SUM(G6:G107)</f>
        <v>6</v>
      </c>
      <c r="L111" s="33">
        <f>SUM(L5:L107)</f>
        <v>21</v>
      </c>
      <c r="O111" s="7"/>
    </row>
    <row r="112" spans="1:16" ht="13">
      <c r="O112" s="7"/>
    </row>
    <row r="113" spans="1:15" ht="13">
      <c r="D113" s="1" t="s">
        <v>44</v>
      </c>
      <c r="E113" s="1" t="s">
        <v>49</v>
      </c>
      <c r="F113" s="1" t="s">
        <v>437</v>
      </c>
      <c r="G113" s="1" t="s">
        <v>53</v>
      </c>
      <c r="H113" s="4" t="s">
        <v>438</v>
      </c>
      <c r="J113" s="1"/>
      <c r="K113" s="1"/>
      <c r="L113" s="1" t="s">
        <v>35</v>
      </c>
      <c r="O113" s="7"/>
    </row>
    <row r="114" spans="1:15" ht="13">
      <c r="C114" s="33">
        <f>SUM(C109,C56)</f>
        <v>30.566666666666666</v>
      </c>
      <c r="D114" s="57">
        <f>SUM(D6:D107)/50</f>
        <v>0.61133333333333328</v>
      </c>
      <c r="E114" s="57">
        <f>(D114*50+SUM(E6:E107))/50</f>
        <v>0.73133333333333328</v>
      </c>
      <c r="F114" s="57">
        <f>SUM(F6:F107)/50</f>
        <v>0.6050041911148365</v>
      </c>
      <c r="G114" s="57">
        <f>(C109 +C56 +G111)/50</f>
        <v>0.73133333333333328</v>
      </c>
      <c r="H114" s="33">
        <f>2*D114*F114/(D114+F114)</f>
        <v>0.60815229556067241</v>
      </c>
      <c r="J114" s="57">
        <f>SUM(J6:J107)</f>
        <v>23.566666666666666</v>
      </c>
      <c r="K114" s="57"/>
      <c r="L114" s="57">
        <f>L111/50</f>
        <v>0.42</v>
      </c>
      <c r="N114" s="57">
        <f>AVERAGE(N2:N107)</f>
        <v>5.4444444444444446</v>
      </c>
      <c r="O114" s="7"/>
    </row>
    <row r="115" spans="1:15" ht="13">
      <c r="O115" s="7"/>
    </row>
    <row r="116" spans="1:15" ht="13">
      <c r="A116" s="58"/>
      <c r="B116" s="58"/>
      <c r="O116" s="7"/>
    </row>
    <row r="117" spans="1:15" ht="13">
      <c r="O117" s="7"/>
    </row>
    <row r="118" spans="1:15" ht="13">
      <c r="O118" s="7"/>
    </row>
    <row r="119" spans="1:15" ht="13">
      <c r="O119" s="7"/>
    </row>
    <row r="120" spans="1:15" ht="13">
      <c r="O120" s="7"/>
    </row>
    <row r="121" spans="1:15" ht="13">
      <c r="O121" s="7"/>
    </row>
    <row r="122" spans="1:15" ht="13">
      <c r="O122" s="7"/>
    </row>
    <row r="123" spans="1:15" ht="13">
      <c r="O123" s="7"/>
    </row>
    <row r="124" spans="1:15" ht="13">
      <c r="O124" s="7"/>
    </row>
    <row r="125" spans="1:15" ht="13">
      <c r="O125" s="7"/>
    </row>
    <row r="126" spans="1:15" ht="13">
      <c r="O126" s="7"/>
    </row>
    <row r="127" spans="1:15" ht="13">
      <c r="O127" s="7"/>
    </row>
    <row r="128" spans="1:15" ht="13">
      <c r="O128" s="7"/>
    </row>
    <row r="129" spans="15:15" ht="13">
      <c r="O129" s="7"/>
    </row>
    <row r="130" spans="15:15" ht="13">
      <c r="O130" s="7"/>
    </row>
    <row r="131" spans="15:15" ht="13">
      <c r="O131" s="7"/>
    </row>
    <row r="132" spans="15:15" ht="13">
      <c r="O132" s="7"/>
    </row>
    <row r="133" spans="15:15" ht="13">
      <c r="O133" s="7"/>
    </row>
    <row r="134" spans="15:15" ht="13">
      <c r="O134" s="7"/>
    </row>
    <row r="135" spans="15:15" ht="13">
      <c r="O135" s="7"/>
    </row>
    <row r="136" spans="15:15" ht="13">
      <c r="O136" s="7"/>
    </row>
    <row r="137" spans="15:15" ht="13">
      <c r="O137" s="7"/>
    </row>
    <row r="138" spans="15:15" ht="13">
      <c r="O138" s="7"/>
    </row>
    <row r="139" spans="15:15" ht="13">
      <c r="O139" s="7"/>
    </row>
    <row r="140" spans="15:15" ht="13">
      <c r="O140" s="7"/>
    </row>
    <row r="141" spans="15:15" ht="13">
      <c r="O141" s="7"/>
    </row>
    <row r="142" spans="15:15" ht="13">
      <c r="O142" s="7"/>
    </row>
    <row r="143" spans="15:15" ht="13">
      <c r="O143" s="7"/>
    </row>
    <row r="144" spans="15:15" ht="13">
      <c r="O144" s="7"/>
    </row>
    <row r="145" spans="15:15" ht="13">
      <c r="O145" s="7"/>
    </row>
    <row r="146" spans="15:15" ht="13">
      <c r="O146" s="7"/>
    </row>
    <row r="147" spans="15:15" ht="13">
      <c r="O147" s="7"/>
    </row>
    <row r="148" spans="15:15" ht="13">
      <c r="O148" s="7"/>
    </row>
    <row r="149" spans="15:15" ht="13">
      <c r="O149" s="7"/>
    </row>
    <row r="150" spans="15:15" ht="13">
      <c r="O150" s="7"/>
    </row>
    <row r="151" spans="15:15" ht="13">
      <c r="O151" s="7"/>
    </row>
    <row r="152" spans="15:15" ht="13">
      <c r="O152" s="7"/>
    </row>
    <row r="153" spans="15:15" ht="13">
      <c r="O153" s="7"/>
    </row>
    <row r="154" spans="15:15" ht="13">
      <c r="O154" s="7"/>
    </row>
    <row r="155" spans="15:15" ht="13">
      <c r="O155" s="7"/>
    </row>
    <row r="156" spans="15:15" ht="13">
      <c r="O156" s="7"/>
    </row>
    <row r="157" spans="15:15" ht="13">
      <c r="O157" s="7"/>
    </row>
    <row r="158" spans="15:15" ht="13">
      <c r="O158" s="7"/>
    </row>
    <row r="159" spans="15:15" ht="13">
      <c r="O159" s="7"/>
    </row>
    <row r="160" spans="15:15" ht="13">
      <c r="O160" s="7"/>
    </row>
    <row r="161" spans="15:15" ht="13">
      <c r="O161" s="7"/>
    </row>
    <row r="162" spans="15:15" ht="13">
      <c r="O162" s="7"/>
    </row>
    <row r="163" spans="15:15" ht="13">
      <c r="O163" s="7"/>
    </row>
    <row r="164" spans="15:15" ht="13">
      <c r="O164" s="7"/>
    </row>
    <row r="165" spans="15:15" ht="13">
      <c r="O165" s="7"/>
    </row>
    <row r="166" spans="15:15" ht="13">
      <c r="O166" s="7"/>
    </row>
    <row r="167" spans="15:15" ht="13">
      <c r="O167" s="7"/>
    </row>
    <row r="168" spans="15:15" ht="13">
      <c r="O168" s="7"/>
    </row>
    <row r="169" spans="15:15" ht="13">
      <c r="O169" s="7"/>
    </row>
    <row r="170" spans="15:15" ht="13">
      <c r="O170" s="7"/>
    </row>
    <row r="171" spans="15:15" ht="13">
      <c r="O171" s="7"/>
    </row>
    <row r="172" spans="15:15" ht="13">
      <c r="O172" s="7"/>
    </row>
    <row r="173" spans="15:15" ht="13">
      <c r="O173" s="7"/>
    </row>
    <row r="174" spans="15:15" ht="13">
      <c r="O174" s="7"/>
    </row>
    <row r="175" spans="15:15" ht="13">
      <c r="O175" s="7"/>
    </row>
    <row r="176" spans="15:15" ht="13">
      <c r="O176" s="7"/>
    </row>
    <row r="177" spans="15:15" ht="13">
      <c r="O177" s="7"/>
    </row>
    <row r="178" spans="15:15" ht="13">
      <c r="O178" s="7"/>
    </row>
    <row r="179" spans="15:15" ht="13">
      <c r="O179" s="7"/>
    </row>
    <row r="180" spans="15:15" ht="13">
      <c r="O180" s="7"/>
    </row>
    <row r="181" spans="15:15" ht="13">
      <c r="O181" s="7"/>
    </row>
    <row r="182" spans="15:15" ht="13">
      <c r="O182" s="7"/>
    </row>
    <row r="183" spans="15:15" ht="13">
      <c r="O183" s="7"/>
    </row>
    <row r="184" spans="15:15" ht="13">
      <c r="O184" s="7"/>
    </row>
    <row r="185" spans="15:15" ht="13">
      <c r="O185" s="7"/>
    </row>
    <row r="186" spans="15:15" ht="13">
      <c r="O186" s="7"/>
    </row>
    <row r="187" spans="15:15" ht="13">
      <c r="O187" s="7"/>
    </row>
    <row r="188" spans="15:15" ht="13">
      <c r="O188" s="7"/>
    </row>
    <row r="189" spans="15:15" ht="13">
      <c r="O189" s="7"/>
    </row>
    <row r="190" spans="15:15" ht="13">
      <c r="O190" s="7"/>
    </row>
    <row r="191" spans="15:15" ht="13">
      <c r="O191" s="7"/>
    </row>
    <row r="192" spans="15:15" ht="13">
      <c r="O192" s="7"/>
    </row>
    <row r="193" spans="15:15" ht="13">
      <c r="O193" s="7"/>
    </row>
    <row r="194" spans="15:15" ht="13">
      <c r="O194" s="7"/>
    </row>
    <row r="195" spans="15:15" ht="13">
      <c r="O195" s="7"/>
    </row>
    <row r="196" spans="15:15" ht="13">
      <c r="O196" s="7"/>
    </row>
    <row r="197" spans="15:15" ht="13">
      <c r="O197" s="7"/>
    </row>
    <row r="198" spans="15:15" ht="13">
      <c r="O198" s="7"/>
    </row>
    <row r="199" spans="15:15" ht="13">
      <c r="O199" s="7"/>
    </row>
    <row r="200" spans="15:15" ht="13">
      <c r="O200" s="7"/>
    </row>
    <row r="201" spans="15:15" ht="13">
      <c r="O201" s="7"/>
    </row>
    <row r="202" spans="15:15" ht="13">
      <c r="O202" s="7"/>
    </row>
    <row r="203" spans="15:15" ht="13">
      <c r="O203" s="7"/>
    </row>
    <row r="204" spans="15:15" ht="13">
      <c r="O204" s="7"/>
    </row>
    <row r="205" spans="15:15" ht="13">
      <c r="O205" s="7"/>
    </row>
    <row r="206" spans="15:15" ht="13">
      <c r="O206" s="7"/>
    </row>
    <row r="207" spans="15:15" ht="13">
      <c r="O207" s="7"/>
    </row>
    <row r="208" spans="15:15" ht="13">
      <c r="O208" s="7"/>
    </row>
    <row r="209" spans="15:15" ht="13">
      <c r="O209" s="7"/>
    </row>
    <row r="210" spans="15:15" ht="13">
      <c r="O210" s="7"/>
    </row>
    <row r="211" spans="15:15" ht="13">
      <c r="O211" s="7"/>
    </row>
    <row r="212" spans="15:15" ht="13">
      <c r="O212" s="7"/>
    </row>
    <row r="213" spans="15:15" ht="13">
      <c r="O213" s="7"/>
    </row>
    <row r="214" spans="15:15" ht="13">
      <c r="O214" s="7"/>
    </row>
    <row r="215" spans="15:15" ht="13">
      <c r="O215" s="7"/>
    </row>
    <row r="216" spans="15:15" ht="13">
      <c r="O216" s="7"/>
    </row>
    <row r="217" spans="15:15" ht="13">
      <c r="O217" s="7"/>
    </row>
    <row r="218" spans="15:15" ht="13">
      <c r="O218" s="7"/>
    </row>
    <row r="219" spans="15:15" ht="13">
      <c r="O219" s="7"/>
    </row>
    <row r="220" spans="15:15" ht="13">
      <c r="O220" s="7"/>
    </row>
    <row r="221" spans="15:15" ht="13">
      <c r="O221" s="7"/>
    </row>
    <row r="222" spans="15:15" ht="13">
      <c r="O222" s="7"/>
    </row>
    <row r="223" spans="15:15" ht="13">
      <c r="O223" s="7"/>
    </row>
    <row r="224" spans="15:15" ht="13">
      <c r="O224" s="7"/>
    </row>
    <row r="225" spans="15:15" ht="13">
      <c r="O225" s="7"/>
    </row>
    <row r="226" spans="15:15" ht="13">
      <c r="O226" s="7"/>
    </row>
    <row r="227" spans="15:15" ht="13">
      <c r="O227" s="7"/>
    </row>
    <row r="228" spans="15:15" ht="13">
      <c r="O228" s="7"/>
    </row>
    <row r="229" spans="15:15" ht="13">
      <c r="O229" s="7"/>
    </row>
    <row r="230" spans="15:15" ht="13">
      <c r="O230" s="7"/>
    </row>
    <row r="231" spans="15:15" ht="13">
      <c r="O231" s="7"/>
    </row>
    <row r="232" spans="15:15" ht="13">
      <c r="O232" s="7"/>
    </row>
    <row r="233" spans="15:15" ht="13">
      <c r="O233" s="7"/>
    </row>
    <row r="234" spans="15:15" ht="13">
      <c r="O234" s="7"/>
    </row>
    <row r="235" spans="15:15" ht="13">
      <c r="O235" s="7"/>
    </row>
    <row r="236" spans="15:15" ht="13">
      <c r="O236" s="7"/>
    </row>
    <row r="237" spans="15:15" ht="13">
      <c r="O237" s="7"/>
    </row>
    <row r="238" spans="15:15" ht="13">
      <c r="O238" s="7"/>
    </row>
    <row r="239" spans="15:15" ht="13">
      <c r="O239" s="7"/>
    </row>
    <row r="240" spans="15:15" ht="13">
      <c r="O240" s="7"/>
    </row>
    <row r="241" spans="15:15" ht="13">
      <c r="O241" s="7"/>
    </row>
    <row r="242" spans="15:15" ht="13">
      <c r="O242" s="7"/>
    </row>
    <row r="243" spans="15:15" ht="13">
      <c r="O243" s="7"/>
    </row>
    <row r="244" spans="15:15" ht="13">
      <c r="O244" s="7"/>
    </row>
    <row r="245" spans="15:15" ht="13">
      <c r="O245" s="7"/>
    </row>
    <row r="246" spans="15:15" ht="13">
      <c r="O246" s="7"/>
    </row>
    <row r="247" spans="15:15" ht="13">
      <c r="O247" s="7"/>
    </row>
    <row r="248" spans="15:15" ht="13">
      <c r="O248" s="7"/>
    </row>
    <row r="249" spans="15:15" ht="13">
      <c r="O249" s="7"/>
    </row>
    <row r="250" spans="15:15" ht="13">
      <c r="O250" s="7"/>
    </row>
    <row r="251" spans="15:15" ht="13">
      <c r="O251" s="7"/>
    </row>
    <row r="252" spans="15:15" ht="13">
      <c r="O252" s="7"/>
    </row>
    <row r="253" spans="15:15" ht="13">
      <c r="O253" s="7"/>
    </row>
    <row r="254" spans="15:15" ht="13">
      <c r="O254" s="7"/>
    </row>
    <row r="255" spans="15:15" ht="13">
      <c r="O255" s="7"/>
    </row>
    <row r="256" spans="15:15" ht="13">
      <c r="O256" s="7"/>
    </row>
    <row r="257" spans="15:15" ht="13">
      <c r="O257" s="7"/>
    </row>
    <row r="258" spans="15:15" ht="13">
      <c r="O258" s="7"/>
    </row>
    <row r="259" spans="15:15" ht="13">
      <c r="O259" s="7"/>
    </row>
    <row r="260" spans="15:15" ht="13">
      <c r="O260" s="7"/>
    </row>
    <row r="261" spans="15:15" ht="13">
      <c r="O261" s="7"/>
    </row>
    <row r="262" spans="15:15" ht="13">
      <c r="O262" s="7"/>
    </row>
    <row r="263" spans="15:15" ht="13">
      <c r="O263" s="7"/>
    </row>
    <row r="264" spans="15:15" ht="13">
      <c r="O264" s="7"/>
    </row>
    <row r="265" spans="15:15" ht="13">
      <c r="O265" s="7"/>
    </row>
    <row r="266" spans="15:15" ht="13">
      <c r="O266" s="7"/>
    </row>
    <row r="267" spans="15:15" ht="13">
      <c r="O267" s="7"/>
    </row>
    <row r="268" spans="15:15" ht="13">
      <c r="O268" s="7"/>
    </row>
    <row r="269" spans="15:15" ht="13">
      <c r="O269" s="7"/>
    </row>
    <row r="270" spans="15:15" ht="13">
      <c r="O270" s="7"/>
    </row>
    <row r="271" spans="15:15" ht="13">
      <c r="O271" s="7"/>
    </row>
    <row r="272" spans="15:15" ht="13">
      <c r="O272" s="7"/>
    </row>
    <row r="273" spans="15:15" ht="13">
      <c r="O273" s="7"/>
    </row>
    <row r="274" spans="15:15" ht="13">
      <c r="O274" s="7"/>
    </row>
    <row r="275" spans="15:15" ht="13">
      <c r="O275" s="7"/>
    </row>
    <row r="276" spans="15:15" ht="13">
      <c r="O276" s="7"/>
    </row>
    <row r="277" spans="15:15" ht="13">
      <c r="O277" s="7"/>
    </row>
    <row r="278" spans="15:15" ht="13">
      <c r="O278" s="7"/>
    </row>
    <row r="279" spans="15:15" ht="13">
      <c r="O279" s="7"/>
    </row>
    <row r="280" spans="15:15" ht="13">
      <c r="O280" s="7"/>
    </row>
    <row r="281" spans="15:15" ht="13">
      <c r="O281" s="7"/>
    </row>
    <row r="282" spans="15:15" ht="13">
      <c r="O282" s="7"/>
    </row>
    <row r="283" spans="15:15" ht="13">
      <c r="O283" s="7"/>
    </row>
    <row r="284" spans="15:15" ht="13">
      <c r="O284" s="7"/>
    </row>
    <row r="285" spans="15:15" ht="13">
      <c r="O285" s="7"/>
    </row>
    <row r="286" spans="15:15" ht="13">
      <c r="O286" s="7"/>
    </row>
    <row r="287" spans="15:15" ht="13">
      <c r="O287" s="7"/>
    </row>
    <row r="288" spans="15:15" ht="13">
      <c r="O288" s="7"/>
    </row>
    <row r="289" spans="15:15" ht="13">
      <c r="O289" s="7"/>
    </row>
    <row r="290" spans="15:15" ht="13">
      <c r="O290" s="7"/>
    </row>
    <row r="291" spans="15:15" ht="13">
      <c r="O291" s="7"/>
    </row>
    <row r="292" spans="15:15" ht="13">
      <c r="O292" s="7"/>
    </row>
    <row r="293" spans="15:15" ht="13">
      <c r="O293" s="7"/>
    </row>
    <row r="294" spans="15:15" ht="13">
      <c r="O294" s="7"/>
    </row>
    <row r="295" spans="15:15" ht="13">
      <c r="O295" s="7"/>
    </row>
    <row r="296" spans="15:15" ht="13">
      <c r="O296" s="7"/>
    </row>
    <row r="297" spans="15:15" ht="13">
      <c r="O297" s="7"/>
    </row>
    <row r="298" spans="15:15" ht="13">
      <c r="O298" s="7"/>
    </row>
    <row r="299" spans="15:15" ht="13">
      <c r="O299" s="7"/>
    </row>
    <row r="300" spans="15:15" ht="13">
      <c r="O300" s="7"/>
    </row>
    <row r="301" spans="15:15" ht="13">
      <c r="O301" s="7"/>
    </row>
    <row r="302" spans="15:15" ht="13">
      <c r="O302" s="7"/>
    </row>
    <row r="303" spans="15:15" ht="13">
      <c r="O303" s="7"/>
    </row>
    <row r="304" spans="15:15" ht="13">
      <c r="O304" s="7"/>
    </row>
    <row r="305" spans="15:15" ht="13">
      <c r="O305" s="7"/>
    </row>
    <row r="306" spans="15:15" ht="13">
      <c r="O306" s="7"/>
    </row>
    <row r="307" spans="15:15" ht="13">
      <c r="O307" s="7"/>
    </row>
    <row r="308" spans="15:15" ht="13">
      <c r="O308" s="7"/>
    </row>
    <row r="309" spans="15:15" ht="13">
      <c r="O309" s="7"/>
    </row>
    <row r="310" spans="15:15" ht="13">
      <c r="O310" s="7"/>
    </row>
    <row r="311" spans="15:15" ht="13">
      <c r="O311" s="7"/>
    </row>
    <row r="312" spans="15:15" ht="13">
      <c r="O312" s="7"/>
    </row>
    <row r="313" spans="15:15" ht="13">
      <c r="O313" s="7"/>
    </row>
    <row r="314" spans="15:15" ht="13">
      <c r="O314" s="7"/>
    </row>
    <row r="315" spans="15:15" ht="13">
      <c r="O315" s="7"/>
    </row>
    <row r="316" spans="15:15" ht="13">
      <c r="O316" s="7"/>
    </row>
    <row r="317" spans="15:15" ht="13">
      <c r="O317" s="7"/>
    </row>
    <row r="318" spans="15:15" ht="13">
      <c r="O318" s="7"/>
    </row>
    <row r="319" spans="15:15" ht="13">
      <c r="O319" s="7"/>
    </row>
    <row r="320" spans="15:15" ht="13">
      <c r="O320" s="7"/>
    </row>
    <row r="321" spans="15:15" ht="13">
      <c r="O321" s="7"/>
    </row>
    <row r="322" spans="15:15" ht="13">
      <c r="O322" s="7"/>
    </row>
    <row r="323" spans="15:15" ht="13">
      <c r="O323" s="7"/>
    </row>
    <row r="324" spans="15:15" ht="13">
      <c r="O324" s="7"/>
    </row>
    <row r="325" spans="15:15" ht="13">
      <c r="O325" s="7"/>
    </row>
    <row r="326" spans="15:15" ht="13">
      <c r="O326" s="7"/>
    </row>
    <row r="327" spans="15:15" ht="13">
      <c r="O327" s="7"/>
    </row>
    <row r="328" spans="15:15" ht="13">
      <c r="O328" s="7"/>
    </row>
    <row r="329" spans="15:15" ht="13">
      <c r="O329" s="7"/>
    </row>
    <row r="330" spans="15:15" ht="13">
      <c r="O330" s="7"/>
    </row>
    <row r="331" spans="15:15" ht="13">
      <c r="O331" s="7"/>
    </row>
    <row r="332" spans="15:15" ht="13">
      <c r="O332" s="7"/>
    </row>
    <row r="333" spans="15:15" ht="13">
      <c r="O333" s="7"/>
    </row>
    <row r="334" spans="15:15" ht="13">
      <c r="O334" s="7"/>
    </row>
    <row r="335" spans="15:15" ht="13">
      <c r="O335" s="7"/>
    </row>
    <row r="336" spans="15:15" ht="13">
      <c r="O336" s="7"/>
    </row>
    <row r="337" spans="15:15" ht="13">
      <c r="O337" s="7"/>
    </row>
    <row r="338" spans="15:15" ht="13">
      <c r="O338" s="7"/>
    </row>
    <row r="339" spans="15:15" ht="13">
      <c r="O339" s="7"/>
    </row>
    <row r="340" spans="15:15" ht="13">
      <c r="O340" s="7"/>
    </row>
    <row r="341" spans="15:15" ht="13">
      <c r="O341" s="7"/>
    </row>
    <row r="342" spans="15:15" ht="13">
      <c r="O342" s="7"/>
    </row>
    <row r="343" spans="15:15" ht="13">
      <c r="O343" s="7"/>
    </row>
    <row r="344" spans="15:15" ht="13">
      <c r="O344" s="7"/>
    </row>
    <row r="345" spans="15:15" ht="13">
      <c r="O345" s="7"/>
    </row>
    <row r="346" spans="15:15" ht="13">
      <c r="O346" s="7"/>
    </row>
    <row r="347" spans="15:15" ht="13">
      <c r="O347" s="7"/>
    </row>
    <row r="348" spans="15:15" ht="13">
      <c r="O348" s="7"/>
    </row>
    <row r="349" spans="15:15" ht="13">
      <c r="O349" s="7"/>
    </row>
    <row r="350" spans="15:15" ht="13">
      <c r="O350" s="7"/>
    </row>
    <row r="351" spans="15:15" ht="13">
      <c r="O351" s="7"/>
    </row>
    <row r="352" spans="15:15" ht="13">
      <c r="O352" s="7"/>
    </row>
    <row r="353" spans="15:15" ht="13">
      <c r="O353" s="7"/>
    </row>
    <row r="354" spans="15:15" ht="13">
      <c r="O354" s="7"/>
    </row>
    <row r="355" spans="15:15" ht="13">
      <c r="O355" s="7"/>
    </row>
    <row r="356" spans="15:15" ht="13">
      <c r="O356" s="7"/>
    </row>
    <row r="357" spans="15:15" ht="13">
      <c r="O357" s="7"/>
    </row>
    <row r="358" spans="15:15" ht="13">
      <c r="O358" s="7"/>
    </row>
    <row r="359" spans="15:15" ht="13">
      <c r="O359" s="7"/>
    </row>
    <row r="360" spans="15:15" ht="13">
      <c r="O360" s="7"/>
    </row>
    <row r="361" spans="15:15" ht="13">
      <c r="O361" s="7"/>
    </row>
    <row r="362" spans="15:15" ht="13">
      <c r="O362" s="7"/>
    </row>
    <row r="363" spans="15:15" ht="13">
      <c r="O363" s="7"/>
    </row>
    <row r="364" spans="15:15" ht="13">
      <c r="O364" s="7"/>
    </row>
    <row r="365" spans="15:15" ht="13">
      <c r="O365" s="7"/>
    </row>
    <row r="366" spans="15:15" ht="13">
      <c r="O366" s="7"/>
    </row>
    <row r="367" spans="15:15" ht="13">
      <c r="O367" s="7"/>
    </row>
    <row r="368" spans="15:15" ht="13">
      <c r="O368" s="7"/>
    </row>
    <row r="369" spans="15:15" ht="13">
      <c r="O369" s="7"/>
    </row>
    <row r="370" spans="15:15" ht="13">
      <c r="O370" s="7"/>
    </row>
    <row r="371" spans="15:15" ht="13">
      <c r="O371" s="7"/>
    </row>
    <row r="372" spans="15:15" ht="13">
      <c r="O372" s="7"/>
    </row>
    <row r="373" spans="15:15" ht="13">
      <c r="O373" s="7"/>
    </row>
    <row r="374" spans="15:15" ht="13">
      <c r="O374" s="7"/>
    </row>
    <row r="375" spans="15:15" ht="13">
      <c r="O375" s="7"/>
    </row>
    <row r="376" spans="15:15" ht="13">
      <c r="O376" s="7"/>
    </row>
    <row r="377" spans="15:15" ht="13">
      <c r="O377" s="7"/>
    </row>
    <row r="378" spans="15:15" ht="13">
      <c r="O378" s="7"/>
    </row>
    <row r="379" spans="15:15" ht="13">
      <c r="O379" s="7"/>
    </row>
    <row r="380" spans="15:15" ht="13">
      <c r="O380" s="7"/>
    </row>
    <row r="381" spans="15:15" ht="13">
      <c r="O381" s="7"/>
    </row>
    <row r="382" spans="15:15" ht="13">
      <c r="O382" s="7"/>
    </row>
    <row r="383" spans="15:15" ht="13">
      <c r="O383" s="7"/>
    </row>
    <row r="384" spans="15:15" ht="13">
      <c r="O384" s="7"/>
    </row>
    <row r="385" spans="15:15" ht="13">
      <c r="O385" s="7"/>
    </row>
    <row r="386" spans="15:15" ht="13">
      <c r="O386" s="7"/>
    </row>
    <row r="387" spans="15:15" ht="13">
      <c r="O387" s="7"/>
    </row>
    <row r="388" spans="15:15" ht="13">
      <c r="O388" s="7"/>
    </row>
    <row r="389" spans="15:15" ht="13">
      <c r="O389" s="7"/>
    </row>
    <row r="390" spans="15:15" ht="13">
      <c r="O390" s="7"/>
    </row>
    <row r="391" spans="15:15" ht="13">
      <c r="O391" s="7"/>
    </row>
    <row r="392" spans="15:15" ht="13">
      <c r="O392" s="7"/>
    </row>
    <row r="393" spans="15:15" ht="13">
      <c r="O393" s="7"/>
    </row>
    <row r="394" spans="15:15" ht="13">
      <c r="O394" s="7"/>
    </row>
    <row r="395" spans="15:15" ht="13">
      <c r="O395" s="7"/>
    </row>
    <row r="396" spans="15:15" ht="13">
      <c r="O396" s="7"/>
    </row>
    <row r="397" spans="15:15" ht="13">
      <c r="O397" s="7"/>
    </row>
    <row r="398" spans="15:15" ht="13">
      <c r="O398" s="7"/>
    </row>
    <row r="399" spans="15:15" ht="13">
      <c r="O399" s="7"/>
    </row>
    <row r="400" spans="15:15" ht="13">
      <c r="O400" s="7"/>
    </row>
    <row r="401" spans="15:15" ht="13">
      <c r="O401" s="7"/>
    </row>
    <row r="402" spans="15:15" ht="13">
      <c r="O402" s="7"/>
    </row>
    <row r="403" spans="15:15" ht="13">
      <c r="O403" s="7"/>
    </row>
    <row r="404" spans="15:15" ht="13">
      <c r="O404" s="7"/>
    </row>
    <row r="405" spans="15:15" ht="13">
      <c r="O405" s="7"/>
    </row>
    <row r="406" spans="15:15" ht="13">
      <c r="O406" s="7"/>
    </row>
    <row r="407" spans="15:15" ht="13">
      <c r="O407" s="7"/>
    </row>
    <row r="408" spans="15:15" ht="13">
      <c r="O408" s="7"/>
    </row>
    <row r="409" spans="15:15" ht="13">
      <c r="O409" s="7"/>
    </row>
    <row r="410" spans="15:15" ht="13">
      <c r="O410" s="7"/>
    </row>
    <row r="411" spans="15:15" ht="13">
      <c r="O411" s="7"/>
    </row>
    <row r="412" spans="15:15" ht="13">
      <c r="O412" s="7"/>
    </row>
    <row r="413" spans="15:15" ht="13">
      <c r="O413" s="7"/>
    </row>
    <row r="414" spans="15:15" ht="13">
      <c r="O414" s="7"/>
    </row>
    <row r="415" spans="15:15" ht="13">
      <c r="O415" s="7"/>
    </row>
    <row r="416" spans="15:15" ht="13">
      <c r="O416" s="7"/>
    </row>
    <row r="417" spans="15:15" ht="13">
      <c r="O417" s="7"/>
    </row>
    <row r="418" spans="15:15" ht="13">
      <c r="O418" s="7"/>
    </row>
    <row r="419" spans="15:15" ht="13">
      <c r="O419" s="7"/>
    </row>
    <row r="420" spans="15:15" ht="13">
      <c r="O420" s="7"/>
    </row>
    <row r="421" spans="15:15" ht="13">
      <c r="O421" s="7"/>
    </row>
    <row r="422" spans="15:15" ht="13">
      <c r="O422" s="7"/>
    </row>
    <row r="423" spans="15:15" ht="13">
      <c r="O423" s="7"/>
    </row>
    <row r="424" spans="15:15" ht="13">
      <c r="O424" s="7"/>
    </row>
    <row r="425" spans="15:15" ht="13">
      <c r="O425" s="7"/>
    </row>
    <row r="426" spans="15:15" ht="13">
      <c r="O426" s="7"/>
    </row>
    <row r="427" spans="15:15" ht="13">
      <c r="O427" s="7"/>
    </row>
    <row r="428" spans="15:15" ht="13">
      <c r="O428" s="7"/>
    </row>
    <row r="429" spans="15:15" ht="13">
      <c r="O429" s="7"/>
    </row>
    <row r="430" spans="15:15" ht="13">
      <c r="O430" s="7"/>
    </row>
    <row r="431" spans="15:15" ht="13">
      <c r="O431" s="7"/>
    </row>
    <row r="432" spans="15:15" ht="13">
      <c r="O432" s="7"/>
    </row>
    <row r="433" spans="15:15" ht="13">
      <c r="O433" s="7"/>
    </row>
    <row r="434" spans="15:15" ht="13">
      <c r="O434" s="7"/>
    </row>
    <row r="435" spans="15:15" ht="13">
      <c r="O435" s="7"/>
    </row>
    <row r="436" spans="15:15" ht="13">
      <c r="O436" s="7"/>
    </row>
    <row r="437" spans="15:15" ht="13">
      <c r="O437" s="7"/>
    </row>
    <row r="438" spans="15:15" ht="13">
      <c r="O438" s="7"/>
    </row>
    <row r="439" spans="15:15" ht="13">
      <c r="O439" s="7"/>
    </row>
    <row r="440" spans="15:15" ht="13">
      <c r="O440" s="7"/>
    </row>
    <row r="441" spans="15:15" ht="13">
      <c r="O441" s="7"/>
    </row>
    <row r="442" spans="15:15" ht="13">
      <c r="O442" s="7"/>
    </row>
    <row r="443" spans="15:15" ht="13">
      <c r="O443" s="7"/>
    </row>
    <row r="444" spans="15:15" ht="13">
      <c r="O444" s="7"/>
    </row>
    <row r="445" spans="15:15" ht="13">
      <c r="O445" s="7"/>
    </row>
    <row r="446" spans="15:15" ht="13">
      <c r="O446" s="7"/>
    </row>
    <row r="447" spans="15:15" ht="13">
      <c r="O447" s="7"/>
    </row>
    <row r="448" spans="15:15" ht="13">
      <c r="O448" s="7"/>
    </row>
    <row r="449" spans="15:15" ht="13">
      <c r="O449" s="7"/>
    </row>
    <row r="450" spans="15:15" ht="13">
      <c r="O450" s="7"/>
    </row>
    <row r="451" spans="15:15" ht="13">
      <c r="O451" s="7"/>
    </row>
    <row r="452" spans="15:15" ht="13">
      <c r="O452" s="7"/>
    </row>
    <row r="453" spans="15:15" ht="13">
      <c r="O453" s="7"/>
    </row>
    <row r="454" spans="15:15" ht="13">
      <c r="O454" s="7"/>
    </row>
    <row r="455" spans="15:15" ht="13">
      <c r="O455" s="7"/>
    </row>
    <row r="456" spans="15:15" ht="13">
      <c r="O456" s="7"/>
    </row>
    <row r="457" spans="15:15" ht="13">
      <c r="O457" s="7"/>
    </row>
    <row r="458" spans="15:15" ht="13">
      <c r="O458" s="7"/>
    </row>
    <row r="459" spans="15:15" ht="13">
      <c r="O459" s="7"/>
    </row>
    <row r="460" spans="15:15" ht="13">
      <c r="O460" s="7"/>
    </row>
    <row r="461" spans="15:15" ht="13">
      <c r="O461" s="7"/>
    </row>
    <row r="462" spans="15:15" ht="13">
      <c r="O462" s="7"/>
    </row>
    <row r="463" spans="15:15" ht="13">
      <c r="O463" s="7"/>
    </row>
    <row r="464" spans="15:15" ht="13">
      <c r="O464" s="7"/>
    </row>
    <row r="465" spans="15:15" ht="13">
      <c r="O465" s="7"/>
    </row>
    <row r="466" spans="15:15" ht="13">
      <c r="O466" s="7"/>
    </row>
    <row r="467" spans="15:15" ht="13">
      <c r="O467" s="7"/>
    </row>
    <row r="468" spans="15:15" ht="13">
      <c r="O468" s="7"/>
    </row>
    <row r="469" spans="15:15" ht="13">
      <c r="O469" s="7"/>
    </row>
    <row r="470" spans="15:15" ht="13">
      <c r="O470" s="7"/>
    </row>
    <row r="471" spans="15:15" ht="13">
      <c r="O471" s="7"/>
    </row>
    <row r="472" spans="15:15" ht="13">
      <c r="O472" s="7"/>
    </row>
    <row r="473" spans="15:15" ht="13">
      <c r="O473" s="7"/>
    </row>
    <row r="474" spans="15:15" ht="13">
      <c r="O474" s="7"/>
    </row>
    <row r="475" spans="15:15" ht="13">
      <c r="O475" s="7"/>
    </row>
    <row r="476" spans="15:15" ht="13">
      <c r="O476" s="7"/>
    </row>
    <row r="477" spans="15:15" ht="13">
      <c r="O477" s="7"/>
    </row>
    <row r="478" spans="15:15" ht="13">
      <c r="O478" s="7"/>
    </row>
    <row r="479" spans="15:15" ht="13">
      <c r="O479" s="7"/>
    </row>
    <row r="480" spans="15:15" ht="13">
      <c r="O480" s="7"/>
    </row>
    <row r="481" spans="15:15" ht="13">
      <c r="O481" s="7"/>
    </row>
    <row r="482" spans="15:15" ht="13">
      <c r="O482" s="7"/>
    </row>
    <row r="483" spans="15:15" ht="13">
      <c r="O483" s="7"/>
    </row>
    <row r="484" spans="15:15" ht="13">
      <c r="O484" s="7"/>
    </row>
    <row r="485" spans="15:15" ht="13">
      <c r="O485" s="7"/>
    </row>
    <row r="486" spans="15:15" ht="13">
      <c r="O486" s="7"/>
    </row>
    <row r="487" spans="15:15" ht="13">
      <c r="O487" s="7"/>
    </row>
    <row r="488" spans="15:15" ht="13">
      <c r="O488" s="7"/>
    </row>
    <row r="489" spans="15:15" ht="13">
      <c r="O489" s="7"/>
    </row>
    <row r="490" spans="15:15" ht="13">
      <c r="O490" s="7"/>
    </row>
    <row r="491" spans="15:15" ht="13">
      <c r="O491" s="7"/>
    </row>
    <row r="492" spans="15:15" ht="13">
      <c r="O492" s="7"/>
    </row>
    <row r="493" spans="15:15" ht="13">
      <c r="O493" s="7"/>
    </row>
    <row r="494" spans="15:15" ht="13">
      <c r="O494" s="7"/>
    </row>
    <row r="495" spans="15:15" ht="13">
      <c r="O495" s="7"/>
    </row>
    <row r="496" spans="15:15" ht="13">
      <c r="O496" s="7"/>
    </row>
    <row r="497" spans="15:15" ht="13">
      <c r="O497" s="7"/>
    </row>
    <row r="498" spans="15:15" ht="13">
      <c r="O498" s="7"/>
    </row>
    <row r="499" spans="15:15" ht="13">
      <c r="O499" s="7"/>
    </row>
    <row r="500" spans="15:15" ht="13">
      <c r="O500" s="7"/>
    </row>
    <row r="501" spans="15:15" ht="13">
      <c r="O501" s="7"/>
    </row>
    <row r="502" spans="15:15" ht="13">
      <c r="O502" s="7"/>
    </row>
    <row r="503" spans="15:15" ht="13">
      <c r="O503" s="7"/>
    </row>
    <row r="504" spans="15:15" ht="13">
      <c r="O504" s="7"/>
    </row>
    <row r="505" spans="15:15" ht="13">
      <c r="O505" s="7"/>
    </row>
    <row r="506" spans="15:15" ht="13">
      <c r="O506" s="7"/>
    </row>
    <row r="507" spans="15:15" ht="13">
      <c r="O507" s="7"/>
    </row>
    <row r="508" spans="15:15" ht="13">
      <c r="O508" s="7"/>
    </row>
    <row r="509" spans="15:15" ht="13">
      <c r="O509" s="7"/>
    </row>
    <row r="510" spans="15:15" ht="13">
      <c r="O510" s="7"/>
    </row>
    <row r="511" spans="15:15" ht="13">
      <c r="O511" s="7"/>
    </row>
    <row r="512" spans="15:15" ht="13">
      <c r="O512" s="7"/>
    </row>
    <row r="513" spans="15:15" ht="13">
      <c r="O513" s="7"/>
    </row>
    <row r="514" spans="15:15" ht="13">
      <c r="O514" s="7"/>
    </row>
    <row r="515" spans="15:15" ht="13">
      <c r="O515" s="7"/>
    </row>
    <row r="516" spans="15:15" ht="13">
      <c r="O516" s="7"/>
    </row>
    <row r="517" spans="15:15" ht="13">
      <c r="O517" s="7"/>
    </row>
    <row r="518" spans="15:15" ht="13">
      <c r="O518" s="7"/>
    </row>
    <row r="519" spans="15:15" ht="13">
      <c r="O519" s="7"/>
    </row>
    <row r="520" spans="15:15" ht="13">
      <c r="O520" s="7"/>
    </row>
    <row r="521" spans="15:15" ht="13">
      <c r="O521" s="7"/>
    </row>
    <row r="522" spans="15:15" ht="13">
      <c r="O522" s="7"/>
    </row>
    <row r="523" spans="15:15" ht="13">
      <c r="O523" s="7"/>
    </row>
    <row r="524" spans="15:15" ht="13">
      <c r="O524" s="7"/>
    </row>
    <row r="525" spans="15:15" ht="13">
      <c r="O525" s="7"/>
    </row>
    <row r="526" spans="15:15" ht="13">
      <c r="O526" s="7"/>
    </row>
    <row r="527" spans="15:15" ht="13">
      <c r="O527" s="7"/>
    </row>
    <row r="528" spans="15:15" ht="13">
      <c r="O528" s="7"/>
    </row>
    <row r="529" spans="15:15" ht="13">
      <c r="O529" s="7"/>
    </row>
    <row r="530" spans="15:15" ht="13">
      <c r="O530" s="7"/>
    </row>
    <row r="531" spans="15:15" ht="13">
      <c r="O531" s="7"/>
    </row>
    <row r="532" spans="15:15" ht="13">
      <c r="O532" s="7"/>
    </row>
    <row r="533" spans="15:15" ht="13">
      <c r="O533" s="7"/>
    </row>
    <row r="534" spans="15:15" ht="13">
      <c r="O534" s="7"/>
    </row>
    <row r="535" spans="15:15" ht="13">
      <c r="O535" s="7"/>
    </row>
    <row r="536" spans="15:15" ht="13">
      <c r="O536" s="7"/>
    </row>
    <row r="537" spans="15:15" ht="13">
      <c r="O537" s="7"/>
    </row>
    <row r="538" spans="15:15" ht="13">
      <c r="O538" s="7"/>
    </row>
    <row r="539" spans="15:15" ht="13">
      <c r="O539" s="7"/>
    </row>
    <row r="540" spans="15:15" ht="13">
      <c r="O540" s="7"/>
    </row>
    <row r="541" spans="15:15" ht="13">
      <c r="O541" s="7"/>
    </row>
    <row r="542" spans="15:15" ht="13">
      <c r="O542" s="7"/>
    </row>
    <row r="543" spans="15:15" ht="13">
      <c r="O543" s="7"/>
    </row>
    <row r="544" spans="15:15" ht="13">
      <c r="O544" s="7"/>
    </row>
    <row r="545" spans="15:15" ht="13">
      <c r="O545" s="7"/>
    </row>
    <row r="546" spans="15:15" ht="13">
      <c r="O546" s="7"/>
    </row>
    <row r="547" spans="15:15" ht="13">
      <c r="O547" s="7"/>
    </row>
    <row r="548" spans="15:15" ht="13">
      <c r="O548" s="7"/>
    </row>
    <row r="549" spans="15:15" ht="13">
      <c r="O549" s="7"/>
    </row>
    <row r="550" spans="15:15" ht="13">
      <c r="O550" s="7"/>
    </row>
    <row r="551" spans="15:15" ht="13">
      <c r="O551" s="7"/>
    </row>
    <row r="552" spans="15:15" ht="13">
      <c r="O552" s="7"/>
    </row>
    <row r="553" spans="15:15" ht="13">
      <c r="O553" s="7"/>
    </row>
    <row r="554" spans="15:15" ht="13">
      <c r="O554" s="7"/>
    </row>
    <row r="555" spans="15:15" ht="13">
      <c r="O555" s="7"/>
    </row>
    <row r="556" spans="15:15" ht="13">
      <c r="O556" s="7"/>
    </row>
    <row r="557" spans="15:15" ht="13">
      <c r="O557" s="7"/>
    </row>
    <row r="558" spans="15:15" ht="13">
      <c r="O558" s="7"/>
    </row>
    <row r="559" spans="15:15" ht="13">
      <c r="O559" s="7"/>
    </row>
    <row r="560" spans="15:15" ht="13">
      <c r="O560" s="7"/>
    </row>
    <row r="561" spans="15:15" ht="13">
      <c r="O561" s="7"/>
    </row>
    <row r="562" spans="15:15" ht="13">
      <c r="O562" s="7"/>
    </row>
    <row r="563" spans="15:15" ht="13">
      <c r="O563" s="7"/>
    </row>
    <row r="564" spans="15:15" ht="13">
      <c r="O564" s="7"/>
    </row>
    <row r="565" spans="15:15" ht="13">
      <c r="O565" s="7"/>
    </row>
    <row r="566" spans="15:15" ht="13">
      <c r="O566" s="7"/>
    </row>
    <row r="567" spans="15:15" ht="13">
      <c r="O567" s="7"/>
    </row>
    <row r="568" spans="15:15" ht="13">
      <c r="O568" s="7"/>
    </row>
    <row r="569" spans="15:15" ht="13">
      <c r="O569" s="7"/>
    </row>
    <row r="570" spans="15:15" ht="13">
      <c r="O570" s="7"/>
    </row>
    <row r="571" spans="15:15" ht="13">
      <c r="O571" s="7"/>
    </row>
    <row r="572" spans="15:15" ht="13">
      <c r="O572" s="7"/>
    </row>
    <row r="573" spans="15:15" ht="13">
      <c r="O573" s="7"/>
    </row>
    <row r="574" spans="15:15" ht="13">
      <c r="O574" s="7"/>
    </row>
    <row r="575" spans="15:15" ht="13">
      <c r="O575" s="7"/>
    </row>
    <row r="576" spans="15:15" ht="13">
      <c r="O576" s="7"/>
    </row>
    <row r="577" spans="15:15" ht="13">
      <c r="O577" s="7"/>
    </row>
    <row r="578" spans="15:15" ht="13">
      <c r="O578" s="7"/>
    </row>
    <row r="579" spans="15:15" ht="13">
      <c r="O579" s="7"/>
    </row>
    <row r="580" spans="15:15" ht="13">
      <c r="O580" s="7"/>
    </row>
    <row r="581" spans="15:15" ht="13">
      <c r="O581" s="7"/>
    </row>
    <row r="582" spans="15:15" ht="13">
      <c r="O582" s="7"/>
    </row>
    <row r="583" spans="15:15" ht="13">
      <c r="O583" s="7"/>
    </row>
    <row r="584" spans="15:15" ht="13">
      <c r="O584" s="7"/>
    </row>
    <row r="585" spans="15:15" ht="13">
      <c r="O585" s="7"/>
    </row>
    <row r="586" spans="15:15" ht="13">
      <c r="O586" s="7"/>
    </row>
    <row r="587" spans="15:15" ht="13">
      <c r="O587" s="7"/>
    </row>
    <row r="588" spans="15:15" ht="13">
      <c r="O588" s="7"/>
    </row>
    <row r="589" spans="15:15" ht="13">
      <c r="O589" s="7"/>
    </row>
    <row r="590" spans="15:15" ht="13">
      <c r="O590" s="7"/>
    </row>
    <row r="591" spans="15:15" ht="13">
      <c r="O591" s="7"/>
    </row>
    <row r="592" spans="15:15" ht="13">
      <c r="O592" s="7"/>
    </row>
    <row r="593" spans="15:15" ht="13">
      <c r="O593" s="7"/>
    </row>
    <row r="594" spans="15:15" ht="13">
      <c r="O594" s="7"/>
    </row>
    <row r="595" spans="15:15" ht="13">
      <c r="O595" s="7"/>
    </row>
    <row r="596" spans="15:15" ht="13">
      <c r="O596" s="7"/>
    </row>
    <row r="597" spans="15:15" ht="13">
      <c r="O597" s="7"/>
    </row>
    <row r="598" spans="15:15" ht="13">
      <c r="O598" s="7"/>
    </row>
    <row r="599" spans="15:15" ht="13">
      <c r="O599" s="7"/>
    </row>
    <row r="600" spans="15:15" ht="13">
      <c r="O600" s="7"/>
    </row>
    <row r="601" spans="15:15" ht="13">
      <c r="O601" s="7"/>
    </row>
    <row r="602" spans="15:15" ht="13">
      <c r="O602" s="7"/>
    </row>
    <row r="603" spans="15:15" ht="13">
      <c r="O603" s="7"/>
    </row>
    <row r="604" spans="15:15" ht="13">
      <c r="O604" s="7"/>
    </row>
    <row r="605" spans="15:15" ht="13">
      <c r="O605" s="7"/>
    </row>
    <row r="606" spans="15:15" ht="13">
      <c r="O606" s="7"/>
    </row>
    <row r="607" spans="15:15" ht="13">
      <c r="O607" s="7"/>
    </row>
    <row r="608" spans="15:15" ht="13">
      <c r="O608" s="7"/>
    </row>
    <row r="609" spans="15:15" ht="13">
      <c r="O609" s="7"/>
    </row>
    <row r="610" spans="15:15" ht="13">
      <c r="O610" s="7"/>
    </row>
    <row r="611" spans="15:15" ht="13">
      <c r="O611" s="7"/>
    </row>
    <row r="612" spans="15:15" ht="13">
      <c r="O612" s="7"/>
    </row>
    <row r="613" spans="15:15" ht="13">
      <c r="O613" s="7"/>
    </row>
    <row r="614" spans="15:15" ht="13">
      <c r="O614" s="7"/>
    </row>
    <row r="615" spans="15:15" ht="13">
      <c r="O615" s="7"/>
    </row>
    <row r="616" spans="15:15" ht="13">
      <c r="O616" s="7"/>
    </row>
    <row r="617" spans="15:15" ht="13">
      <c r="O617" s="7"/>
    </row>
    <row r="618" spans="15:15" ht="13">
      <c r="O618" s="7"/>
    </row>
    <row r="619" spans="15:15" ht="13">
      <c r="O619" s="7"/>
    </row>
    <row r="620" spans="15:15" ht="13">
      <c r="O620" s="7"/>
    </row>
    <row r="621" spans="15:15" ht="13">
      <c r="O621" s="7"/>
    </row>
    <row r="622" spans="15:15" ht="13">
      <c r="O622" s="7"/>
    </row>
    <row r="623" spans="15:15" ht="13">
      <c r="O623" s="7"/>
    </row>
    <row r="624" spans="15:15" ht="13">
      <c r="O624" s="7"/>
    </row>
    <row r="625" spans="15:15" ht="13">
      <c r="O625" s="7"/>
    </row>
    <row r="626" spans="15:15" ht="13">
      <c r="O626" s="7"/>
    </row>
    <row r="627" spans="15:15" ht="13">
      <c r="O627" s="7"/>
    </row>
    <row r="628" spans="15:15" ht="13">
      <c r="O628" s="7"/>
    </row>
    <row r="629" spans="15:15" ht="13">
      <c r="O629" s="7"/>
    </row>
    <row r="630" spans="15:15" ht="13">
      <c r="O630" s="7"/>
    </row>
    <row r="631" spans="15:15" ht="13">
      <c r="O631" s="7"/>
    </row>
    <row r="632" spans="15:15" ht="13">
      <c r="O632" s="7"/>
    </row>
    <row r="633" spans="15:15" ht="13">
      <c r="O633" s="7"/>
    </row>
    <row r="634" spans="15:15" ht="13">
      <c r="O634" s="7"/>
    </row>
    <row r="635" spans="15:15" ht="13">
      <c r="O635" s="7"/>
    </row>
    <row r="636" spans="15:15" ht="13">
      <c r="O636" s="7"/>
    </row>
    <row r="637" spans="15:15" ht="13">
      <c r="O637" s="7"/>
    </row>
    <row r="638" spans="15:15" ht="13">
      <c r="O638" s="7"/>
    </row>
    <row r="639" spans="15:15" ht="13">
      <c r="O639" s="7"/>
    </row>
    <row r="640" spans="15:15" ht="13">
      <c r="O640" s="7"/>
    </row>
    <row r="641" spans="15:15" ht="13">
      <c r="O641" s="7"/>
    </row>
    <row r="642" spans="15:15" ht="13">
      <c r="O642" s="7"/>
    </row>
    <row r="643" spans="15:15" ht="13">
      <c r="O643" s="7"/>
    </row>
    <row r="644" spans="15:15" ht="13">
      <c r="O644" s="7"/>
    </row>
    <row r="645" spans="15:15" ht="13">
      <c r="O645" s="7"/>
    </row>
    <row r="646" spans="15:15" ht="13">
      <c r="O646" s="7"/>
    </row>
    <row r="647" spans="15:15" ht="13">
      <c r="O647" s="7"/>
    </row>
    <row r="648" spans="15:15" ht="13">
      <c r="O648" s="7"/>
    </row>
    <row r="649" spans="15:15" ht="13">
      <c r="O649" s="7"/>
    </row>
    <row r="650" spans="15:15" ht="13">
      <c r="O650" s="7"/>
    </row>
    <row r="651" spans="15:15" ht="13">
      <c r="O651" s="7"/>
    </row>
    <row r="652" spans="15:15" ht="13">
      <c r="O652" s="7"/>
    </row>
    <row r="653" spans="15:15" ht="13">
      <c r="O653" s="7"/>
    </row>
    <row r="654" spans="15:15" ht="13">
      <c r="O654" s="7"/>
    </row>
    <row r="655" spans="15:15" ht="13">
      <c r="O655" s="7"/>
    </row>
    <row r="656" spans="15:15" ht="13">
      <c r="O656" s="7"/>
    </row>
    <row r="657" spans="15:15" ht="13">
      <c r="O657" s="7"/>
    </row>
    <row r="658" spans="15:15" ht="13">
      <c r="O658" s="7"/>
    </row>
    <row r="659" spans="15:15" ht="13">
      <c r="O659" s="7"/>
    </row>
    <row r="660" spans="15:15" ht="13">
      <c r="O660" s="7"/>
    </row>
    <row r="661" spans="15:15" ht="13">
      <c r="O661" s="7"/>
    </row>
    <row r="662" spans="15:15" ht="13">
      <c r="O662" s="7"/>
    </row>
    <row r="663" spans="15:15" ht="13">
      <c r="O663" s="7"/>
    </row>
    <row r="664" spans="15:15" ht="13">
      <c r="O664" s="7"/>
    </row>
    <row r="665" spans="15:15" ht="13">
      <c r="O665" s="7"/>
    </row>
    <row r="666" spans="15:15" ht="13">
      <c r="O666" s="7"/>
    </row>
    <row r="667" spans="15:15" ht="13">
      <c r="O667" s="7"/>
    </row>
    <row r="668" spans="15:15" ht="13">
      <c r="O668" s="7"/>
    </row>
    <row r="669" spans="15:15" ht="13">
      <c r="O669" s="7"/>
    </row>
    <row r="670" spans="15:15" ht="13">
      <c r="O670" s="7"/>
    </row>
    <row r="671" spans="15:15" ht="13">
      <c r="O671" s="7"/>
    </row>
    <row r="672" spans="15:15" ht="13">
      <c r="O672" s="7"/>
    </row>
    <row r="673" spans="15:15" ht="13">
      <c r="O673" s="7"/>
    </row>
    <row r="674" spans="15:15" ht="13">
      <c r="O674" s="7"/>
    </row>
    <row r="675" spans="15:15" ht="13">
      <c r="O675" s="7"/>
    </row>
    <row r="676" spans="15:15" ht="13">
      <c r="O676" s="7"/>
    </row>
    <row r="677" spans="15:15" ht="13">
      <c r="O677" s="7"/>
    </row>
    <row r="678" spans="15:15" ht="13">
      <c r="O678" s="7"/>
    </row>
    <row r="679" spans="15:15" ht="13">
      <c r="O679" s="7"/>
    </row>
    <row r="680" spans="15:15" ht="13">
      <c r="O680" s="7"/>
    </row>
    <row r="681" spans="15:15" ht="13">
      <c r="O681" s="7"/>
    </row>
    <row r="682" spans="15:15" ht="13">
      <c r="O682" s="7"/>
    </row>
    <row r="683" spans="15:15" ht="13">
      <c r="O683" s="7"/>
    </row>
    <row r="684" spans="15:15" ht="13">
      <c r="O684" s="7"/>
    </row>
    <row r="685" spans="15:15" ht="13">
      <c r="O685" s="7"/>
    </row>
    <row r="686" spans="15:15" ht="13">
      <c r="O686" s="7"/>
    </row>
    <row r="687" spans="15:15" ht="13">
      <c r="O687" s="7"/>
    </row>
    <row r="688" spans="15:15" ht="13">
      <c r="O688" s="7"/>
    </row>
    <row r="689" spans="15:15" ht="13">
      <c r="O689" s="7"/>
    </row>
    <row r="690" spans="15:15" ht="13">
      <c r="O690" s="7"/>
    </row>
    <row r="691" spans="15:15" ht="13">
      <c r="O691" s="7"/>
    </row>
    <row r="692" spans="15:15" ht="13">
      <c r="O692" s="7"/>
    </row>
    <row r="693" spans="15:15" ht="13">
      <c r="O693" s="7"/>
    </row>
    <row r="694" spans="15:15" ht="13">
      <c r="O694" s="7"/>
    </row>
    <row r="695" spans="15:15" ht="13">
      <c r="O695" s="7"/>
    </row>
    <row r="696" spans="15:15" ht="13">
      <c r="O696" s="7"/>
    </row>
    <row r="697" spans="15:15" ht="13">
      <c r="O697" s="7"/>
    </row>
    <row r="698" spans="15:15" ht="13">
      <c r="O698" s="7"/>
    </row>
    <row r="699" spans="15:15" ht="13">
      <c r="O699" s="7"/>
    </row>
    <row r="700" spans="15:15" ht="13">
      <c r="O700" s="7"/>
    </row>
    <row r="701" spans="15:15" ht="13">
      <c r="O701" s="7"/>
    </row>
    <row r="702" spans="15:15" ht="13">
      <c r="O702" s="7"/>
    </row>
    <row r="703" spans="15:15" ht="13">
      <c r="O703" s="7"/>
    </row>
    <row r="704" spans="15:15" ht="13">
      <c r="O704" s="7"/>
    </row>
    <row r="705" spans="15:15" ht="13">
      <c r="O705" s="7"/>
    </row>
    <row r="706" spans="15:15" ht="13">
      <c r="O706" s="7"/>
    </row>
    <row r="707" spans="15:15" ht="13">
      <c r="O707" s="7"/>
    </row>
    <row r="708" spans="15:15" ht="13">
      <c r="O708" s="7"/>
    </row>
    <row r="709" spans="15:15" ht="13">
      <c r="O709" s="7"/>
    </row>
    <row r="710" spans="15:15" ht="13">
      <c r="O710" s="7"/>
    </row>
    <row r="711" spans="15:15" ht="13">
      <c r="O711" s="7"/>
    </row>
    <row r="712" spans="15:15" ht="13">
      <c r="O712" s="7"/>
    </row>
    <row r="713" spans="15:15" ht="13">
      <c r="O713" s="7"/>
    </row>
    <row r="714" spans="15:15" ht="13">
      <c r="O714" s="7"/>
    </row>
    <row r="715" spans="15:15" ht="13">
      <c r="O715" s="7"/>
    </row>
    <row r="716" spans="15:15" ht="13">
      <c r="O716" s="7"/>
    </row>
    <row r="717" spans="15:15" ht="13">
      <c r="O717" s="7"/>
    </row>
    <row r="718" spans="15:15" ht="13">
      <c r="O718" s="7"/>
    </row>
    <row r="719" spans="15:15" ht="13">
      <c r="O719" s="7"/>
    </row>
    <row r="720" spans="15:15" ht="13">
      <c r="O720" s="7"/>
    </row>
    <row r="721" spans="15:15" ht="13">
      <c r="O721" s="7"/>
    </row>
    <row r="722" spans="15:15" ht="13">
      <c r="O722" s="7"/>
    </row>
    <row r="723" spans="15:15" ht="13">
      <c r="O723" s="7"/>
    </row>
    <row r="724" spans="15:15" ht="13">
      <c r="O724" s="7"/>
    </row>
    <row r="725" spans="15:15" ht="13">
      <c r="O725" s="7"/>
    </row>
    <row r="726" spans="15:15" ht="13">
      <c r="O726" s="7"/>
    </row>
    <row r="727" spans="15:15" ht="13">
      <c r="O727" s="7"/>
    </row>
    <row r="728" spans="15:15" ht="13">
      <c r="O728" s="7"/>
    </row>
    <row r="729" spans="15:15" ht="13">
      <c r="O729" s="7"/>
    </row>
    <row r="730" spans="15:15" ht="13">
      <c r="O730" s="7"/>
    </row>
    <row r="731" spans="15:15" ht="13">
      <c r="O731" s="7"/>
    </row>
    <row r="732" spans="15:15" ht="13">
      <c r="O732" s="7"/>
    </row>
    <row r="733" spans="15:15" ht="13">
      <c r="O733" s="7"/>
    </row>
    <row r="734" spans="15:15" ht="13">
      <c r="O734" s="7"/>
    </row>
    <row r="735" spans="15:15" ht="13">
      <c r="O735" s="7"/>
    </row>
    <row r="736" spans="15:15" ht="13">
      <c r="O736" s="7"/>
    </row>
    <row r="737" spans="15:15" ht="13">
      <c r="O737" s="7"/>
    </row>
    <row r="738" spans="15:15" ht="13">
      <c r="O738" s="7"/>
    </row>
    <row r="739" spans="15:15" ht="13">
      <c r="O739" s="7"/>
    </row>
    <row r="740" spans="15:15" ht="13">
      <c r="O740" s="7"/>
    </row>
    <row r="741" spans="15:15" ht="13">
      <c r="O741" s="7"/>
    </row>
    <row r="742" spans="15:15" ht="13">
      <c r="O742" s="7"/>
    </row>
    <row r="743" spans="15:15" ht="13">
      <c r="O743" s="7"/>
    </row>
    <row r="744" spans="15:15" ht="13">
      <c r="O744" s="7"/>
    </row>
    <row r="745" spans="15:15" ht="13">
      <c r="O745" s="7"/>
    </row>
    <row r="746" spans="15:15" ht="13">
      <c r="O746" s="7"/>
    </row>
    <row r="747" spans="15:15" ht="13">
      <c r="O747" s="7"/>
    </row>
    <row r="748" spans="15:15" ht="13">
      <c r="O748" s="7"/>
    </row>
    <row r="749" spans="15:15" ht="13">
      <c r="O749" s="7"/>
    </row>
    <row r="750" spans="15:15" ht="13">
      <c r="O750" s="7"/>
    </row>
    <row r="751" spans="15:15" ht="13">
      <c r="O751" s="7"/>
    </row>
    <row r="752" spans="15:15" ht="13">
      <c r="O752" s="7"/>
    </row>
    <row r="753" spans="15:15" ht="13">
      <c r="O753" s="7"/>
    </row>
    <row r="754" spans="15:15" ht="13">
      <c r="O754" s="7"/>
    </row>
    <row r="755" spans="15:15" ht="13">
      <c r="O755" s="7"/>
    </row>
    <row r="756" spans="15:15" ht="13">
      <c r="O756" s="7"/>
    </row>
    <row r="757" spans="15:15" ht="13">
      <c r="O757" s="7"/>
    </row>
    <row r="758" spans="15:15" ht="13">
      <c r="O758" s="7"/>
    </row>
    <row r="759" spans="15:15" ht="13">
      <c r="O759" s="7"/>
    </row>
    <row r="760" spans="15:15" ht="13">
      <c r="O760" s="7"/>
    </row>
    <row r="761" spans="15:15" ht="13">
      <c r="O761" s="7"/>
    </row>
    <row r="762" spans="15:15" ht="13">
      <c r="O762" s="7"/>
    </row>
    <row r="763" spans="15:15" ht="13">
      <c r="O763" s="7"/>
    </row>
    <row r="764" spans="15:15" ht="13">
      <c r="O764" s="7"/>
    </row>
    <row r="765" spans="15:15" ht="13">
      <c r="O765" s="7"/>
    </row>
    <row r="766" spans="15:15" ht="13">
      <c r="O766" s="7"/>
    </row>
    <row r="767" spans="15:15" ht="13">
      <c r="O767" s="7"/>
    </row>
    <row r="768" spans="15:15" ht="13">
      <c r="O768" s="7"/>
    </row>
    <row r="769" spans="15:15" ht="13">
      <c r="O769" s="7"/>
    </row>
    <row r="770" spans="15:15" ht="13">
      <c r="O770" s="7"/>
    </row>
    <row r="771" spans="15:15" ht="13">
      <c r="O771" s="7"/>
    </row>
    <row r="772" spans="15:15" ht="13">
      <c r="O772" s="7"/>
    </row>
    <row r="773" spans="15:15" ht="13">
      <c r="O773" s="7"/>
    </row>
    <row r="774" spans="15:15" ht="13">
      <c r="O774" s="7"/>
    </row>
    <row r="775" spans="15:15" ht="13">
      <c r="O775" s="7"/>
    </row>
    <row r="776" spans="15:15" ht="13">
      <c r="O776" s="7"/>
    </row>
    <row r="777" spans="15:15" ht="13">
      <c r="O777" s="7"/>
    </row>
    <row r="778" spans="15:15" ht="13">
      <c r="O778" s="7"/>
    </row>
    <row r="779" spans="15:15" ht="13">
      <c r="O779" s="7"/>
    </row>
    <row r="780" spans="15:15" ht="13">
      <c r="O780" s="7"/>
    </row>
    <row r="781" spans="15:15" ht="13">
      <c r="O781" s="7"/>
    </row>
    <row r="782" spans="15:15" ht="13">
      <c r="O782" s="7"/>
    </row>
    <row r="783" spans="15:15" ht="13">
      <c r="O783" s="7"/>
    </row>
    <row r="784" spans="15:15" ht="13">
      <c r="O784" s="7"/>
    </row>
    <row r="785" spans="15:15" ht="13">
      <c r="O785" s="7"/>
    </row>
    <row r="786" spans="15:15" ht="13">
      <c r="O786" s="7"/>
    </row>
    <row r="787" spans="15:15" ht="13">
      <c r="O787" s="7"/>
    </row>
    <row r="788" spans="15:15" ht="13">
      <c r="O788" s="7"/>
    </row>
    <row r="789" spans="15:15" ht="13">
      <c r="O789" s="7"/>
    </row>
    <row r="790" spans="15:15" ht="13">
      <c r="O790" s="7"/>
    </row>
    <row r="791" spans="15:15" ht="13">
      <c r="O791" s="7"/>
    </row>
    <row r="792" spans="15:15" ht="13">
      <c r="O792" s="7"/>
    </row>
    <row r="793" spans="15:15" ht="13">
      <c r="O793" s="7"/>
    </row>
    <row r="794" spans="15:15" ht="13">
      <c r="O794" s="7"/>
    </row>
    <row r="795" spans="15:15" ht="13">
      <c r="O795" s="7"/>
    </row>
    <row r="796" spans="15:15" ht="13">
      <c r="O796" s="7"/>
    </row>
    <row r="797" spans="15:15" ht="13">
      <c r="O797" s="7"/>
    </row>
    <row r="798" spans="15:15" ht="13">
      <c r="O798" s="7"/>
    </row>
    <row r="799" spans="15:15" ht="13">
      <c r="O799" s="7"/>
    </row>
    <row r="800" spans="15:15" ht="13">
      <c r="O800" s="7"/>
    </row>
    <row r="801" spans="15:15" ht="13">
      <c r="O801" s="7"/>
    </row>
    <row r="802" spans="15:15" ht="13">
      <c r="O802" s="7"/>
    </row>
    <row r="803" spans="15:15" ht="13">
      <c r="O803" s="7"/>
    </row>
    <row r="804" spans="15:15" ht="13">
      <c r="O804" s="7"/>
    </row>
    <row r="805" spans="15:15" ht="13">
      <c r="O805" s="7"/>
    </row>
    <row r="806" spans="15:15" ht="13">
      <c r="O806" s="7"/>
    </row>
    <row r="807" spans="15:15" ht="13">
      <c r="O807" s="7"/>
    </row>
    <row r="808" spans="15:15" ht="13">
      <c r="O808" s="7"/>
    </row>
    <row r="809" spans="15:15" ht="13">
      <c r="O809" s="7"/>
    </row>
    <row r="810" spans="15:15" ht="13">
      <c r="O810" s="7"/>
    </row>
    <row r="811" spans="15:15" ht="13">
      <c r="O811" s="7"/>
    </row>
    <row r="812" spans="15:15" ht="13">
      <c r="O812" s="7"/>
    </row>
    <row r="813" spans="15:15" ht="13">
      <c r="O813" s="7"/>
    </row>
    <row r="814" spans="15:15" ht="13">
      <c r="O814" s="7"/>
    </row>
    <row r="815" spans="15:15" ht="13">
      <c r="O815" s="7"/>
    </row>
    <row r="816" spans="15:15" ht="13">
      <c r="O816" s="7"/>
    </row>
    <row r="817" spans="15:15" ht="13">
      <c r="O817" s="7"/>
    </row>
    <row r="818" spans="15:15" ht="13">
      <c r="O818" s="7"/>
    </row>
    <row r="819" spans="15:15" ht="13">
      <c r="O819" s="7"/>
    </row>
    <row r="820" spans="15:15" ht="13">
      <c r="O820" s="7"/>
    </row>
    <row r="821" spans="15:15" ht="13">
      <c r="O821" s="7"/>
    </row>
    <row r="822" spans="15:15" ht="13">
      <c r="O822" s="7"/>
    </row>
    <row r="823" spans="15:15" ht="13">
      <c r="O823" s="7"/>
    </row>
    <row r="824" spans="15:15" ht="13">
      <c r="O824" s="7"/>
    </row>
    <row r="825" spans="15:15" ht="13">
      <c r="O825" s="7"/>
    </row>
    <row r="826" spans="15:15" ht="13">
      <c r="O826" s="7"/>
    </row>
    <row r="827" spans="15:15" ht="13">
      <c r="O827" s="7"/>
    </row>
    <row r="828" spans="15:15" ht="13">
      <c r="O828" s="7"/>
    </row>
    <row r="829" spans="15:15" ht="13">
      <c r="O829" s="7"/>
    </row>
    <row r="830" spans="15:15" ht="13">
      <c r="O830" s="7"/>
    </row>
    <row r="831" spans="15:15" ht="13">
      <c r="O831" s="7"/>
    </row>
    <row r="832" spans="15:15" ht="13">
      <c r="O832" s="7"/>
    </row>
    <row r="833" spans="15:15" ht="13">
      <c r="O833" s="7"/>
    </row>
    <row r="834" spans="15:15" ht="13">
      <c r="O834" s="7"/>
    </row>
    <row r="835" spans="15:15" ht="13">
      <c r="O835" s="7"/>
    </row>
    <row r="836" spans="15:15" ht="13">
      <c r="O836" s="7"/>
    </row>
    <row r="837" spans="15:15" ht="13">
      <c r="O837" s="7"/>
    </row>
    <row r="838" spans="15:15" ht="13">
      <c r="O838" s="7"/>
    </row>
    <row r="839" spans="15:15" ht="13">
      <c r="O839" s="7"/>
    </row>
    <row r="840" spans="15:15" ht="13">
      <c r="O840" s="7"/>
    </row>
    <row r="841" spans="15:15" ht="13">
      <c r="O841" s="7"/>
    </row>
    <row r="842" spans="15:15" ht="13">
      <c r="O842" s="7"/>
    </row>
    <row r="843" spans="15:15" ht="13">
      <c r="O843" s="7"/>
    </row>
    <row r="844" spans="15:15" ht="13">
      <c r="O844" s="7"/>
    </row>
    <row r="845" spans="15:15" ht="13">
      <c r="O845" s="7"/>
    </row>
    <row r="846" spans="15:15" ht="13">
      <c r="O846" s="7"/>
    </row>
    <row r="847" spans="15:15" ht="13">
      <c r="O847" s="7"/>
    </row>
    <row r="848" spans="15:15" ht="13">
      <c r="O848" s="7"/>
    </row>
    <row r="849" spans="15:15" ht="13">
      <c r="O849" s="7"/>
    </row>
    <row r="850" spans="15:15" ht="13">
      <c r="O850" s="7"/>
    </row>
    <row r="851" spans="15:15" ht="13">
      <c r="O851" s="7"/>
    </row>
    <row r="852" spans="15:15" ht="13">
      <c r="O852" s="7"/>
    </row>
    <row r="853" spans="15:15" ht="13">
      <c r="O853" s="7"/>
    </row>
    <row r="854" spans="15:15" ht="13">
      <c r="O854" s="7"/>
    </row>
    <row r="855" spans="15:15" ht="13">
      <c r="O855" s="7"/>
    </row>
    <row r="856" spans="15:15" ht="13">
      <c r="O856" s="7"/>
    </row>
    <row r="857" spans="15:15" ht="13">
      <c r="O857" s="7"/>
    </row>
    <row r="858" spans="15:15" ht="13">
      <c r="O858" s="7"/>
    </row>
    <row r="859" spans="15:15" ht="13">
      <c r="O859" s="7"/>
    </row>
    <row r="860" spans="15:15" ht="13">
      <c r="O860" s="7"/>
    </row>
    <row r="861" spans="15:15" ht="13">
      <c r="O861" s="7"/>
    </row>
    <row r="862" spans="15:15" ht="13">
      <c r="O862" s="7"/>
    </row>
    <row r="863" spans="15:15" ht="13">
      <c r="O863" s="7"/>
    </row>
    <row r="864" spans="15:15" ht="13">
      <c r="O864" s="7"/>
    </row>
    <row r="865" spans="15:15" ht="13">
      <c r="O865" s="7"/>
    </row>
    <row r="866" spans="15:15" ht="13">
      <c r="O866" s="7"/>
    </row>
    <row r="867" spans="15:15" ht="13">
      <c r="O867" s="7"/>
    </row>
    <row r="868" spans="15:15" ht="13">
      <c r="O868" s="7"/>
    </row>
    <row r="869" spans="15:15" ht="13">
      <c r="O869" s="7"/>
    </row>
    <row r="870" spans="15:15" ht="13">
      <c r="O870" s="7"/>
    </row>
    <row r="871" spans="15:15" ht="13">
      <c r="O871" s="7"/>
    </row>
    <row r="872" spans="15:15" ht="13">
      <c r="O872" s="7"/>
    </row>
    <row r="873" spans="15:15" ht="13">
      <c r="O873" s="7"/>
    </row>
    <row r="874" spans="15:15" ht="13">
      <c r="O874" s="7"/>
    </row>
    <row r="875" spans="15:15" ht="13">
      <c r="O875" s="7"/>
    </row>
    <row r="876" spans="15:15" ht="13">
      <c r="O876" s="7"/>
    </row>
    <row r="877" spans="15:15" ht="13">
      <c r="O877" s="7"/>
    </row>
    <row r="878" spans="15:15" ht="13">
      <c r="O878" s="7"/>
    </row>
    <row r="879" spans="15:15" ht="13">
      <c r="O879" s="7"/>
    </row>
    <row r="880" spans="15:15" ht="13">
      <c r="O880" s="7"/>
    </row>
    <row r="881" spans="15:15" ht="13">
      <c r="O881" s="7"/>
    </row>
    <row r="882" spans="15:15" ht="13">
      <c r="O882" s="7"/>
    </row>
    <row r="883" spans="15:15" ht="13">
      <c r="O883" s="7"/>
    </row>
    <row r="884" spans="15:15" ht="13">
      <c r="O884" s="7"/>
    </row>
    <row r="885" spans="15:15" ht="13">
      <c r="O885" s="7"/>
    </row>
    <row r="886" spans="15:15" ht="13">
      <c r="O886" s="7"/>
    </row>
    <row r="887" spans="15:15" ht="13">
      <c r="O887" s="7"/>
    </row>
    <row r="888" spans="15:15" ht="13">
      <c r="O888" s="7"/>
    </row>
    <row r="889" spans="15:15" ht="13">
      <c r="O889" s="7"/>
    </row>
    <row r="890" spans="15:15" ht="13">
      <c r="O890" s="7"/>
    </row>
    <row r="891" spans="15:15" ht="13">
      <c r="O891" s="7"/>
    </row>
    <row r="892" spans="15:15" ht="13">
      <c r="O892" s="7"/>
    </row>
    <row r="893" spans="15:15" ht="13">
      <c r="O893" s="7"/>
    </row>
    <row r="894" spans="15:15" ht="13">
      <c r="O894" s="7"/>
    </row>
    <row r="895" spans="15:15" ht="13">
      <c r="O895" s="7"/>
    </row>
    <row r="896" spans="15:15" ht="13">
      <c r="O896" s="7"/>
    </row>
    <row r="897" spans="15:15" ht="13">
      <c r="O897" s="7"/>
    </row>
    <row r="898" spans="15:15" ht="13">
      <c r="O898" s="7"/>
    </row>
    <row r="899" spans="15:15" ht="13">
      <c r="O899" s="7"/>
    </row>
    <row r="900" spans="15:15" ht="13">
      <c r="O900" s="7"/>
    </row>
    <row r="901" spans="15:15" ht="13">
      <c r="O901" s="7"/>
    </row>
    <row r="902" spans="15:15" ht="13">
      <c r="O902" s="7"/>
    </row>
    <row r="903" spans="15:15" ht="13">
      <c r="O903" s="7"/>
    </row>
    <row r="904" spans="15:15" ht="13">
      <c r="O904" s="7"/>
    </row>
    <row r="905" spans="15:15" ht="13">
      <c r="O905" s="7"/>
    </row>
    <row r="906" spans="15:15" ht="13">
      <c r="O906" s="7"/>
    </row>
    <row r="907" spans="15:15" ht="13">
      <c r="O907" s="7"/>
    </row>
    <row r="908" spans="15:15" ht="13">
      <c r="O908" s="7"/>
    </row>
    <row r="909" spans="15:15" ht="13">
      <c r="O909" s="7"/>
    </row>
    <row r="910" spans="15:15" ht="13">
      <c r="O910" s="7"/>
    </row>
    <row r="911" spans="15:15" ht="13">
      <c r="O911" s="7"/>
    </row>
    <row r="912" spans="15:15" ht="13">
      <c r="O912" s="7"/>
    </row>
    <row r="913" spans="15:15" ht="13">
      <c r="O913" s="7"/>
    </row>
    <row r="914" spans="15:15" ht="13">
      <c r="O914" s="7"/>
    </row>
    <row r="915" spans="15:15" ht="13">
      <c r="O915" s="7"/>
    </row>
    <row r="916" spans="15:15" ht="13">
      <c r="O916" s="7"/>
    </row>
    <row r="917" spans="15:15" ht="13">
      <c r="O917" s="7"/>
    </row>
    <row r="918" spans="15:15" ht="13">
      <c r="O918" s="7"/>
    </row>
    <row r="919" spans="15:15" ht="13">
      <c r="O919" s="7"/>
    </row>
    <row r="920" spans="15:15" ht="13">
      <c r="O920" s="7"/>
    </row>
    <row r="921" spans="15:15" ht="13">
      <c r="O921" s="7"/>
    </row>
    <row r="922" spans="15:15" ht="13">
      <c r="O922" s="7"/>
    </row>
    <row r="923" spans="15:15" ht="13">
      <c r="O923" s="7"/>
    </row>
    <row r="924" spans="15:15" ht="13">
      <c r="O924" s="7"/>
    </row>
    <row r="925" spans="15:15" ht="13">
      <c r="O925" s="7"/>
    </row>
    <row r="926" spans="15:15" ht="13">
      <c r="O926" s="7"/>
    </row>
    <row r="927" spans="15:15" ht="13">
      <c r="O927" s="7"/>
    </row>
    <row r="928" spans="15:15" ht="13">
      <c r="O928" s="7"/>
    </row>
    <row r="929" spans="15:15" ht="13">
      <c r="O929" s="7"/>
    </row>
    <row r="930" spans="15:15" ht="13">
      <c r="O930" s="7"/>
    </row>
    <row r="931" spans="15:15" ht="13">
      <c r="O931" s="7"/>
    </row>
    <row r="932" spans="15:15" ht="13">
      <c r="O932" s="7"/>
    </row>
    <row r="933" spans="15:15" ht="13">
      <c r="O933" s="7"/>
    </row>
    <row r="934" spans="15:15" ht="13">
      <c r="O934" s="7"/>
    </row>
    <row r="935" spans="15:15" ht="13">
      <c r="O935" s="7"/>
    </row>
    <row r="936" spans="15:15" ht="13">
      <c r="O936" s="7"/>
    </row>
    <row r="937" spans="15:15" ht="13">
      <c r="O937" s="7"/>
    </row>
    <row r="938" spans="15:15" ht="13">
      <c r="O938" s="7"/>
    </row>
    <row r="939" spans="15:15" ht="13">
      <c r="O939" s="7"/>
    </row>
    <row r="940" spans="15:15" ht="13">
      <c r="O940" s="7"/>
    </row>
    <row r="941" spans="15:15" ht="13">
      <c r="O941" s="7"/>
    </row>
    <row r="942" spans="15:15" ht="13">
      <c r="O942" s="7"/>
    </row>
    <row r="943" spans="15:15" ht="13">
      <c r="O943" s="7"/>
    </row>
    <row r="944" spans="15:15" ht="13">
      <c r="O944" s="7"/>
    </row>
    <row r="945" spans="15:15" ht="13">
      <c r="O945" s="7"/>
    </row>
    <row r="946" spans="15:15" ht="13">
      <c r="O946" s="7"/>
    </row>
    <row r="947" spans="15:15" ht="13">
      <c r="O947" s="7"/>
    </row>
    <row r="948" spans="15:15" ht="13">
      <c r="O948" s="7"/>
    </row>
    <row r="949" spans="15:15" ht="13">
      <c r="O949" s="7"/>
    </row>
    <row r="950" spans="15:15" ht="13">
      <c r="O950" s="7"/>
    </row>
    <row r="951" spans="15:15" ht="13">
      <c r="O951" s="7"/>
    </row>
    <row r="952" spans="15:15" ht="13">
      <c r="O952" s="7"/>
    </row>
    <row r="953" spans="15:15" ht="13">
      <c r="O953" s="7"/>
    </row>
    <row r="954" spans="15:15" ht="13">
      <c r="O954" s="7"/>
    </row>
    <row r="955" spans="15:15" ht="13">
      <c r="O955" s="7"/>
    </row>
    <row r="956" spans="15:15" ht="13">
      <c r="O956" s="7"/>
    </row>
    <row r="957" spans="15:15" ht="13">
      <c r="O957" s="7"/>
    </row>
    <row r="958" spans="15:15" ht="13">
      <c r="O958" s="7"/>
    </row>
    <row r="959" spans="15:15" ht="13">
      <c r="O959" s="7"/>
    </row>
    <row r="960" spans="15:15" ht="13">
      <c r="O960" s="7"/>
    </row>
    <row r="961" spans="15:15" ht="13">
      <c r="O961" s="7"/>
    </row>
    <row r="962" spans="15:15" ht="13">
      <c r="O962" s="7"/>
    </row>
    <row r="963" spans="15:15" ht="13">
      <c r="O963" s="7"/>
    </row>
    <row r="964" spans="15:15" ht="13">
      <c r="O964" s="7"/>
    </row>
    <row r="965" spans="15:15" ht="13">
      <c r="O965" s="7"/>
    </row>
    <row r="966" spans="15:15" ht="13">
      <c r="O966" s="7"/>
    </row>
    <row r="967" spans="15:15" ht="13">
      <c r="O967" s="7"/>
    </row>
    <row r="968" spans="15:15" ht="13">
      <c r="O968" s="7"/>
    </row>
    <row r="969" spans="15:15" ht="13">
      <c r="O969" s="7"/>
    </row>
    <row r="970" spans="15:15" ht="13">
      <c r="O970" s="7"/>
    </row>
    <row r="971" spans="15:15" ht="13">
      <c r="O971" s="7"/>
    </row>
    <row r="972" spans="15:15" ht="13">
      <c r="O972" s="7"/>
    </row>
    <row r="973" spans="15:15" ht="13">
      <c r="O973" s="7"/>
    </row>
    <row r="974" spans="15:15" ht="13">
      <c r="O974" s="7"/>
    </row>
    <row r="975" spans="15:15" ht="13">
      <c r="O975" s="7"/>
    </row>
    <row r="976" spans="15:15" ht="13">
      <c r="O976" s="7"/>
    </row>
    <row r="977" spans="15:15" ht="13">
      <c r="O977" s="7"/>
    </row>
    <row r="978" spans="15:15" ht="13">
      <c r="O978" s="7"/>
    </row>
    <row r="979" spans="15:15" ht="13">
      <c r="O979" s="7"/>
    </row>
    <row r="980" spans="15:15" ht="13">
      <c r="O980" s="7"/>
    </row>
    <row r="981" spans="15:15" ht="13">
      <c r="O981" s="7"/>
    </row>
    <row r="982" spans="15:15" ht="13">
      <c r="O982" s="7"/>
    </row>
    <row r="983" spans="15:15" ht="13">
      <c r="O983" s="7"/>
    </row>
    <row r="984" spans="15:15" ht="13">
      <c r="O984" s="7"/>
    </row>
    <row r="985" spans="15:15" ht="13">
      <c r="O985" s="7"/>
    </row>
    <row r="986" spans="15:15" ht="13">
      <c r="O986" s="7"/>
    </row>
    <row r="987" spans="15:15" ht="13">
      <c r="O987" s="7"/>
    </row>
    <row r="988" spans="15:15" ht="13">
      <c r="O988" s="7"/>
    </row>
    <row r="989" spans="15:15" ht="13">
      <c r="O989" s="7"/>
    </row>
    <row r="990" spans="15:15" ht="13">
      <c r="O990" s="7"/>
    </row>
    <row r="991" spans="15:15" ht="13">
      <c r="O991" s="7"/>
    </row>
    <row r="992" spans="15:15" ht="13">
      <c r="O992" s="7"/>
    </row>
    <row r="993" spans="15:15" ht="13">
      <c r="O993" s="7"/>
    </row>
    <row r="994" spans="15:15" ht="13">
      <c r="O994" s="7"/>
    </row>
    <row r="995" spans="15:15" ht="13">
      <c r="O995" s="7"/>
    </row>
    <row r="996" spans="15:15" ht="13">
      <c r="O996" s="7"/>
    </row>
    <row r="997" spans="15:15" ht="13">
      <c r="O997" s="7"/>
    </row>
    <row r="998" spans="15:15" ht="13">
      <c r="O998" s="7"/>
    </row>
    <row r="999" spans="15:15" ht="13">
      <c r="O999" s="7"/>
    </row>
    <row r="1000" spans="15:15" ht="13">
      <c r="O1000" s="7"/>
    </row>
    <row r="1001" spans="15:15" ht="13">
      <c r="O1001" s="7"/>
    </row>
    <row r="1002" spans="15:15" ht="13">
      <c r="O1002" s="7"/>
    </row>
    <row r="1003" spans="15:15" ht="13">
      <c r="O1003" s="7"/>
    </row>
    <row r="1004" spans="15:15" ht="13">
      <c r="O1004" s="7"/>
    </row>
    <row r="1005" spans="15:15" ht="13">
      <c r="O1005" s="7"/>
    </row>
    <row r="1006" spans="15:15" ht="13">
      <c r="O1006" s="7"/>
    </row>
  </sheetData>
  <hyperlinks>
    <hyperlink ref="O5" r:id="rId1" xr:uid="{00000000-0004-0000-0000-000000000000}"/>
    <hyperlink ref="P5"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11"/>
  <sheetViews>
    <sheetView workbookViewId="0">
      <selection activeCell="B27" sqref="B27"/>
    </sheetView>
  </sheetViews>
  <sheetFormatPr baseColWidth="10" defaultColWidth="14.5" defaultRowHeight="15.75" customHeight="1"/>
  <cols>
    <col min="1" max="1" width="81.83203125" customWidth="1"/>
    <col min="2" max="2" width="79" customWidth="1"/>
    <col min="3" max="3" width="11.83203125" customWidth="1"/>
    <col min="4" max="6" width="37.6640625" customWidth="1"/>
    <col min="7" max="7" width="16.5" customWidth="1"/>
    <col min="8" max="9" width="20.6640625" customWidth="1"/>
    <col min="11" max="11" width="42.33203125" customWidth="1"/>
  </cols>
  <sheetData>
    <row r="1" spans="1:35" ht="15.75" customHeight="1">
      <c r="A1" s="5" t="s">
        <v>1</v>
      </c>
      <c r="B1" s="5" t="s">
        <v>3</v>
      </c>
      <c r="C1" s="5" t="s">
        <v>4</v>
      </c>
      <c r="D1" s="11" t="s">
        <v>9</v>
      </c>
      <c r="E1" s="5" t="s">
        <v>22</v>
      </c>
      <c r="F1" s="5" t="s">
        <v>25</v>
      </c>
      <c r="G1" s="12" t="s">
        <v>27</v>
      </c>
      <c r="H1" s="13"/>
      <c r="I1" s="13"/>
      <c r="J1" s="14" t="s">
        <v>30</v>
      </c>
      <c r="K1" s="14" t="s">
        <v>32</v>
      </c>
      <c r="L1" s="14" t="s">
        <v>33</v>
      </c>
      <c r="M1" s="14" t="s">
        <v>35</v>
      </c>
      <c r="N1" s="16"/>
      <c r="O1" s="16"/>
      <c r="P1" s="16"/>
      <c r="Q1" s="16"/>
      <c r="R1" s="16"/>
      <c r="S1" s="16"/>
      <c r="T1" s="16"/>
      <c r="U1" s="16"/>
      <c r="V1" s="16"/>
      <c r="W1" s="16"/>
      <c r="X1" s="16"/>
      <c r="Y1" s="16"/>
      <c r="Z1" s="16"/>
      <c r="AA1" s="16"/>
      <c r="AB1" s="16"/>
      <c r="AC1" s="16"/>
      <c r="AD1" s="16"/>
      <c r="AE1" s="16"/>
      <c r="AF1" s="16"/>
      <c r="AG1" s="16"/>
      <c r="AH1" s="16"/>
      <c r="AI1" s="16"/>
    </row>
    <row r="2" spans="1:35" ht="15.75" customHeight="1">
      <c r="A2" s="12" t="s">
        <v>42</v>
      </c>
      <c r="B2" s="12" t="s">
        <v>43</v>
      </c>
      <c r="C2" s="12">
        <v>1</v>
      </c>
      <c r="D2" s="12" t="s">
        <v>46</v>
      </c>
      <c r="E2" s="12">
        <v>5</v>
      </c>
      <c r="F2" s="12" t="s">
        <v>48</v>
      </c>
      <c r="G2" s="12">
        <v>1</v>
      </c>
      <c r="H2" s="12"/>
      <c r="I2" s="12"/>
      <c r="J2" s="14">
        <v>0</v>
      </c>
      <c r="K2" s="14" t="s">
        <v>52</v>
      </c>
      <c r="L2" s="14" t="s">
        <v>54</v>
      </c>
      <c r="M2" s="14">
        <v>1</v>
      </c>
      <c r="N2" s="16"/>
      <c r="O2" s="16"/>
      <c r="P2" s="16"/>
      <c r="Q2" s="16"/>
      <c r="R2" s="16"/>
      <c r="S2" s="16"/>
      <c r="T2" s="16"/>
      <c r="U2" s="16"/>
      <c r="V2" s="16"/>
      <c r="W2" s="16"/>
      <c r="X2" s="16"/>
      <c r="Y2" s="16"/>
      <c r="Z2" s="16"/>
      <c r="AA2" s="16"/>
      <c r="AB2" s="16"/>
      <c r="AC2" s="16"/>
      <c r="AD2" s="16"/>
      <c r="AE2" s="16"/>
      <c r="AF2" s="16"/>
      <c r="AG2" s="16"/>
      <c r="AH2" s="16"/>
      <c r="AI2" s="16"/>
    </row>
    <row r="3" spans="1:35" ht="15.75" customHeight="1">
      <c r="A3" s="12" t="s">
        <v>62</v>
      </c>
      <c r="B3" s="12" t="s">
        <v>64</v>
      </c>
      <c r="C3" s="12">
        <v>1</v>
      </c>
      <c r="D3" s="12" t="s">
        <v>66</v>
      </c>
      <c r="E3" s="12">
        <v>4</v>
      </c>
      <c r="F3" s="12" t="s">
        <v>48</v>
      </c>
      <c r="G3" s="12">
        <v>1</v>
      </c>
      <c r="H3" s="12"/>
      <c r="I3" s="12" t="s">
        <v>71</v>
      </c>
      <c r="J3" s="14">
        <v>0</v>
      </c>
      <c r="K3" s="14" t="s">
        <v>73</v>
      </c>
      <c r="L3" s="14"/>
      <c r="M3" s="14">
        <v>1</v>
      </c>
      <c r="N3" s="16"/>
      <c r="O3" s="16"/>
      <c r="P3" s="16"/>
      <c r="Q3" s="16"/>
      <c r="R3" s="16"/>
      <c r="S3" s="16"/>
      <c r="T3" s="16"/>
      <c r="U3" s="16"/>
      <c r="V3" s="16"/>
      <c r="W3" s="16"/>
      <c r="X3" s="16"/>
      <c r="Y3" s="16"/>
      <c r="Z3" s="16"/>
      <c r="AA3" s="16"/>
      <c r="AB3" s="16"/>
      <c r="AC3" s="16"/>
      <c r="AD3" s="16"/>
      <c r="AE3" s="16"/>
      <c r="AF3" s="16"/>
      <c r="AG3" s="16"/>
      <c r="AH3" s="16"/>
      <c r="AI3" s="16"/>
    </row>
    <row r="4" spans="1:35" ht="15.75" customHeight="1">
      <c r="A4" s="12" t="s">
        <v>78</v>
      </c>
      <c r="B4" s="12" t="s">
        <v>79</v>
      </c>
      <c r="C4" s="12">
        <v>1</v>
      </c>
      <c r="D4" s="12" t="s">
        <v>81</v>
      </c>
      <c r="E4" s="12">
        <v>5</v>
      </c>
      <c r="F4" s="12" t="s">
        <v>48</v>
      </c>
      <c r="G4" s="12">
        <v>1</v>
      </c>
      <c r="H4" s="13"/>
      <c r="I4" s="13"/>
      <c r="J4" s="14">
        <v>0</v>
      </c>
      <c r="K4" s="14" t="s">
        <v>86</v>
      </c>
      <c r="L4" s="14" t="s">
        <v>87</v>
      </c>
      <c r="M4" s="14">
        <v>1</v>
      </c>
      <c r="N4" s="16"/>
      <c r="O4" s="16"/>
      <c r="P4" s="16"/>
      <c r="Q4" s="16"/>
      <c r="R4" s="16"/>
      <c r="S4" s="16"/>
      <c r="T4" s="16"/>
      <c r="U4" s="16"/>
      <c r="V4" s="16"/>
      <c r="W4" s="16"/>
      <c r="X4" s="16"/>
      <c r="Y4" s="16"/>
      <c r="Z4" s="16"/>
      <c r="AA4" s="16"/>
      <c r="AB4" s="16"/>
      <c r="AC4" s="16"/>
      <c r="AD4" s="16"/>
      <c r="AE4" s="16"/>
      <c r="AF4" s="16"/>
      <c r="AG4" s="16"/>
      <c r="AH4" s="16"/>
      <c r="AI4" s="16"/>
    </row>
    <row r="5" spans="1:35" ht="15.75" customHeight="1">
      <c r="A5" s="12" t="s">
        <v>91</v>
      </c>
      <c r="B5" s="12" t="s">
        <v>92</v>
      </c>
      <c r="C5" s="12">
        <v>1</v>
      </c>
      <c r="D5" s="12" t="s">
        <v>93</v>
      </c>
      <c r="E5" s="12">
        <v>5</v>
      </c>
      <c r="F5" s="12" t="s">
        <v>95</v>
      </c>
      <c r="G5" s="12">
        <v>1</v>
      </c>
      <c r="H5" s="13"/>
      <c r="I5" s="13"/>
      <c r="J5" s="14">
        <v>0</v>
      </c>
      <c r="K5" s="14" t="s">
        <v>96</v>
      </c>
      <c r="L5" s="14" t="s">
        <v>97</v>
      </c>
      <c r="M5" s="14">
        <v>1</v>
      </c>
      <c r="N5" s="16"/>
      <c r="O5" s="16"/>
      <c r="P5" s="16"/>
      <c r="Q5" s="16"/>
      <c r="R5" s="16"/>
      <c r="S5" s="16"/>
      <c r="T5" s="16"/>
      <c r="U5" s="16"/>
      <c r="V5" s="16"/>
      <c r="W5" s="16"/>
      <c r="X5" s="16"/>
      <c r="Y5" s="16"/>
      <c r="Z5" s="16"/>
      <c r="AA5" s="16"/>
      <c r="AB5" s="16"/>
      <c r="AC5" s="16"/>
      <c r="AD5" s="16"/>
      <c r="AE5" s="16"/>
      <c r="AF5" s="16"/>
      <c r="AG5" s="16"/>
      <c r="AH5" s="16"/>
      <c r="AI5" s="16"/>
    </row>
    <row r="6" spans="1:35" ht="15.75" customHeight="1">
      <c r="A6" s="12" t="s">
        <v>101</v>
      </c>
      <c r="B6" s="12" t="s">
        <v>102</v>
      </c>
      <c r="C6" s="12">
        <v>1</v>
      </c>
      <c r="D6" s="12" t="s">
        <v>103</v>
      </c>
      <c r="E6" s="12">
        <v>4</v>
      </c>
      <c r="F6" s="12" t="s">
        <v>104</v>
      </c>
      <c r="G6" s="12">
        <v>1</v>
      </c>
      <c r="H6" s="12" t="s">
        <v>105</v>
      </c>
      <c r="I6" s="13"/>
      <c r="J6" s="14">
        <v>0</v>
      </c>
      <c r="K6" s="14"/>
      <c r="L6" s="14" t="s">
        <v>109</v>
      </c>
      <c r="M6" s="14">
        <v>0</v>
      </c>
      <c r="N6" s="14"/>
      <c r="O6" s="16"/>
      <c r="P6" s="16"/>
      <c r="Q6" s="16"/>
      <c r="R6" s="16"/>
      <c r="S6" s="16"/>
      <c r="T6" s="16"/>
      <c r="U6" s="16"/>
      <c r="V6" s="16"/>
      <c r="W6" s="16"/>
      <c r="X6" s="16"/>
      <c r="Y6" s="16"/>
      <c r="Z6" s="16"/>
      <c r="AA6" s="16"/>
      <c r="AB6" s="16"/>
      <c r="AC6" s="16"/>
      <c r="AD6" s="16"/>
      <c r="AE6" s="16"/>
      <c r="AF6" s="16"/>
      <c r="AG6" s="16"/>
      <c r="AH6" s="16"/>
      <c r="AI6" s="16"/>
    </row>
    <row r="7" spans="1:35" ht="15.75" customHeight="1">
      <c r="A7" s="26" t="s">
        <v>114</v>
      </c>
      <c r="B7" s="14" t="s">
        <v>117</v>
      </c>
      <c r="C7" s="14">
        <v>1</v>
      </c>
      <c r="D7" s="14" t="s">
        <v>118</v>
      </c>
      <c r="E7" s="14">
        <v>5</v>
      </c>
      <c r="F7" s="14" t="s">
        <v>120</v>
      </c>
      <c r="G7" s="14">
        <v>1</v>
      </c>
      <c r="H7" s="16"/>
      <c r="I7" s="16"/>
      <c r="J7" s="14">
        <v>0</v>
      </c>
      <c r="K7" s="14"/>
      <c r="L7" s="14" t="s">
        <v>121</v>
      </c>
      <c r="M7" s="14">
        <v>1</v>
      </c>
      <c r="N7" s="14"/>
      <c r="O7" s="16"/>
      <c r="P7" s="16"/>
      <c r="Q7" s="16"/>
      <c r="R7" s="16"/>
      <c r="S7" s="16"/>
      <c r="T7" s="16"/>
      <c r="U7" s="16"/>
      <c r="V7" s="16"/>
      <c r="W7" s="16"/>
      <c r="X7" s="16"/>
      <c r="Y7" s="16"/>
      <c r="Z7" s="16"/>
      <c r="AA7" s="16"/>
      <c r="AB7" s="16"/>
      <c r="AC7" s="16"/>
      <c r="AD7" s="16"/>
      <c r="AE7" s="16"/>
      <c r="AF7" s="16"/>
      <c r="AG7" s="16"/>
      <c r="AH7" s="16"/>
      <c r="AI7" s="16"/>
    </row>
    <row r="8" spans="1:35" ht="15.75" customHeight="1">
      <c r="A8" s="12" t="s">
        <v>125</v>
      </c>
      <c r="B8" s="12" t="s">
        <v>126</v>
      </c>
      <c r="C8" s="12">
        <v>2</v>
      </c>
      <c r="D8" s="12" t="s">
        <v>129</v>
      </c>
      <c r="E8" s="12">
        <v>7</v>
      </c>
      <c r="F8" s="12" t="s">
        <v>131</v>
      </c>
      <c r="G8" s="12">
        <v>1</v>
      </c>
      <c r="H8" s="13"/>
      <c r="I8" s="13"/>
      <c r="J8" s="14">
        <v>0</v>
      </c>
      <c r="K8" s="14"/>
      <c r="L8" s="14" t="s">
        <v>133</v>
      </c>
      <c r="M8" s="14">
        <v>1</v>
      </c>
      <c r="N8" s="14" t="s">
        <v>134</v>
      </c>
      <c r="O8" s="16"/>
      <c r="P8" s="16"/>
      <c r="Q8" s="16"/>
      <c r="R8" s="16"/>
      <c r="S8" s="16"/>
      <c r="T8" s="16"/>
      <c r="U8" s="16"/>
      <c r="V8" s="16"/>
      <c r="W8" s="16"/>
      <c r="X8" s="16"/>
      <c r="Y8" s="16"/>
      <c r="Z8" s="16"/>
      <c r="AA8" s="16"/>
      <c r="AB8" s="16"/>
      <c r="AC8" s="16"/>
      <c r="AD8" s="16"/>
      <c r="AE8" s="16"/>
      <c r="AF8" s="16"/>
      <c r="AG8" s="16"/>
      <c r="AH8" s="16"/>
      <c r="AI8" s="16"/>
    </row>
    <row r="9" spans="1:35" ht="15.75" customHeight="1">
      <c r="A9" s="12" t="s">
        <v>138</v>
      </c>
      <c r="B9" s="12" t="s">
        <v>139</v>
      </c>
      <c r="C9" s="12">
        <v>2</v>
      </c>
      <c r="D9" s="12" t="s">
        <v>140</v>
      </c>
      <c r="E9" s="12">
        <v>6</v>
      </c>
      <c r="F9" s="12" t="s">
        <v>141</v>
      </c>
      <c r="G9" s="12">
        <v>1</v>
      </c>
      <c r="H9" s="13"/>
      <c r="I9" s="13"/>
      <c r="J9" s="14">
        <v>0</v>
      </c>
      <c r="K9" s="14"/>
      <c r="L9" s="14" t="s">
        <v>142</v>
      </c>
      <c r="M9" s="14">
        <v>0</v>
      </c>
      <c r="N9" s="14" t="s">
        <v>143</v>
      </c>
      <c r="O9" s="16"/>
      <c r="P9" s="16"/>
      <c r="Q9" s="16"/>
      <c r="R9" s="16"/>
      <c r="S9" s="16"/>
      <c r="T9" s="16"/>
      <c r="U9" s="16"/>
      <c r="V9" s="16"/>
      <c r="W9" s="16"/>
      <c r="X9" s="16"/>
      <c r="Y9" s="16"/>
      <c r="Z9" s="16"/>
      <c r="AA9" s="16"/>
      <c r="AB9" s="16"/>
      <c r="AC9" s="16"/>
      <c r="AD9" s="16"/>
      <c r="AE9" s="16"/>
      <c r="AF9" s="16"/>
      <c r="AG9" s="16"/>
      <c r="AH9" s="16"/>
      <c r="AI9" s="16"/>
    </row>
    <row r="10" spans="1:35" ht="15.75" customHeight="1">
      <c r="A10" s="12" t="s">
        <v>151</v>
      </c>
      <c r="B10" s="14" t="s">
        <v>153</v>
      </c>
      <c r="C10" s="14">
        <v>2</v>
      </c>
      <c r="D10" s="14" t="s">
        <v>156</v>
      </c>
      <c r="E10" s="14">
        <v>4</v>
      </c>
      <c r="F10" s="14" t="s">
        <v>157</v>
      </c>
      <c r="G10" s="12">
        <v>1</v>
      </c>
      <c r="H10" s="12"/>
      <c r="I10" s="12" t="s">
        <v>160</v>
      </c>
      <c r="J10" s="14">
        <v>0</v>
      </c>
      <c r="K10" s="14"/>
      <c r="L10" s="14" t="s">
        <v>162</v>
      </c>
      <c r="M10" s="14">
        <v>1</v>
      </c>
      <c r="N10" s="16"/>
      <c r="O10" s="16"/>
      <c r="P10" s="16"/>
      <c r="Q10" s="16"/>
      <c r="R10" s="16"/>
      <c r="S10" s="16"/>
      <c r="T10" s="16"/>
      <c r="U10" s="16"/>
      <c r="V10" s="16"/>
      <c r="W10" s="16"/>
      <c r="X10" s="16"/>
      <c r="Y10" s="16"/>
      <c r="Z10" s="16"/>
      <c r="AA10" s="16"/>
      <c r="AB10" s="16"/>
      <c r="AC10" s="16"/>
      <c r="AD10" s="16"/>
      <c r="AE10" s="16"/>
      <c r="AF10" s="16"/>
      <c r="AG10" s="16"/>
      <c r="AH10" s="16"/>
      <c r="AI10" s="16"/>
    </row>
    <row r="11" spans="1:35" ht="15.75" customHeight="1">
      <c r="A11" s="12" t="s">
        <v>166</v>
      </c>
      <c r="B11" s="12" t="s">
        <v>167</v>
      </c>
      <c r="C11" s="12">
        <v>2</v>
      </c>
      <c r="D11" s="12" t="s">
        <v>169</v>
      </c>
      <c r="E11" s="12">
        <v>6</v>
      </c>
      <c r="F11" s="12" t="s">
        <v>171</v>
      </c>
      <c r="G11" s="12">
        <v>1</v>
      </c>
      <c r="H11" s="12"/>
      <c r="I11" s="12"/>
      <c r="J11" s="14">
        <v>0</v>
      </c>
      <c r="K11" s="14"/>
      <c r="L11" s="14" t="s">
        <v>173</v>
      </c>
      <c r="M11" s="14">
        <v>1</v>
      </c>
      <c r="N11" s="16"/>
      <c r="O11" s="16"/>
      <c r="P11" s="16"/>
      <c r="Q11" s="16"/>
      <c r="R11" s="16"/>
      <c r="S11" s="16"/>
      <c r="T11" s="16"/>
      <c r="U11" s="16"/>
      <c r="V11" s="16"/>
      <c r="W11" s="16"/>
      <c r="X11" s="16"/>
      <c r="Y11" s="16"/>
      <c r="Z11" s="16"/>
      <c r="AA11" s="16"/>
      <c r="AB11" s="16"/>
      <c r="AC11" s="16"/>
      <c r="AD11" s="16"/>
      <c r="AE11" s="16"/>
      <c r="AF11" s="16"/>
      <c r="AG11" s="16"/>
      <c r="AH11" s="16"/>
      <c r="AI11" s="16"/>
    </row>
    <row r="12" spans="1:35" ht="15.75" customHeight="1">
      <c r="A12" s="12" t="s">
        <v>177</v>
      </c>
      <c r="B12" s="14" t="s">
        <v>178</v>
      </c>
      <c r="C12" s="14">
        <v>2</v>
      </c>
      <c r="D12" s="14" t="s">
        <v>179</v>
      </c>
      <c r="E12" s="14">
        <v>5</v>
      </c>
      <c r="F12" s="14" t="s">
        <v>181</v>
      </c>
      <c r="G12" s="12">
        <v>1</v>
      </c>
      <c r="H12" s="12"/>
      <c r="I12" s="12"/>
      <c r="J12" s="14">
        <v>0</v>
      </c>
      <c r="K12" s="14"/>
      <c r="L12" s="14" t="s">
        <v>109</v>
      </c>
      <c r="M12" s="14">
        <v>0</v>
      </c>
      <c r="N12" s="16"/>
      <c r="O12" s="16"/>
      <c r="P12" s="16"/>
      <c r="Q12" s="16"/>
      <c r="R12" s="16"/>
      <c r="S12" s="16"/>
      <c r="T12" s="16"/>
      <c r="U12" s="16"/>
      <c r="V12" s="16"/>
      <c r="W12" s="16"/>
      <c r="X12" s="16"/>
      <c r="Y12" s="16"/>
      <c r="Z12" s="16"/>
      <c r="AA12" s="16"/>
      <c r="AB12" s="16"/>
      <c r="AC12" s="16"/>
      <c r="AD12" s="16"/>
      <c r="AE12" s="16"/>
      <c r="AF12" s="16"/>
      <c r="AG12" s="16"/>
      <c r="AH12" s="16"/>
      <c r="AI12" s="16"/>
    </row>
    <row r="13" spans="1:35" ht="15.75" customHeight="1">
      <c r="A13" s="12" t="s">
        <v>186</v>
      </c>
      <c r="B13" s="14" t="s">
        <v>188</v>
      </c>
      <c r="C13" s="14">
        <v>2</v>
      </c>
      <c r="D13" s="14" t="s">
        <v>189</v>
      </c>
      <c r="E13" s="14">
        <v>7</v>
      </c>
      <c r="F13" s="14" t="s">
        <v>191</v>
      </c>
      <c r="G13" s="12">
        <v>1</v>
      </c>
      <c r="H13" s="12"/>
      <c r="I13" s="12" t="s">
        <v>192</v>
      </c>
      <c r="J13" s="14">
        <v>0</v>
      </c>
      <c r="K13" s="14"/>
      <c r="L13" s="14"/>
      <c r="M13" s="14">
        <v>0</v>
      </c>
      <c r="N13" s="16"/>
      <c r="O13" s="16"/>
      <c r="P13" s="16"/>
      <c r="Q13" s="16"/>
      <c r="R13" s="16"/>
      <c r="S13" s="16"/>
      <c r="T13" s="16"/>
      <c r="U13" s="16"/>
      <c r="V13" s="16"/>
      <c r="W13" s="16"/>
      <c r="X13" s="16"/>
      <c r="Y13" s="16"/>
      <c r="Z13" s="16"/>
      <c r="AA13" s="16"/>
      <c r="AB13" s="16"/>
      <c r="AC13" s="16"/>
      <c r="AD13" s="16"/>
      <c r="AE13" s="16"/>
      <c r="AF13" s="16"/>
      <c r="AG13" s="16"/>
      <c r="AH13" s="16"/>
      <c r="AI13" s="16"/>
    </row>
    <row r="14" spans="1:35" ht="15.75" customHeight="1">
      <c r="A14" s="14" t="s">
        <v>198</v>
      </c>
      <c r="B14" s="14" t="s">
        <v>200</v>
      </c>
      <c r="C14" s="14">
        <v>2</v>
      </c>
      <c r="D14" s="14" t="s">
        <v>201</v>
      </c>
      <c r="E14" s="14">
        <v>6</v>
      </c>
      <c r="F14" s="14" t="s">
        <v>202</v>
      </c>
      <c r="G14" s="14">
        <v>0</v>
      </c>
      <c r="H14" s="14"/>
      <c r="I14" s="14" t="s">
        <v>205</v>
      </c>
      <c r="J14" s="14"/>
      <c r="K14" s="14"/>
      <c r="L14" s="14"/>
      <c r="M14" s="14">
        <v>1</v>
      </c>
      <c r="N14" s="16"/>
      <c r="O14" s="16"/>
      <c r="P14" s="16"/>
      <c r="Q14" s="16"/>
      <c r="R14" s="16"/>
      <c r="S14" s="16"/>
      <c r="T14" s="16"/>
      <c r="U14" s="16"/>
      <c r="V14" s="16"/>
      <c r="W14" s="16"/>
      <c r="X14" s="16"/>
      <c r="Y14" s="16"/>
      <c r="Z14" s="16"/>
      <c r="AA14" s="16"/>
      <c r="AB14" s="16"/>
      <c r="AC14" s="16"/>
      <c r="AD14" s="16"/>
      <c r="AE14" s="16"/>
      <c r="AF14" s="16"/>
      <c r="AG14" s="16"/>
      <c r="AH14" s="16"/>
      <c r="AI14" s="16"/>
    </row>
    <row r="15" spans="1:35" ht="15.75" customHeight="1">
      <c r="A15" s="12" t="s">
        <v>209</v>
      </c>
      <c r="B15" s="12" t="s">
        <v>210</v>
      </c>
      <c r="C15" s="12">
        <v>2</v>
      </c>
      <c r="D15" s="12" t="s">
        <v>213</v>
      </c>
      <c r="E15" s="12">
        <v>6</v>
      </c>
      <c r="F15" s="12" t="s">
        <v>154</v>
      </c>
      <c r="G15" s="12">
        <v>1</v>
      </c>
      <c r="H15" s="13"/>
      <c r="I15" s="13"/>
      <c r="J15" s="14">
        <v>0</v>
      </c>
      <c r="K15" s="14"/>
      <c r="L15" s="14" t="s">
        <v>216</v>
      </c>
      <c r="M15" s="14">
        <v>1</v>
      </c>
      <c r="N15" s="16"/>
      <c r="O15" s="16"/>
      <c r="P15" s="16"/>
      <c r="Q15" s="16"/>
      <c r="R15" s="16"/>
      <c r="S15" s="16"/>
      <c r="T15" s="16"/>
      <c r="U15" s="16"/>
      <c r="V15" s="16"/>
      <c r="W15" s="16"/>
      <c r="X15" s="16"/>
      <c r="Y15" s="16"/>
      <c r="Z15" s="16"/>
      <c r="AA15" s="16"/>
      <c r="AB15" s="16"/>
      <c r="AC15" s="16"/>
      <c r="AD15" s="16"/>
      <c r="AE15" s="16"/>
      <c r="AF15" s="16"/>
      <c r="AG15" s="16"/>
      <c r="AH15" s="16"/>
      <c r="AI15" s="16"/>
    </row>
    <row r="16" spans="1:35" ht="15.75" customHeight="1">
      <c r="A16" s="14" t="s">
        <v>220</v>
      </c>
      <c r="B16" s="14" t="s">
        <v>222</v>
      </c>
      <c r="C16" s="14">
        <v>3</v>
      </c>
      <c r="D16" s="14" t="s">
        <v>224</v>
      </c>
      <c r="E16" s="14">
        <v>7</v>
      </c>
      <c r="F16" s="14" t="s">
        <v>226</v>
      </c>
      <c r="G16" s="14">
        <v>0</v>
      </c>
      <c r="H16" s="14"/>
      <c r="I16" s="14" t="s">
        <v>228</v>
      </c>
      <c r="J16" s="14">
        <v>0</v>
      </c>
      <c r="K16" s="14"/>
      <c r="L16" s="14" t="s">
        <v>229</v>
      </c>
      <c r="M16" s="14">
        <v>0</v>
      </c>
      <c r="N16" s="14" t="s">
        <v>230</v>
      </c>
      <c r="O16" s="16"/>
      <c r="P16" s="16"/>
      <c r="Q16" s="16"/>
      <c r="R16" s="16"/>
      <c r="S16" s="16"/>
      <c r="T16" s="16"/>
      <c r="U16" s="16"/>
      <c r="V16" s="16"/>
      <c r="W16" s="16"/>
      <c r="X16" s="16"/>
      <c r="Y16" s="16"/>
      <c r="Z16" s="16"/>
      <c r="AA16" s="16"/>
      <c r="AB16" s="16"/>
      <c r="AC16" s="16"/>
      <c r="AD16" s="16"/>
      <c r="AE16" s="16"/>
      <c r="AF16" s="16"/>
      <c r="AG16" s="16"/>
      <c r="AH16" s="16"/>
      <c r="AI16" s="16"/>
    </row>
    <row r="17" spans="1:35" ht="15.75" customHeight="1">
      <c r="A17" s="12" t="s">
        <v>233</v>
      </c>
      <c r="B17" s="12" t="s">
        <v>234</v>
      </c>
      <c r="C17" s="12">
        <v>3</v>
      </c>
      <c r="D17" s="12" t="s">
        <v>235</v>
      </c>
      <c r="E17" s="12">
        <v>7</v>
      </c>
      <c r="F17" s="12" t="s">
        <v>236</v>
      </c>
      <c r="G17" s="12">
        <v>1</v>
      </c>
      <c r="H17" s="13"/>
      <c r="I17" s="13"/>
      <c r="J17" s="14">
        <v>0</v>
      </c>
      <c r="K17" s="14"/>
      <c r="L17" s="14" t="s">
        <v>238</v>
      </c>
      <c r="M17" s="14">
        <v>0</v>
      </c>
      <c r="N17" s="16"/>
      <c r="O17" s="16"/>
      <c r="P17" s="16"/>
      <c r="Q17" s="16"/>
      <c r="R17" s="16"/>
      <c r="S17" s="16"/>
      <c r="T17" s="16"/>
      <c r="U17" s="16"/>
      <c r="V17" s="16"/>
      <c r="W17" s="16"/>
      <c r="X17" s="16"/>
      <c r="Y17" s="16"/>
      <c r="Z17" s="16"/>
      <c r="AA17" s="16"/>
      <c r="AB17" s="16"/>
      <c r="AC17" s="16"/>
      <c r="AD17" s="16"/>
      <c r="AE17" s="16"/>
      <c r="AF17" s="16"/>
      <c r="AG17" s="16"/>
      <c r="AH17" s="16"/>
      <c r="AI17" s="16"/>
    </row>
    <row r="18" spans="1:35" ht="15.75" customHeight="1">
      <c r="A18" s="12" t="s">
        <v>241</v>
      </c>
      <c r="B18" s="12" t="s">
        <v>243</v>
      </c>
      <c r="C18" s="12">
        <v>3</v>
      </c>
      <c r="D18" s="12" t="s">
        <v>245</v>
      </c>
      <c r="E18" s="12">
        <v>4</v>
      </c>
      <c r="F18" s="12" t="s">
        <v>246</v>
      </c>
      <c r="G18" s="12">
        <v>1</v>
      </c>
      <c r="H18" s="13"/>
      <c r="I18" s="13"/>
      <c r="J18" s="14">
        <v>1</v>
      </c>
      <c r="K18" s="14"/>
      <c r="L18" s="14" t="s">
        <v>248</v>
      </c>
      <c r="M18" s="14">
        <v>0</v>
      </c>
      <c r="N18" s="16"/>
      <c r="O18" s="16"/>
      <c r="P18" s="16"/>
      <c r="Q18" s="16"/>
      <c r="R18" s="16"/>
      <c r="S18" s="16"/>
      <c r="T18" s="16"/>
      <c r="U18" s="16"/>
      <c r="V18" s="16"/>
      <c r="W18" s="16"/>
      <c r="X18" s="16"/>
      <c r="Y18" s="16"/>
      <c r="Z18" s="16"/>
      <c r="AA18" s="16"/>
      <c r="AB18" s="16"/>
      <c r="AC18" s="16"/>
      <c r="AD18" s="16"/>
      <c r="AE18" s="16"/>
      <c r="AF18" s="16"/>
      <c r="AG18" s="16"/>
      <c r="AH18" s="16"/>
      <c r="AI18" s="16"/>
    </row>
    <row r="19" spans="1:35" ht="15.75" customHeight="1">
      <c r="A19" s="12" t="s">
        <v>251</v>
      </c>
      <c r="B19" s="12" t="s">
        <v>253</v>
      </c>
      <c r="C19" s="12">
        <v>3</v>
      </c>
      <c r="D19" s="12" t="s">
        <v>254</v>
      </c>
      <c r="E19" s="12">
        <v>5</v>
      </c>
      <c r="F19" s="12" t="s">
        <v>256</v>
      </c>
      <c r="G19" s="12">
        <v>1</v>
      </c>
      <c r="H19" s="12"/>
      <c r="I19" s="12" t="s">
        <v>258</v>
      </c>
      <c r="J19" s="14">
        <v>0</v>
      </c>
      <c r="K19" s="14"/>
      <c r="L19" s="14"/>
      <c r="M19" s="14">
        <v>0</v>
      </c>
      <c r="N19" s="16"/>
      <c r="O19" s="16"/>
      <c r="P19" s="16"/>
      <c r="Q19" s="16"/>
      <c r="R19" s="16"/>
      <c r="S19" s="16"/>
      <c r="T19" s="16"/>
      <c r="U19" s="16"/>
      <c r="V19" s="16"/>
      <c r="W19" s="16"/>
      <c r="X19" s="16"/>
      <c r="Y19" s="16"/>
      <c r="Z19" s="16"/>
      <c r="AA19" s="16"/>
      <c r="AB19" s="16"/>
      <c r="AC19" s="16"/>
      <c r="AD19" s="16"/>
      <c r="AE19" s="16"/>
      <c r="AF19" s="16"/>
      <c r="AG19" s="16"/>
      <c r="AH19" s="16"/>
      <c r="AI19" s="16"/>
    </row>
    <row r="20" spans="1:35" ht="15.75" customHeight="1">
      <c r="A20" s="14" t="s">
        <v>266</v>
      </c>
      <c r="B20" s="14" t="s">
        <v>268</v>
      </c>
      <c r="C20" s="14">
        <v>3</v>
      </c>
      <c r="D20" s="14" t="s">
        <v>269</v>
      </c>
      <c r="E20" s="14">
        <v>6</v>
      </c>
      <c r="F20" s="14" t="s">
        <v>270</v>
      </c>
      <c r="G20" s="14">
        <v>0</v>
      </c>
      <c r="H20" s="14"/>
      <c r="I20" s="14" t="s">
        <v>271</v>
      </c>
      <c r="J20" s="14">
        <v>0</v>
      </c>
      <c r="K20" s="14"/>
      <c r="L20" s="14"/>
      <c r="M20" s="14">
        <v>0</v>
      </c>
      <c r="N20" s="16"/>
      <c r="O20" s="16"/>
      <c r="P20" s="16"/>
      <c r="Q20" s="16"/>
      <c r="R20" s="16"/>
      <c r="S20" s="16"/>
      <c r="T20" s="16"/>
      <c r="U20" s="16"/>
      <c r="V20" s="16"/>
      <c r="W20" s="16"/>
      <c r="X20" s="16"/>
      <c r="Y20" s="16"/>
      <c r="Z20" s="16"/>
      <c r="AA20" s="16"/>
      <c r="AB20" s="16"/>
      <c r="AC20" s="16"/>
      <c r="AD20" s="16"/>
      <c r="AE20" s="16"/>
      <c r="AF20" s="16"/>
      <c r="AG20" s="16"/>
      <c r="AH20" s="16"/>
      <c r="AI20" s="16"/>
    </row>
    <row r="21" spans="1:35" ht="15.75" customHeight="1">
      <c r="A21" s="12" t="s">
        <v>274</v>
      </c>
      <c r="B21" s="12" t="s">
        <v>276</v>
      </c>
      <c r="C21" s="12">
        <v>4</v>
      </c>
      <c r="D21" s="12" t="s">
        <v>269</v>
      </c>
      <c r="E21" s="12">
        <v>8</v>
      </c>
      <c r="F21" s="12" t="s">
        <v>277</v>
      </c>
      <c r="G21" s="12">
        <v>1</v>
      </c>
      <c r="H21" s="12"/>
      <c r="I21" s="12"/>
      <c r="J21" s="14">
        <v>0</v>
      </c>
      <c r="K21" s="14"/>
      <c r="L21" s="14" t="s">
        <v>278</v>
      </c>
      <c r="M21" s="14">
        <v>0</v>
      </c>
      <c r="N21" s="16"/>
      <c r="O21" s="16"/>
      <c r="P21" s="16"/>
      <c r="Q21" s="16"/>
      <c r="R21" s="16"/>
      <c r="S21" s="16"/>
      <c r="T21" s="16"/>
      <c r="U21" s="16"/>
      <c r="V21" s="16"/>
      <c r="W21" s="16"/>
      <c r="X21" s="16"/>
      <c r="Y21" s="16"/>
      <c r="Z21" s="16"/>
      <c r="AA21" s="16"/>
      <c r="AB21" s="16"/>
      <c r="AC21" s="16"/>
      <c r="AD21" s="16"/>
      <c r="AE21" s="16"/>
      <c r="AF21" s="16"/>
      <c r="AG21" s="16"/>
      <c r="AH21" s="16"/>
      <c r="AI21" s="16"/>
    </row>
    <row r="22" spans="1:35" ht="15.75" customHeight="1">
      <c r="A22" s="12" t="s">
        <v>282</v>
      </c>
      <c r="B22" s="12" t="s">
        <v>283</v>
      </c>
      <c r="C22" s="12">
        <v>5</v>
      </c>
      <c r="D22" s="12" t="s">
        <v>284</v>
      </c>
      <c r="E22" s="12">
        <v>10</v>
      </c>
      <c r="F22" s="12" t="s">
        <v>285</v>
      </c>
      <c r="G22" s="12">
        <v>1</v>
      </c>
      <c r="H22" s="12"/>
      <c r="I22" s="12" t="s">
        <v>287</v>
      </c>
      <c r="J22" s="14">
        <v>0</v>
      </c>
      <c r="K22" s="14"/>
      <c r="L22" s="14" t="s">
        <v>288</v>
      </c>
      <c r="M22" s="14">
        <v>0</v>
      </c>
      <c r="N22" s="16"/>
      <c r="O22" s="16"/>
      <c r="P22" s="16"/>
      <c r="Q22" s="16"/>
      <c r="R22" s="16"/>
      <c r="S22" s="16"/>
      <c r="T22" s="16"/>
      <c r="U22" s="16"/>
      <c r="V22" s="16"/>
      <c r="W22" s="16"/>
      <c r="X22" s="16"/>
      <c r="Y22" s="16"/>
      <c r="Z22" s="16"/>
      <c r="AA22" s="16"/>
      <c r="AB22" s="16"/>
      <c r="AC22" s="16"/>
      <c r="AD22" s="16"/>
      <c r="AE22" s="16"/>
      <c r="AF22" s="16"/>
      <c r="AG22" s="16"/>
      <c r="AH22" s="16"/>
      <c r="AI22" s="16"/>
    </row>
    <row r="23" spans="1:35" ht="15.75" customHeight="1">
      <c r="A23" s="12" t="s">
        <v>292</v>
      </c>
      <c r="B23" s="12" t="s">
        <v>294</v>
      </c>
      <c r="C23" s="12">
        <v>5</v>
      </c>
      <c r="D23" s="12" t="s">
        <v>295</v>
      </c>
      <c r="E23" s="12">
        <v>9</v>
      </c>
      <c r="F23" s="12" t="s">
        <v>285</v>
      </c>
      <c r="G23" s="12">
        <v>1</v>
      </c>
      <c r="H23" s="13"/>
      <c r="I23" s="13"/>
      <c r="J23" s="14">
        <v>1</v>
      </c>
      <c r="K23" s="14"/>
      <c r="L23" s="14" t="s">
        <v>297</v>
      </c>
      <c r="M23" s="14">
        <v>0</v>
      </c>
      <c r="N23" s="16"/>
      <c r="O23" s="16"/>
      <c r="P23" s="16"/>
      <c r="Q23" s="16"/>
      <c r="R23" s="16"/>
      <c r="S23" s="16"/>
      <c r="T23" s="16"/>
      <c r="U23" s="16"/>
      <c r="V23" s="16"/>
      <c r="W23" s="16"/>
      <c r="X23" s="16"/>
      <c r="Y23" s="16"/>
      <c r="Z23" s="16"/>
      <c r="AA23" s="16"/>
      <c r="AB23" s="16"/>
      <c r="AC23" s="16"/>
      <c r="AD23" s="16"/>
      <c r="AE23" s="16"/>
      <c r="AF23" s="16"/>
      <c r="AG23" s="16"/>
      <c r="AH23" s="16"/>
      <c r="AI23" s="16"/>
    </row>
    <row r="24" spans="1:35" ht="15.75" customHeight="1">
      <c r="A24" s="12" t="s">
        <v>300</v>
      </c>
      <c r="B24" s="12" t="s">
        <v>301</v>
      </c>
      <c r="C24" s="12">
        <v>6</v>
      </c>
      <c r="D24" s="12" t="s">
        <v>302</v>
      </c>
      <c r="E24" s="12">
        <v>9</v>
      </c>
      <c r="F24" s="12" t="s">
        <v>303</v>
      </c>
      <c r="G24" s="12">
        <v>1</v>
      </c>
      <c r="H24" s="12"/>
      <c r="I24" s="12"/>
      <c r="J24" s="14">
        <v>1</v>
      </c>
      <c r="K24" s="14"/>
      <c r="L24" s="14"/>
      <c r="M24" s="14">
        <v>0</v>
      </c>
      <c r="N24" s="16"/>
      <c r="O24" s="16"/>
      <c r="P24" s="16"/>
      <c r="Q24" s="16"/>
      <c r="R24" s="16"/>
      <c r="S24" s="16"/>
      <c r="T24" s="16"/>
      <c r="U24" s="16"/>
      <c r="V24" s="16"/>
      <c r="W24" s="16"/>
      <c r="X24" s="16"/>
      <c r="Y24" s="16"/>
      <c r="Z24" s="16"/>
      <c r="AA24" s="16"/>
      <c r="AB24" s="16"/>
      <c r="AC24" s="16"/>
      <c r="AD24" s="16"/>
      <c r="AE24" s="16"/>
      <c r="AF24" s="16"/>
      <c r="AG24" s="16"/>
      <c r="AH24" s="16"/>
      <c r="AI24" s="16"/>
    </row>
    <row r="25" spans="1:35" ht="15.75" customHeight="1">
      <c r="A25" s="14" t="s">
        <v>307</v>
      </c>
      <c r="B25" s="14" t="s">
        <v>308</v>
      </c>
      <c r="C25" s="14">
        <v>3</v>
      </c>
      <c r="D25" s="14" t="s">
        <v>309</v>
      </c>
      <c r="E25" s="14">
        <v>4</v>
      </c>
      <c r="F25" s="14" t="s">
        <v>310</v>
      </c>
      <c r="G25" s="14">
        <v>0</v>
      </c>
      <c r="H25" s="14"/>
      <c r="I25" s="14" t="s">
        <v>312</v>
      </c>
      <c r="J25" s="14"/>
      <c r="K25" s="14"/>
      <c r="L25" s="14"/>
      <c r="M25" s="14">
        <v>0</v>
      </c>
      <c r="N25" s="16"/>
      <c r="O25" s="16"/>
      <c r="P25" s="16"/>
      <c r="Q25" s="16"/>
      <c r="R25" s="16"/>
      <c r="S25" s="16"/>
      <c r="T25" s="16"/>
      <c r="U25" s="16"/>
      <c r="V25" s="16"/>
      <c r="W25" s="16"/>
      <c r="X25" s="16"/>
      <c r="Y25" s="16"/>
      <c r="Z25" s="16"/>
      <c r="AA25" s="16"/>
      <c r="AB25" s="16"/>
      <c r="AC25" s="16"/>
      <c r="AD25" s="16"/>
      <c r="AE25" s="16"/>
      <c r="AF25" s="16"/>
      <c r="AG25" s="16"/>
      <c r="AH25" s="16"/>
      <c r="AI25" s="16"/>
    </row>
    <row r="26" spans="1:35" ht="15.75" customHeight="1">
      <c r="A26" s="14" t="s">
        <v>315</v>
      </c>
      <c r="B26" s="14" t="s">
        <v>317</v>
      </c>
      <c r="C26" s="14">
        <v>1</v>
      </c>
      <c r="D26" s="14" t="s">
        <v>319</v>
      </c>
      <c r="E26" s="14">
        <v>4</v>
      </c>
      <c r="F26" s="14" t="s">
        <v>320</v>
      </c>
      <c r="G26" s="14">
        <v>0</v>
      </c>
      <c r="H26" s="14"/>
      <c r="I26" s="14" t="s">
        <v>321</v>
      </c>
      <c r="J26" s="14"/>
      <c r="K26" s="14"/>
      <c r="L26" s="14"/>
      <c r="M26" s="14">
        <v>0</v>
      </c>
      <c r="N26" s="16"/>
      <c r="O26" s="16"/>
      <c r="P26" s="16"/>
      <c r="Q26" s="16"/>
      <c r="R26" s="16"/>
      <c r="S26" s="16"/>
      <c r="T26" s="16"/>
      <c r="U26" s="16"/>
      <c r="V26" s="16"/>
      <c r="W26" s="16"/>
      <c r="X26" s="16"/>
      <c r="Y26" s="16"/>
      <c r="Z26" s="16"/>
      <c r="AA26" s="16"/>
      <c r="AB26" s="16"/>
      <c r="AC26" s="16"/>
      <c r="AD26" s="16"/>
      <c r="AE26" s="16"/>
      <c r="AF26" s="16"/>
      <c r="AG26" s="16"/>
      <c r="AH26" s="16"/>
      <c r="AI26" s="16"/>
    </row>
    <row r="27" spans="1:35" ht="15.75" customHeight="1">
      <c r="A27" s="14" t="s">
        <v>323</v>
      </c>
      <c r="B27" s="16"/>
      <c r="C27" s="14">
        <v>1</v>
      </c>
      <c r="D27" s="14" t="s">
        <v>324</v>
      </c>
      <c r="E27" s="14">
        <v>4</v>
      </c>
      <c r="F27" s="14" t="s">
        <v>325</v>
      </c>
      <c r="G27" s="14">
        <v>0</v>
      </c>
      <c r="H27" s="14"/>
      <c r="I27" s="14" t="s">
        <v>321</v>
      </c>
      <c r="J27" s="14"/>
      <c r="K27" s="14"/>
      <c r="L27" s="14"/>
      <c r="M27" s="14">
        <v>0</v>
      </c>
      <c r="N27" s="16"/>
      <c r="O27" s="16"/>
      <c r="P27" s="16"/>
      <c r="Q27" s="16"/>
      <c r="R27" s="16"/>
      <c r="S27" s="16"/>
      <c r="T27" s="16"/>
      <c r="U27" s="16"/>
      <c r="V27" s="16"/>
      <c r="W27" s="16"/>
      <c r="X27" s="16"/>
      <c r="Y27" s="16"/>
      <c r="Z27" s="16"/>
      <c r="AA27" s="16"/>
      <c r="AB27" s="16"/>
      <c r="AC27" s="16"/>
      <c r="AD27" s="16"/>
      <c r="AE27" s="16"/>
      <c r="AF27" s="16"/>
      <c r="AG27" s="16"/>
      <c r="AH27" s="16"/>
      <c r="AI27" s="16"/>
    </row>
    <row r="28" spans="1:35" ht="15.75" customHeight="1">
      <c r="A28" s="14" t="s">
        <v>329</v>
      </c>
      <c r="B28" s="16"/>
      <c r="C28" s="14">
        <v>2</v>
      </c>
      <c r="D28" s="14" t="s">
        <v>331</v>
      </c>
      <c r="E28" s="14">
        <v>11</v>
      </c>
      <c r="F28" s="14" t="s">
        <v>332</v>
      </c>
      <c r="G28" s="14">
        <v>0</v>
      </c>
      <c r="H28" s="14"/>
      <c r="I28" s="14" t="s">
        <v>334</v>
      </c>
      <c r="J28" s="14"/>
      <c r="K28" s="14"/>
      <c r="L28" s="14"/>
      <c r="M28" s="14">
        <v>0</v>
      </c>
      <c r="N28" s="16"/>
      <c r="O28" s="16"/>
      <c r="P28" s="16"/>
      <c r="Q28" s="16"/>
      <c r="R28" s="16"/>
      <c r="S28" s="16"/>
      <c r="T28" s="16"/>
      <c r="U28" s="16"/>
      <c r="V28" s="16"/>
      <c r="W28" s="16"/>
      <c r="X28" s="16"/>
      <c r="Y28" s="16"/>
      <c r="Z28" s="16"/>
      <c r="AA28" s="16"/>
      <c r="AB28" s="16"/>
      <c r="AC28" s="16"/>
      <c r="AD28" s="16"/>
      <c r="AE28" s="16"/>
      <c r="AF28" s="16"/>
      <c r="AG28" s="16"/>
      <c r="AH28" s="16"/>
      <c r="AI28" s="16"/>
    </row>
    <row r="29" spans="1:35" ht="15.75" customHeight="1">
      <c r="A29" s="14" t="s">
        <v>337</v>
      </c>
      <c r="B29" s="16"/>
      <c r="C29" s="14">
        <v>2</v>
      </c>
      <c r="D29" s="14" t="s">
        <v>338</v>
      </c>
      <c r="E29" s="14">
        <v>7</v>
      </c>
      <c r="F29" s="14" t="s">
        <v>340</v>
      </c>
      <c r="G29" s="14">
        <v>0</v>
      </c>
      <c r="H29" s="14"/>
      <c r="I29" s="14" t="s">
        <v>341</v>
      </c>
      <c r="J29" s="14"/>
      <c r="K29" s="14"/>
      <c r="L29" s="14"/>
      <c r="M29" s="14">
        <v>0</v>
      </c>
      <c r="N29" s="16"/>
      <c r="O29" s="16"/>
      <c r="P29" s="16"/>
      <c r="Q29" s="16"/>
      <c r="R29" s="16"/>
      <c r="S29" s="16"/>
      <c r="T29" s="16"/>
      <c r="U29" s="16"/>
      <c r="V29" s="16"/>
      <c r="W29" s="16"/>
      <c r="X29" s="16"/>
      <c r="Y29" s="16"/>
      <c r="Z29" s="16"/>
      <c r="AA29" s="16"/>
      <c r="AB29" s="16"/>
      <c r="AC29" s="16"/>
      <c r="AD29" s="16"/>
      <c r="AE29" s="16"/>
      <c r="AF29" s="16"/>
      <c r="AG29" s="16"/>
      <c r="AH29" s="16"/>
      <c r="AI29" s="16"/>
    </row>
    <row r="30" spans="1:35" ht="15.75" customHeight="1">
      <c r="A30" s="14" t="s">
        <v>344</v>
      </c>
      <c r="B30" s="16"/>
      <c r="C30" s="14">
        <v>1</v>
      </c>
      <c r="D30" s="14" t="s">
        <v>338</v>
      </c>
      <c r="E30" s="14">
        <v>4</v>
      </c>
      <c r="F30" s="14" t="s">
        <v>346</v>
      </c>
      <c r="G30" s="14">
        <v>0</v>
      </c>
      <c r="H30" s="14"/>
      <c r="I30" s="14" t="s">
        <v>348</v>
      </c>
      <c r="J30" s="14"/>
      <c r="K30" s="14"/>
      <c r="L30" s="14"/>
      <c r="M30" s="14">
        <v>0</v>
      </c>
      <c r="N30" s="16"/>
      <c r="O30" s="16"/>
      <c r="P30" s="16"/>
      <c r="Q30" s="16"/>
      <c r="R30" s="16"/>
      <c r="S30" s="16"/>
      <c r="T30" s="16"/>
      <c r="U30" s="16"/>
      <c r="V30" s="16"/>
      <c r="W30" s="16"/>
      <c r="X30" s="16"/>
      <c r="Y30" s="16"/>
      <c r="Z30" s="16"/>
      <c r="AA30" s="16"/>
      <c r="AB30" s="16"/>
      <c r="AC30" s="16"/>
      <c r="AD30" s="16"/>
      <c r="AE30" s="16"/>
      <c r="AF30" s="16"/>
      <c r="AG30" s="16"/>
      <c r="AH30" s="16"/>
      <c r="AI30" s="16"/>
    </row>
    <row r="31" spans="1:35" ht="15.75" customHeight="1">
      <c r="A31" s="14" t="s">
        <v>350</v>
      </c>
      <c r="B31" s="16"/>
      <c r="C31" s="42"/>
      <c r="D31" s="14" t="s">
        <v>351</v>
      </c>
      <c r="E31" s="14">
        <v>10</v>
      </c>
      <c r="F31" s="14" t="s">
        <v>352</v>
      </c>
      <c r="G31" s="14">
        <v>0</v>
      </c>
      <c r="H31" s="14"/>
      <c r="I31" s="14" t="s">
        <v>348</v>
      </c>
      <c r="J31" s="45"/>
      <c r="K31" s="45"/>
      <c r="L31" s="45"/>
      <c r="M31" s="45">
        <v>0</v>
      </c>
      <c r="N31" s="16"/>
      <c r="O31" s="16"/>
      <c r="P31" s="16"/>
      <c r="Q31" s="16"/>
      <c r="R31" s="16"/>
      <c r="S31" s="16"/>
      <c r="T31" s="16"/>
      <c r="U31" s="16"/>
      <c r="V31" s="16"/>
      <c r="W31" s="16"/>
      <c r="X31" s="16"/>
      <c r="Y31" s="16"/>
      <c r="Z31" s="16"/>
      <c r="AA31" s="16"/>
      <c r="AB31" s="16"/>
      <c r="AC31" s="16"/>
      <c r="AD31" s="16"/>
      <c r="AE31" s="16"/>
      <c r="AF31" s="16"/>
      <c r="AG31" s="16"/>
      <c r="AH31" s="16"/>
      <c r="AI31" s="16"/>
    </row>
    <row r="32" spans="1:35" ht="15.75" customHeight="1">
      <c r="A32" s="45" t="s">
        <v>354</v>
      </c>
      <c r="B32" s="16"/>
      <c r="C32" s="42">
        <f>AVERAGE(C2:C30)</f>
        <v>2.3103448275862069</v>
      </c>
      <c r="D32" s="16"/>
      <c r="E32" s="42">
        <f>AVERAGE(E2:E31)</f>
        <v>6.1333333333333337</v>
      </c>
      <c r="F32" s="16"/>
      <c r="G32" s="42">
        <f>SUM(G2:G31)/30</f>
        <v>0.66666666666666663</v>
      </c>
      <c r="H32" s="16"/>
      <c r="I32" s="16"/>
      <c r="J32" s="42"/>
      <c r="K32" s="42"/>
      <c r="L32" s="42"/>
      <c r="M32" s="42">
        <f>SUM(M2:M31)/30</f>
        <v>0.33333333333333331</v>
      </c>
      <c r="N32" s="16"/>
      <c r="O32" s="16"/>
      <c r="P32" s="16"/>
      <c r="Q32" s="16"/>
      <c r="R32" s="16"/>
      <c r="S32" s="16"/>
      <c r="T32" s="16"/>
      <c r="U32" s="16"/>
      <c r="V32" s="16"/>
      <c r="W32" s="16"/>
      <c r="X32" s="16"/>
      <c r="Y32" s="16"/>
      <c r="Z32" s="16"/>
      <c r="AA32" s="16"/>
      <c r="AB32" s="16"/>
      <c r="AC32" s="16"/>
      <c r="AD32" s="16"/>
      <c r="AE32" s="16"/>
      <c r="AF32" s="16"/>
      <c r="AG32" s="16"/>
      <c r="AH32" s="16"/>
      <c r="AI32" s="16"/>
    </row>
    <row r="33" spans="1:35"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row>
    <row r="34" spans="1:35" ht="15.75" customHeight="1">
      <c r="A34" s="12" t="s">
        <v>367</v>
      </c>
      <c r="B34" s="4" t="s">
        <v>368</v>
      </c>
      <c r="C34" s="14">
        <v>2</v>
      </c>
      <c r="D34" s="14"/>
      <c r="E34" s="14"/>
      <c r="F34" s="14" t="s">
        <v>191</v>
      </c>
      <c r="G34" s="12">
        <v>1</v>
      </c>
      <c r="H34" s="12"/>
      <c r="I34" s="12" t="s">
        <v>370</v>
      </c>
      <c r="J34" s="14"/>
      <c r="K34" s="14"/>
      <c r="L34" s="14"/>
      <c r="M34" s="14">
        <v>0</v>
      </c>
      <c r="N34" s="16"/>
      <c r="O34" s="16"/>
      <c r="P34" s="16"/>
      <c r="Q34" s="16"/>
      <c r="R34" s="16"/>
      <c r="S34" s="16"/>
      <c r="T34" s="16"/>
      <c r="U34" s="16"/>
      <c r="V34" s="16"/>
      <c r="W34" s="16"/>
      <c r="X34" s="16"/>
      <c r="Y34" s="16"/>
      <c r="Z34" s="16"/>
      <c r="AA34" s="16"/>
      <c r="AB34" s="16"/>
      <c r="AC34" s="16"/>
      <c r="AD34" s="16"/>
      <c r="AE34" s="16"/>
      <c r="AF34" s="16"/>
      <c r="AG34" s="16"/>
      <c r="AH34" s="16"/>
      <c r="AI34" s="16"/>
    </row>
    <row r="35" spans="1:35" ht="15.75" customHeight="1">
      <c r="A35" s="14" t="s">
        <v>372</v>
      </c>
      <c r="B35" s="14" t="s">
        <v>373</v>
      </c>
      <c r="C35" s="14">
        <v>2</v>
      </c>
      <c r="D35" s="14"/>
      <c r="E35" s="14"/>
      <c r="F35" s="14" t="s">
        <v>202</v>
      </c>
      <c r="G35" s="14">
        <v>0</v>
      </c>
      <c r="H35" s="14"/>
      <c r="I35" s="14" t="s">
        <v>205</v>
      </c>
      <c r="J35" s="14"/>
      <c r="K35" s="14"/>
      <c r="L35" s="14"/>
      <c r="M35" s="14">
        <v>0</v>
      </c>
      <c r="N35" s="16"/>
      <c r="O35" s="16"/>
      <c r="P35" s="16"/>
      <c r="Q35" s="16"/>
      <c r="R35" s="16"/>
      <c r="S35" s="16"/>
      <c r="T35" s="16"/>
      <c r="U35" s="16"/>
      <c r="V35" s="16"/>
      <c r="W35" s="16"/>
      <c r="X35" s="16"/>
      <c r="Y35" s="16"/>
      <c r="Z35" s="16"/>
      <c r="AA35" s="16"/>
      <c r="AB35" s="16"/>
      <c r="AC35" s="16"/>
      <c r="AD35" s="16"/>
      <c r="AE35" s="16"/>
      <c r="AF35" s="16"/>
      <c r="AG35" s="16"/>
      <c r="AH35" s="16"/>
      <c r="AI35" s="16"/>
    </row>
    <row r="36" spans="1:35" ht="15.75" customHeight="1">
      <c r="A36" s="14" t="s">
        <v>372</v>
      </c>
      <c r="B36" s="14" t="s">
        <v>373</v>
      </c>
      <c r="C36" s="14">
        <v>2</v>
      </c>
      <c r="D36" s="14"/>
      <c r="E36" s="14"/>
      <c r="F36" s="14" t="s">
        <v>202</v>
      </c>
      <c r="G36" s="14">
        <v>0</v>
      </c>
      <c r="H36" s="14"/>
      <c r="I36" s="14" t="s">
        <v>378</v>
      </c>
      <c r="J36" s="14"/>
      <c r="K36" s="14"/>
      <c r="L36" s="14"/>
      <c r="M36" s="14">
        <v>0</v>
      </c>
      <c r="N36" s="16"/>
      <c r="O36" s="16"/>
      <c r="P36" s="16"/>
      <c r="Q36" s="16"/>
      <c r="R36" s="16"/>
      <c r="S36" s="16"/>
      <c r="T36" s="16"/>
      <c r="U36" s="16"/>
      <c r="V36" s="16"/>
      <c r="W36" s="16"/>
      <c r="X36" s="16"/>
      <c r="Y36" s="16"/>
      <c r="Z36" s="16"/>
      <c r="AA36" s="16"/>
      <c r="AB36" s="16"/>
      <c r="AC36" s="16"/>
      <c r="AD36" s="16"/>
      <c r="AE36" s="16"/>
      <c r="AF36" s="16"/>
      <c r="AG36" s="16"/>
      <c r="AH36" s="16"/>
      <c r="AI36" s="16"/>
    </row>
    <row r="37" spans="1:35"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row>
    <row r="38" spans="1:35" ht="15.75" customHeight="1">
      <c r="A38" s="16"/>
      <c r="B38" s="16"/>
      <c r="C38" s="16"/>
      <c r="D38" s="16"/>
      <c r="E38" s="16"/>
      <c r="F38" s="16"/>
      <c r="G38" s="42">
        <f>SUM(G8:G37)/30</f>
        <v>0.52222222222222225</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row>
    <row r="39" spans="1:35"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row>
    <row r="40" spans="1:35"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row>
    <row r="41" spans="1:35"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row>
    <row r="42" spans="1:35"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row>
    <row r="43" spans="1:35" ht="1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row>
    <row r="44" spans="1:35" ht="1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row>
    <row r="45" spans="1:35" ht="1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row>
    <row r="46" spans="1:35" ht="1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row>
    <row r="47" spans="1:35" ht="1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row>
    <row r="48" spans="1:35" ht="1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row>
    <row r="49" spans="1:35" ht="1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row>
    <row r="50" spans="1:35" ht="1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row>
    <row r="51" spans="1:35" ht="1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row>
    <row r="52" spans="1:35" ht="1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row>
    <row r="53" spans="1:35" ht="1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row>
    <row r="54" spans="1:35" ht="1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row>
    <row r="55" spans="1:35" ht="1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row>
    <row r="56" spans="1:35" ht="1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row>
    <row r="57" spans="1:35" ht="1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row>
    <row r="58" spans="1:35" ht="1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row>
    <row r="59" spans="1:35" ht="1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row>
    <row r="60" spans="1:35" ht="1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row>
    <row r="61" spans="1:35" ht="1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row>
    <row r="62" spans="1:35" ht="1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row>
    <row r="63" spans="1:35" ht="1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row>
    <row r="64" spans="1:35" ht="1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row>
    <row r="65" spans="1:35" ht="1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row>
    <row r="66" spans="1:35" ht="1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row>
    <row r="67" spans="1:35" ht="1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row>
    <row r="68" spans="1:35" ht="1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row>
    <row r="69" spans="1:35" ht="1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row>
    <row r="70" spans="1:35" ht="1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row>
    <row r="71" spans="1:35" ht="1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row>
    <row r="72" spans="1:35" ht="1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row>
    <row r="73" spans="1:35" ht="1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row>
    <row r="74" spans="1:35" ht="1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row>
    <row r="75" spans="1:35" ht="1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row>
    <row r="76" spans="1:35" ht="1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row>
    <row r="77" spans="1:35" ht="1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row>
    <row r="78" spans="1:35" ht="1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row>
    <row r="79" spans="1:35" ht="1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row>
    <row r="80" spans="1:35" ht="1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row>
    <row r="81" spans="1:35" ht="1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row>
    <row r="82" spans="1:35" ht="1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row>
    <row r="83" spans="1:35" ht="1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row>
    <row r="84" spans="1:35" ht="1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row>
    <row r="85" spans="1:35" ht="1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row>
    <row r="86" spans="1:35" ht="1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row>
    <row r="87" spans="1:35" ht="1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row>
    <row r="88" spans="1:35" ht="1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row>
    <row r="89" spans="1:35" ht="1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row>
    <row r="90" spans="1:35" ht="1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row>
    <row r="91" spans="1:35" ht="1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row>
    <row r="92" spans="1:35" ht="1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row>
    <row r="93" spans="1:35" ht="1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row>
    <row r="94" spans="1:35" ht="1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row>
    <row r="95" spans="1:35" ht="1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row>
    <row r="96" spans="1:35" ht="1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row>
    <row r="97" spans="1:35" ht="1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row>
    <row r="98" spans="1:35" ht="1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row>
    <row r="99" spans="1:35" ht="1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row>
    <row r="100" spans="1:35" ht="1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row>
    <row r="101" spans="1:35" ht="1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row>
    <row r="102" spans="1:35" ht="1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row>
    <row r="103" spans="1:35" ht="1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row>
    <row r="104" spans="1:35" ht="1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row>
    <row r="105" spans="1:35" ht="1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row>
    <row r="106" spans="1:35" ht="1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row>
    <row r="107" spans="1:35" ht="1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row>
    <row r="108" spans="1:35" ht="1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row>
    <row r="109" spans="1:35" ht="1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row>
    <row r="110" spans="1:35" ht="1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row>
    <row r="111" spans="1:35" ht="1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row>
    <row r="112" spans="1:35" ht="1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row>
    <row r="113" spans="1:35" ht="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row>
    <row r="114" spans="1:35" ht="1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row>
    <row r="115" spans="1:35" ht="1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row>
    <row r="116" spans="1:35" ht="1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row>
    <row r="117" spans="1:35" ht="1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row>
    <row r="118" spans="1:35" ht="1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row>
    <row r="119" spans="1:35" ht="1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row>
    <row r="120" spans="1:35" ht="1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row>
    <row r="121" spans="1:35" ht="1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row>
    <row r="122" spans="1:35" ht="1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row>
    <row r="123" spans="1:35" ht="1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row>
    <row r="124" spans="1:35" ht="1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row>
    <row r="125" spans="1:35" ht="1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row>
    <row r="126" spans="1:35" ht="1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row>
    <row r="127" spans="1:35" ht="1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row>
    <row r="128" spans="1:35" ht="1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row>
    <row r="129" spans="1:35" ht="1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row>
    <row r="130" spans="1:35" ht="1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row>
    <row r="131" spans="1:35" ht="1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row>
    <row r="132" spans="1:35" ht="1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row>
    <row r="133" spans="1:35" ht="1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row>
    <row r="134" spans="1:35" ht="1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row>
    <row r="135" spans="1:35" ht="1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row>
    <row r="136" spans="1:35" ht="1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row>
    <row r="137" spans="1:35" ht="1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row>
    <row r="138" spans="1:35" ht="1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row>
    <row r="139" spans="1:35" ht="1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row>
    <row r="140" spans="1:35" ht="1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row>
    <row r="141" spans="1:35" ht="1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row>
    <row r="142" spans="1:35" ht="1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row>
    <row r="143" spans="1:35" ht="1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row>
    <row r="144" spans="1:35" ht="1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row>
    <row r="145" spans="1:35" ht="1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row>
    <row r="146" spans="1:35" ht="1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row>
    <row r="147" spans="1:35" ht="1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row>
    <row r="148" spans="1:35" ht="1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row>
    <row r="149" spans="1:35" ht="1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row>
    <row r="150" spans="1:35" ht="1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row>
    <row r="151" spans="1:35" ht="1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row>
    <row r="152" spans="1:35" ht="1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row>
    <row r="153" spans="1:35" ht="1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row>
    <row r="154" spans="1:35" ht="1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row>
    <row r="155" spans="1:35" ht="1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row>
    <row r="156" spans="1:35" ht="1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row>
    <row r="157" spans="1:35" ht="1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row>
    <row r="158" spans="1:35" ht="1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row>
    <row r="159" spans="1:35" ht="1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row>
    <row r="160" spans="1:35" ht="1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row>
    <row r="161" spans="1:35" ht="1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row>
    <row r="162" spans="1:35" ht="1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row>
    <row r="163" spans="1:35" ht="1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row>
    <row r="164" spans="1:35" ht="1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row>
    <row r="165" spans="1:35" ht="1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row>
    <row r="166" spans="1:35" ht="1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row>
    <row r="167" spans="1:35" ht="1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row>
    <row r="168" spans="1:35" ht="1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row>
    <row r="169" spans="1:35" ht="1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row>
    <row r="170" spans="1:35" ht="1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row>
    <row r="171" spans="1:35" ht="1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row>
    <row r="172" spans="1:35" ht="1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row>
    <row r="173" spans="1:35" ht="1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row>
    <row r="174" spans="1:35" ht="1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row>
    <row r="175" spans="1:35" ht="1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row>
    <row r="176" spans="1:35" ht="1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row>
    <row r="177" spans="1:35" ht="1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row>
    <row r="178" spans="1:35" ht="1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row>
    <row r="179" spans="1:35" ht="1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row>
    <row r="180" spans="1:35" ht="1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row>
    <row r="181" spans="1:35" ht="1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row>
    <row r="182" spans="1:35" ht="1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row>
    <row r="183" spans="1:35" ht="1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row>
    <row r="184" spans="1:35" ht="1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row>
    <row r="185" spans="1:35" ht="1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row>
    <row r="186" spans="1:35" ht="1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row>
    <row r="187" spans="1:35" ht="1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row>
    <row r="188" spans="1:35" ht="1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row>
    <row r="189" spans="1:35" ht="1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row>
    <row r="190" spans="1:35" ht="1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row>
    <row r="191" spans="1:35" ht="1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row>
    <row r="192" spans="1:35" ht="1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row>
    <row r="193" spans="1:35" ht="1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row>
    <row r="194" spans="1:35" ht="1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row>
    <row r="195" spans="1:35" ht="1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row>
    <row r="196" spans="1:35" ht="1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row>
    <row r="197" spans="1:35" ht="1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row>
    <row r="198" spans="1:35" ht="1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row>
    <row r="199" spans="1:35" ht="1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row>
    <row r="200" spans="1:35" ht="1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row>
    <row r="201" spans="1:35" ht="1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row>
    <row r="202" spans="1:35" ht="1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row>
    <row r="203" spans="1:35" ht="1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row>
    <row r="204" spans="1:35" ht="1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row>
    <row r="205" spans="1:35" ht="1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row>
    <row r="206" spans="1:35" ht="1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row>
    <row r="207" spans="1:35" ht="1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row>
    <row r="208" spans="1:35" ht="1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row>
    <row r="209" spans="1:35" ht="1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row>
    <row r="210" spans="1:35" ht="1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row>
    <row r="211" spans="1:35" ht="1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row>
    <row r="212" spans="1:35" ht="1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row>
    <row r="213" spans="1:35" ht="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row>
    <row r="214" spans="1:35" ht="1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row>
    <row r="215" spans="1:35" ht="1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row>
    <row r="216" spans="1:35" ht="1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row>
    <row r="217" spans="1:35" ht="1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row>
    <row r="218" spans="1:35" ht="1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row>
    <row r="219" spans="1:35" ht="1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row>
    <row r="220" spans="1:35" ht="1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row>
    <row r="221" spans="1:35" ht="1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row>
    <row r="222" spans="1:35" ht="1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row>
    <row r="223" spans="1:35" ht="1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row>
    <row r="224" spans="1:35" ht="1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row>
    <row r="225" spans="1:35" ht="1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row>
    <row r="226" spans="1:35" ht="1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row>
    <row r="227" spans="1:35" ht="1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row>
    <row r="228" spans="1:35" ht="1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row>
    <row r="229" spans="1:35" ht="1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row>
    <row r="230" spans="1:35" ht="1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row>
    <row r="231" spans="1:35" ht="1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row>
    <row r="232" spans="1:35" ht="1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row>
    <row r="233" spans="1:35" ht="1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row>
    <row r="234" spans="1:35" ht="1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row>
    <row r="235" spans="1:35" ht="1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row>
    <row r="236" spans="1:35" ht="1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row>
    <row r="237" spans="1:35" ht="1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row>
    <row r="238" spans="1:35" ht="1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row>
    <row r="239" spans="1:35" ht="1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row>
    <row r="240" spans="1:35" ht="1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row>
    <row r="241" spans="1:35" ht="1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row>
    <row r="242" spans="1:35" ht="1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row>
    <row r="243" spans="1:35" ht="1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row>
    <row r="244" spans="1:35" ht="1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row>
    <row r="245" spans="1:35" ht="1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row>
    <row r="246" spans="1:35" ht="1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row>
    <row r="247" spans="1:35" ht="1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row>
    <row r="248" spans="1:35" ht="1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row>
    <row r="249" spans="1:35" ht="1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row>
    <row r="250" spans="1:35" ht="1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row>
    <row r="251" spans="1:35" ht="1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row>
    <row r="252" spans="1:35" ht="1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row>
    <row r="253" spans="1:35" ht="1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row>
    <row r="254" spans="1:35" ht="1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row>
    <row r="255" spans="1:35" ht="1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row>
    <row r="256" spans="1:35" ht="1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row>
    <row r="257" spans="1:35" ht="1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row>
    <row r="258" spans="1:35" ht="1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row>
    <row r="259" spans="1:35" ht="1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row>
    <row r="260" spans="1:35" ht="1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row>
    <row r="261" spans="1:35" ht="1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row>
    <row r="262" spans="1:35" ht="1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row>
    <row r="263" spans="1:35" ht="1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row>
    <row r="264" spans="1:35" ht="1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row>
    <row r="265" spans="1:35" ht="1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row>
    <row r="266" spans="1:35" ht="1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row>
    <row r="267" spans="1:35" ht="1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row>
    <row r="268" spans="1:35" ht="1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row>
    <row r="269" spans="1:35" ht="1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row>
    <row r="270" spans="1:35" ht="1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row>
    <row r="271" spans="1:35" ht="1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row>
    <row r="272" spans="1:35" ht="1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row>
    <row r="273" spans="1:35" ht="1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row>
    <row r="274" spans="1:35" ht="1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row>
    <row r="275" spans="1:35" ht="1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row>
    <row r="276" spans="1:35" ht="1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row>
    <row r="277" spans="1:35" ht="1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row>
    <row r="278" spans="1:35" ht="1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row>
    <row r="279" spans="1:35" ht="1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row>
    <row r="280" spans="1:35" ht="1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row>
    <row r="281" spans="1:35" ht="1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row>
    <row r="282" spans="1:35" ht="1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row>
    <row r="283" spans="1:35" ht="1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row>
    <row r="284" spans="1:35" ht="1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row>
    <row r="285" spans="1:35" ht="1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row>
    <row r="286" spans="1:35" ht="1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row>
    <row r="287" spans="1:35" ht="1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row>
    <row r="288" spans="1:35" ht="1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row>
    <row r="289" spans="1:35" ht="1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row>
    <row r="290" spans="1:35" ht="1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row>
    <row r="291" spans="1:35" ht="1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row>
    <row r="292" spans="1:35" ht="1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row>
    <row r="293" spans="1:35" ht="1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row>
    <row r="294" spans="1:35" ht="1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row>
    <row r="295" spans="1:35" ht="1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row>
    <row r="296" spans="1:35" ht="1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row>
    <row r="297" spans="1:35" ht="1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row>
    <row r="298" spans="1:35" ht="1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row>
    <row r="299" spans="1:35" ht="1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row>
    <row r="300" spans="1:35" ht="1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row>
    <row r="301" spans="1:35" ht="1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row>
    <row r="302" spans="1:35" ht="1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row>
    <row r="303" spans="1:35" ht="1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row>
    <row r="304" spans="1:35" ht="1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row>
    <row r="305" spans="1:35" ht="1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row>
    <row r="306" spans="1:35" ht="1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row>
    <row r="307" spans="1:35" ht="1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row>
    <row r="308" spans="1:35" ht="1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row>
    <row r="309" spans="1:35" ht="1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row>
    <row r="310" spans="1:35" ht="1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row>
    <row r="311" spans="1:35" ht="1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row>
    <row r="312" spans="1:35" ht="1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row>
    <row r="313" spans="1:35" ht="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row>
    <row r="314" spans="1:35" ht="1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row>
    <row r="315" spans="1:35" ht="1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row>
    <row r="316" spans="1:35" ht="1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row>
    <row r="317" spans="1:35" ht="1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row>
    <row r="318" spans="1:35" ht="1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row>
    <row r="319" spans="1:35" ht="1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row>
    <row r="320" spans="1:35" ht="1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row>
    <row r="321" spans="1:35" ht="1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row>
    <row r="322" spans="1:35" ht="1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row>
    <row r="323" spans="1:35" ht="1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row>
    <row r="324" spans="1:35" ht="1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row>
    <row r="325" spans="1:35" ht="1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row>
    <row r="326" spans="1:35" ht="1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row>
    <row r="327" spans="1:35" ht="1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row>
    <row r="328" spans="1:35" ht="1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row>
    <row r="329" spans="1:35" ht="1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row>
    <row r="330" spans="1:35" ht="1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row>
    <row r="331" spans="1:35" ht="1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row>
    <row r="332" spans="1:35" ht="1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row>
    <row r="333" spans="1:35" ht="1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row>
    <row r="334" spans="1:35" ht="1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row>
    <row r="335" spans="1:35" ht="1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row>
    <row r="336" spans="1:35" ht="1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row>
    <row r="337" spans="1:35" ht="1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row>
    <row r="338" spans="1:35" ht="1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row>
    <row r="339" spans="1:35" ht="1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row>
    <row r="340" spans="1:35" ht="1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row>
    <row r="341" spans="1:35" ht="1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row>
    <row r="342" spans="1:35" ht="1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row>
    <row r="343" spans="1:35" ht="1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row>
    <row r="344" spans="1:35" ht="1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row>
    <row r="345" spans="1:35" ht="1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row>
    <row r="346" spans="1:35" ht="1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row>
    <row r="347" spans="1:35" ht="1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row>
    <row r="348" spans="1:35" ht="1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row>
    <row r="349" spans="1:35" ht="1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row>
    <row r="350" spans="1:35" ht="1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row>
    <row r="351" spans="1:35" ht="1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row>
    <row r="352" spans="1:35" ht="1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row>
    <row r="353" spans="1:35" ht="1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row>
    <row r="354" spans="1:35" ht="1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row>
    <row r="355" spans="1:35" ht="1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row>
    <row r="356" spans="1:35" ht="1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row>
    <row r="357" spans="1:35" ht="1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row>
    <row r="358" spans="1:35" ht="1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row>
    <row r="359" spans="1:35" ht="1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row>
    <row r="360" spans="1:35" ht="1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row>
    <row r="361" spans="1:35" ht="1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row>
    <row r="362" spans="1:35" ht="1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row>
    <row r="363" spans="1:35" ht="1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row>
    <row r="364" spans="1:35" ht="1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row>
    <row r="365" spans="1:35" ht="1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row>
    <row r="366" spans="1:35" ht="1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row>
    <row r="367" spans="1:35" ht="1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row>
    <row r="368" spans="1:35" ht="1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row>
    <row r="369" spans="1:35" ht="1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row>
    <row r="370" spans="1:35" ht="1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row>
    <row r="371" spans="1:35" ht="1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row>
    <row r="372" spans="1:35" ht="1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row>
    <row r="373" spans="1:35" ht="1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row>
    <row r="374" spans="1:35" ht="1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row>
    <row r="375" spans="1:35" ht="1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row>
    <row r="376" spans="1:35" ht="1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row>
    <row r="377" spans="1:35" ht="1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row>
    <row r="378" spans="1:35" ht="1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row>
    <row r="379" spans="1:35" ht="1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row>
    <row r="380" spans="1:35" ht="1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row>
    <row r="381" spans="1:35" ht="1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row>
    <row r="382" spans="1:35" ht="1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row>
    <row r="383" spans="1:35" ht="1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row>
    <row r="384" spans="1:35" ht="1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row>
    <row r="385" spans="1:35" ht="1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row>
    <row r="386" spans="1:35" ht="1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row>
    <row r="387" spans="1:35" ht="1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row>
    <row r="388" spans="1:35" ht="1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row>
    <row r="389" spans="1:35" ht="1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row>
    <row r="390" spans="1:35" ht="1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row>
    <row r="391" spans="1:35" ht="1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row>
    <row r="392" spans="1:35" ht="1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row>
    <row r="393" spans="1:35" ht="1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row>
    <row r="394" spans="1:35" ht="1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row>
    <row r="395" spans="1:35" ht="1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row>
    <row r="396" spans="1:35" ht="1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row>
    <row r="397" spans="1:35" ht="1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row>
    <row r="398" spans="1:35" ht="1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row>
    <row r="399" spans="1:35" ht="1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row>
    <row r="400" spans="1:35" ht="1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row>
    <row r="401" spans="1:35" ht="1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row>
    <row r="402" spans="1:35" ht="1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row>
    <row r="403" spans="1:35" ht="1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row>
    <row r="404" spans="1:35" ht="1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row>
    <row r="405" spans="1:35" ht="1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row>
    <row r="406" spans="1:35" ht="1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row>
    <row r="407" spans="1:35" ht="1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row>
    <row r="408" spans="1:35" ht="1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row>
    <row r="409" spans="1:35" ht="1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row>
    <row r="410" spans="1:35" ht="1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row>
    <row r="411" spans="1:35" ht="1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row>
    <row r="412" spans="1:35" ht="1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row>
    <row r="413" spans="1:35" ht="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row>
    <row r="414" spans="1:35" ht="1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row>
    <row r="415" spans="1:35" ht="1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row>
    <row r="416" spans="1:35" ht="1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row>
    <row r="417" spans="1:35" ht="1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row>
    <row r="418" spans="1:35" ht="1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row>
    <row r="419" spans="1:35" ht="1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row>
    <row r="420" spans="1:35" ht="1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row>
    <row r="421" spans="1:35" ht="1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row>
    <row r="422" spans="1:35" ht="1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row>
    <row r="423" spans="1:35" ht="1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row>
    <row r="424" spans="1:35" ht="1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row>
    <row r="425" spans="1:35" ht="1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row>
    <row r="426" spans="1:35" ht="1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row>
    <row r="427" spans="1:35" ht="1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row>
    <row r="428" spans="1:35" ht="1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row>
    <row r="429" spans="1:35" ht="1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row>
    <row r="430" spans="1:35" ht="1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row>
    <row r="431" spans="1:35" ht="1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row>
    <row r="432" spans="1:35" ht="1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row>
    <row r="433" spans="1:35" ht="1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row>
    <row r="434" spans="1:35" ht="1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row>
    <row r="435" spans="1:35" ht="1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row>
    <row r="436" spans="1:35" ht="1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row>
    <row r="437" spans="1:35" ht="1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row>
    <row r="438" spans="1:35" ht="1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row>
    <row r="439" spans="1:35" ht="1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row>
    <row r="440" spans="1:35" ht="1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row>
    <row r="441" spans="1:35" ht="1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row>
    <row r="442" spans="1:35" ht="1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row>
    <row r="443" spans="1:35" ht="1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row>
    <row r="444" spans="1:35" ht="1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row>
    <row r="445" spans="1:35" ht="1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row>
    <row r="446" spans="1:35" ht="1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row>
    <row r="447" spans="1:35" ht="1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row>
    <row r="448" spans="1:35" ht="1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row>
    <row r="449" spans="1:35" ht="1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row>
    <row r="450" spans="1:35" ht="1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row>
    <row r="451" spans="1:35" ht="1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row>
    <row r="452" spans="1:35" ht="1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row>
    <row r="453" spans="1:35" ht="1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row>
    <row r="454" spans="1:35" ht="1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row>
    <row r="455" spans="1:35" ht="1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row>
    <row r="456" spans="1:35" ht="1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row>
    <row r="457" spans="1:35" ht="1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row>
    <row r="458" spans="1:35" ht="1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row>
    <row r="459" spans="1:35" ht="1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row>
    <row r="460" spans="1:35" ht="1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row>
    <row r="461" spans="1:35" ht="1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row>
    <row r="462" spans="1:35" ht="1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row>
    <row r="463" spans="1:35" ht="1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row>
    <row r="464" spans="1:35" ht="1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row>
    <row r="465" spans="1:35" ht="1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row>
    <row r="466" spans="1:35" ht="1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row>
    <row r="467" spans="1:35" ht="1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row>
    <row r="468" spans="1:35" ht="1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row>
    <row r="469" spans="1:35" ht="1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row>
    <row r="470" spans="1:35" ht="1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row>
    <row r="471" spans="1:35" ht="1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row>
    <row r="472" spans="1:35" ht="1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row>
    <row r="473" spans="1:35" ht="1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row>
    <row r="474" spans="1:35" ht="1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row>
    <row r="475" spans="1:35" ht="1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row>
    <row r="476" spans="1:35" ht="1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row>
    <row r="477" spans="1:35" ht="1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row>
    <row r="478" spans="1:35" ht="1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row>
    <row r="479" spans="1:35" ht="1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row>
    <row r="480" spans="1:35" ht="1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row>
    <row r="481" spans="1:35" ht="1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row>
    <row r="482" spans="1:35" ht="1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row>
    <row r="483" spans="1:35" ht="1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row>
    <row r="484" spans="1:35" ht="1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row>
    <row r="485" spans="1:35" ht="1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row>
    <row r="486" spans="1:35" ht="1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row>
    <row r="487" spans="1:35" ht="1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row>
    <row r="488" spans="1:35" ht="1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row>
    <row r="489" spans="1:35" ht="1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row>
    <row r="490" spans="1:35" ht="1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row>
    <row r="491" spans="1:35" ht="1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row>
    <row r="492" spans="1:35" ht="1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row>
    <row r="493" spans="1:35" ht="1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row>
    <row r="494" spans="1:35" ht="1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row>
    <row r="495" spans="1:35" ht="1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row>
    <row r="496" spans="1:35" ht="1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row>
    <row r="497" spans="1:35" ht="1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row>
    <row r="498" spans="1:35" ht="1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row>
    <row r="499" spans="1:35" ht="1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row>
    <row r="500" spans="1:35" ht="1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row>
    <row r="501" spans="1:35" ht="1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row>
    <row r="502" spans="1:35" ht="1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row>
    <row r="503" spans="1:35" ht="1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row>
    <row r="504" spans="1:35" ht="1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row>
    <row r="505" spans="1:35" ht="1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row>
    <row r="506" spans="1:35" ht="1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row>
    <row r="507" spans="1:35" ht="1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row>
    <row r="508" spans="1:35" ht="1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row>
    <row r="509" spans="1:35" ht="1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row>
    <row r="510" spans="1:35" ht="1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row>
    <row r="511" spans="1:35" ht="1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row>
    <row r="512" spans="1:35" ht="1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row>
    <row r="513" spans="1:35" ht="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row>
    <row r="514" spans="1:35" ht="1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row>
    <row r="515" spans="1:35" ht="1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row>
    <row r="516" spans="1:35" ht="1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row>
    <row r="517" spans="1:35" ht="1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row>
    <row r="518" spans="1:35" ht="1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row>
    <row r="519" spans="1:35" ht="1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row>
    <row r="520" spans="1:35" ht="1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row>
    <row r="521" spans="1:35" ht="1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row>
    <row r="522" spans="1:35" ht="1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row>
    <row r="523" spans="1:35" ht="1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row>
    <row r="524" spans="1:35" ht="1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row>
    <row r="525" spans="1:35" ht="1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row>
    <row r="526" spans="1:35" ht="1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row>
    <row r="527" spans="1:35" ht="1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row>
    <row r="528" spans="1:35" ht="1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row>
    <row r="529" spans="1:35" ht="1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row>
    <row r="530" spans="1:35" ht="1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row>
    <row r="531" spans="1:35" ht="1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row>
    <row r="532" spans="1:35" ht="1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row>
    <row r="533" spans="1:35" ht="1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row>
    <row r="534" spans="1:35" ht="1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row>
    <row r="535" spans="1:35" ht="1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row>
    <row r="536" spans="1:35" ht="1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row>
    <row r="537" spans="1:35" ht="1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row>
    <row r="538" spans="1:35" ht="1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row>
    <row r="539" spans="1:35" ht="1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row>
    <row r="540" spans="1:35" ht="1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row>
    <row r="541" spans="1:35" ht="1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row>
    <row r="542" spans="1:35" ht="1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row>
    <row r="543" spans="1:35" ht="1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row>
    <row r="544" spans="1:35" ht="1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row>
    <row r="545" spans="1:35" ht="1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row>
    <row r="546" spans="1:35" ht="1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row>
    <row r="547" spans="1:35" ht="1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row>
    <row r="548" spans="1:35" ht="1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row>
    <row r="549" spans="1:35" ht="1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row>
    <row r="550" spans="1:35" ht="1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row>
    <row r="551" spans="1:35" ht="1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row>
    <row r="552" spans="1:35" ht="1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row>
    <row r="553" spans="1:35" ht="1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row>
    <row r="554" spans="1:35" ht="1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row>
    <row r="555" spans="1:35" ht="1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row>
    <row r="556" spans="1:35" ht="1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row>
    <row r="557" spans="1:35" ht="1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row>
    <row r="558" spans="1:35" ht="1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row>
    <row r="559" spans="1:35" ht="1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row>
    <row r="560" spans="1:35" ht="1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row>
    <row r="561" spans="1:35" ht="1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row>
    <row r="562" spans="1:35" ht="1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row>
    <row r="563" spans="1:35" ht="1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row>
    <row r="564" spans="1:35" ht="1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row>
    <row r="565" spans="1:35" ht="1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row>
    <row r="566" spans="1:35" ht="1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row>
    <row r="567" spans="1:35" ht="1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row>
    <row r="568" spans="1:35" ht="1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row>
    <row r="569" spans="1:35" ht="1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row>
    <row r="570" spans="1:35" ht="1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row>
    <row r="571" spans="1:35" ht="1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row>
    <row r="572" spans="1:35" ht="1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row>
    <row r="573" spans="1:35" ht="1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row>
    <row r="574" spans="1:35" ht="1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row>
    <row r="575" spans="1:35" ht="1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row>
    <row r="576" spans="1:35" ht="1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row>
    <row r="577" spans="1:35" ht="1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row>
    <row r="578" spans="1:35" ht="1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row>
    <row r="579" spans="1:35" ht="1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row>
    <row r="580" spans="1:35" ht="1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row>
    <row r="581" spans="1:35" ht="1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row>
    <row r="582" spans="1:35" ht="1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row>
    <row r="583" spans="1:35" ht="1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row>
    <row r="584" spans="1:35" ht="1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row>
    <row r="585" spans="1:35" ht="1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row>
    <row r="586" spans="1:35" ht="1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row>
    <row r="587" spans="1:35" ht="1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row>
    <row r="588" spans="1:35" ht="1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row>
    <row r="589" spans="1:35" ht="1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row>
    <row r="590" spans="1:35" ht="1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row>
    <row r="591" spans="1:35" ht="1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row>
    <row r="592" spans="1:35" ht="1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row>
    <row r="593" spans="1:35" ht="1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row>
    <row r="594" spans="1:35" ht="1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row>
    <row r="595" spans="1:35" ht="1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row>
    <row r="596" spans="1:35" ht="1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row>
    <row r="597" spans="1:35" ht="1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row>
    <row r="598" spans="1:35" ht="1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row>
    <row r="599" spans="1:35" ht="1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row>
    <row r="600" spans="1:35" ht="1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row>
    <row r="601" spans="1:35" ht="1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row>
    <row r="602" spans="1:35" ht="1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row>
    <row r="603" spans="1:35" ht="1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row>
    <row r="604" spans="1:35" ht="1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row>
    <row r="605" spans="1:35" ht="1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row>
    <row r="606" spans="1:35" ht="1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row>
    <row r="607" spans="1:35" ht="1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row>
    <row r="608" spans="1:35" ht="1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row>
    <row r="609" spans="1:35" ht="1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row>
    <row r="610" spans="1:35" ht="1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row>
    <row r="611" spans="1:35" ht="1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row>
    <row r="612" spans="1:35" ht="1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row>
    <row r="613" spans="1:35" ht="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row>
    <row r="614" spans="1:35" ht="1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row>
    <row r="615" spans="1:35" ht="1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row>
    <row r="616" spans="1:35" ht="1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row>
    <row r="617" spans="1:35" ht="1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row>
    <row r="618" spans="1:35" ht="1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row>
    <row r="619" spans="1:35" ht="1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row>
    <row r="620" spans="1:35" ht="1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row>
    <row r="621" spans="1:35" ht="1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row>
    <row r="622" spans="1:35" ht="1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row>
    <row r="623" spans="1:35" ht="1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row>
    <row r="624" spans="1:35" ht="1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row>
    <row r="625" spans="1:35" ht="1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row>
    <row r="626" spans="1:35" ht="1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row>
    <row r="627" spans="1:35" ht="1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row>
    <row r="628" spans="1:35" ht="1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row>
    <row r="629" spans="1:35" ht="1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row>
    <row r="630" spans="1:35" ht="1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row>
    <row r="631" spans="1:35" ht="1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row>
    <row r="632" spans="1:35" ht="1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row>
    <row r="633" spans="1:35" ht="1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row>
    <row r="634" spans="1:35" ht="1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row>
    <row r="635" spans="1:35" ht="1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row>
    <row r="636" spans="1:35" ht="1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row>
    <row r="637" spans="1:35" ht="1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row>
    <row r="638" spans="1:35" ht="1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row>
    <row r="639" spans="1:35" ht="1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row>
    <row r="640" spans="1:35" ht="1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row>
    <row r="641" spans="1:35" ht="1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row>
    <row r="642" spans="1:35" ht="1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row>
    <row r="643" spans="1:35" ht="1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row>
    <row r="644" spans="1:35" ht="1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row>
    <row r="645" spans="1:35" ht="1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row>
    <row r="646" spans="1:35" ht="1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row>
    <row r="647" spans="1:35" ht="1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row>
    <row r="648" spans="1:35" ht="1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row>
    <row r="649" spans="1:35" ht="1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row>
    <row r="650" spans="1:35" ht="1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row>
    <row r="651" spans="1:35" ht="1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row>
    <row r="652" spans="1:35" ht="1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row>
    <row r="653" spans="1:35" ht="1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row>
    <row r="654" spans="1:35" ht="1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row>
    <row r="655" spans="1:35" ht="1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row>
    <row r="656" spans="1:35" ht="1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row>
    <row r="657" spans="1:35" ht="1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row>
    <row r="658" spans="1:35" ht="1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row>
    <row r="659" spans="1:35" ht="1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row>
    <row r="660" spans="1:35" ht="1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row>
    <row r="661" spans="1:35" ht="1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row>
    <row r="662" spans="1:35" ht="1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row>
    <row r="663" spans="1:35" ht="1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row>
    <row r="664" spans="1:35" ht="1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row>
    <row r="665" spans="1:35" ht="1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row>
    <row r="666" spans="1:35" ht="1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row>
    <row r="667" spans="1:35" ht="1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row>
    <row r="668" spans="1:35" ht="1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row>
    <row r="669" spans="1:35" ht="1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row>
    <row r="670" spans="1:35" ht="1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row>
    <row r="671" spans="1:35" ht="1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row>
    <row r="672" spans="1:35" ht="1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row>
    <row r="673" spans="1:35" ht="1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row>
    <row r="674" spans="1:35" ht="1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row>
    <row r="675" spans="1:35" ht="1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row>
    <row r="676" spans="1:35" ht="1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row>
    <row r="677" spans="1:35" ht="1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row>
    <row r="678" spans="1:35" ht="1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row>
    <row r="679" spans="1:35" ht="1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row>
    <row r="680" spans="1:35" ht="1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row>
    <row r="681" spans="1:35" ht="1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row>
    <row r="682" spans="1:35" ht="1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row>
    <row r="683" spans="1:35" ht="1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row>
    <row r="684" spans="1:35" ht="1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row>
    <row r="685" spans="1:35" ht="1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row>
    <row r="686" spans="1:35" ht="1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row>
    <row r="687" spans="1:35" ht="1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row>
    <row r="688" spans="1:35" ht="1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row>
    <row r="689" spans="1:35" ht="1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row>
    <row r="690" spans="1:35" ht="1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row>
    <row r="691" spans="1:35" ht="1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row>
    <row r="692" spans="1:35" ht="1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row>
    <row r="693" spans="1:35" ht="1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row>
    <row r="694" spans="1:35" ht="1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row>
    <row r="695" spans="1:35" ht="1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row>
    <row r="696" spans="1:35" ht="1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row>
    <row r="697" spans="1:35" ht="1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row>
    <row r="698" spans="1:35" ht="1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row>
    <row r="699" spans="1:35" ht="1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row>
    <row r="700" spans="1:35" ht="1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row>
    <row r="701" spans="1:35" ht="1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row>
    <row r="702" spans="1:35" ht="1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row>
    <row r="703" spans="1:35" ht="1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row>
    <row r="704" spans="1:35" ht="1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row>
    <row r="705" spans="1:35" ht="1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row>
    <row r="706" spans="1:35" ht="1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row>
    <row r="707" spans="1:35" ht="1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row>
    <row r="708" spans="1:35" ht="1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row>
    <row r="709" spans="1:35" ht="1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row>
    <row r="710" spans="1:35" ht="1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row>
    <row r="711" spans="1:35" ht="1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row>
    <row r="712" spans="1:35" ht="1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row>
    <row r="713" spans="1:35" ht="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row>
    <row r="714" spans="1:35" ht="1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row>
    <row r="715" spans="1:35" ht="1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row>
    <row r="716" spans="1:35" ht="1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row>
    <row r="717" spans="1:35" ht="1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row>
    <row r="718" spans="1:35" ht="1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row>
    <row r="719" spans="1:35" ht="1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row>
    <row r="720" spans="1:35" ht="1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row>
    <row r="721" spans="1:35" ht="1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row>
    <row r="722" spans="1:35" ht="1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row>
    <row r="723" spans="1:35" ht="1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row>
    <row r="724" spans="1:35" ht="1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row>
    <row r="725" spans="1:35" ht="1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row>
    <row r="726" spans="1:35" ht="1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row>
    <row r="727" spans="1:35" ht="1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row>
    <row r="728" spans="1:35" ht="1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row>
    <row r="729" spans="1:35" ht="1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row>
    <row r="730" spans="1:35" ht="1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row>
    <row r="731" spans="1:35" ht="1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row>
    <row r="732" spans="1:35" ht="1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row>
    <row r="733" spans="1:35" ht="1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row>
    <row r="734" spans="1:35" ht="1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row>
    <row r="735" spans="1:35" ht="1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row>
    <row r="736" spans="1:35" ht="1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row>
    <row r="737" spans="1:35" ht="1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row>
    <row r="738" spans="1:35" ht="1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row>
    <row r="739" spans="1:35" ht="1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row>
    <row r="740" spans="1:35" ht="1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row>
    <row r="741" spans="1:35" ht="1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row>
    <row r="742" spans="1:35" ht="1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row>
    <row r="743" spans="1:35" ht="1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row>
    <row r="744" spans="1:35" ht="1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row>
    <row r="745" spans="1:35" ht="1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row>
    <row r="746" spans="1:35" ht="1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row>
    <row r="747" spans="1:35" ht="1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row>
    <row r="748" spans="1:35" ht="1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row>
    <row r="749" spans="1:35" ht="1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row>
    <row r="750" spans="1:35" ht="1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row>
    <row r="751" spans="1:35" ht="1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row>
    <row r="752" spans="1:35" ht="1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row>
    <row r="753" spans="1:35" ht="1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row>
    <row r="754" spans="1:35" ht="1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row>
    <row r="755" spans="1:35" ht="1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row>
    <row r="756" spans="1:35" ht="1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row>
    <row r="757" spans="1:35" ht="1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row>
    <row r="758" spans="1:35" ht="1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row>
    <row r="759" spans="1:35" ht="1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row>
    <row r="760" spans="1:35" ht="1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row>
    <row r="761" spans="1:35" ht="1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row>
    <row r="762" spans="1:35" ht="1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row>
    <row r="763" spans="1:35" ht="1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row>
    <row r="764" spans="1:35" ht="1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row>
    <row r="765" spans="1:35" ht="1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row>
    <row r="766" spans="1:35" ht="1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row>
    <row r="767" spans="1:35" ht="1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row>
    <row r="768" spans="1:35" ht="1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row>
    <row r="769" spans="1:35" ht="1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row>
    <row r="770" spans="1:35" ht="1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row>
    <row r="771" spans="1:35" ht="1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row>
    <row r="772" spans="1:35" ht="1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row>
    <row r="773" spans="1:35" ht="1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row>
    <row r="774" spans="1:35" ht="1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row>
    <row r="775" spans="1:35" ht="1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row>
    <row r="776" spans="1:35" ht="1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row>
    <row r="777" spans="1:35" ht="1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row>
    <row r="778" spans="1:35" ht="1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row>
    <row r="779" spans="1:35" ht="1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row>
    <row r="780" spans="1:35" ht="1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row>
    <row r="781" spans="1:35" ht="1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row>
    <row r="782" spans="1:35" ht="1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row>
    <row r="783" spans="1:35" ht="1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row>
    <row r="784" spans="1:35" ht="1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row>
    <row r="785" spans="1:35" ht="1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row>
    <row r="786" spans="1:35" ht="1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row>
    <row r="787" spans="1:35" ht="1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row>
    <row r="788" spans="1:35" ht="1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row>
    <row r="789" spans="1:35" ht="1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row>
    <row r="790" spans="1:35" ht="1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row>
    <row r="791" spans="1:35" ht="1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row>
    <row r="792" spans="1:35" ht="1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row>
    <row r="793" spans="1:35" ht="1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row>
    <row r="794" spans="1:35" ht="1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row>
    <row r="795" spans="1:35" ht="1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row>
    <row r="796" spans="1:35" ht="1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row>
    <row r="797" spans="1:35" ht="1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row>
    <row r="798" spans="1:35" ht="1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row>
    <row r="799" spans="1:35" ht="1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row>
    <row r="800" spans="1:35" ht="1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row>
    <row r="801" spans="1:35" ht="1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row>
    <row r="802" spans="1:35" ht="1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row>
    <row r="803" spans="1:35" ht="1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row>
    <row r="804" spans="1:35" ht="1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row>
    <row r="805" spans="1:35" ht="1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row>
    <row r="806" spans="1:35" ht="1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row>
    <row r="807" spans="1:35" ht="1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row>
    <row r="808" spans="1:35" ht="1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row>
    <row r="809" spans="1:35" ht="1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row>
    <row r="810" spans="1:35" ht="1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row>
    <row r="811" spans="1:35" ht="1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row>
    <row r="812" spans="1:35" ht="1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row>
    <row r="813" spans="1:35" ht="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row>
    <row r="814" spans="1:35" ht="1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row>
    <row r="815" spans="1:35" ht="1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row>
    <row r="816" spans="1:35" ht="1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row>
    <row r="817" spans="1:35" ht="1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row>
    <row r="818" spans="1:35" ht="1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row>
    <row r="819" spans="1:35" ht="1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row>
    <row r="820" spans="1:35" ht="1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row>
    <row r="821" spans="1:35" ht="1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row>
    <row r="822" spans="1:35" ht="1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row>
    <row r="823" spans="1:35" ht="1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row>
    <row r="824" spans="1:35" ht="1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row>
    <row r="825" spans="1:35" ht="1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row>
    <row r="826" spans="1:35" ht="1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row>
    <row r="827" spans="1:35" ht="1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row>
    <row r="828" spans="1:35" ht="1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row>
    <row r="829" spans="1:35" ht="1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row>
    <row r="830" spans="1:35" ht="1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row>
    <row r="831" spans="1:35" ht="1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row>
    <row r="832" spans="1:35" ht="1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row>
    <row r="833" spans="1:35" ht="1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row>
    <row r="834" spans="1:35" ht="1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row>
    <row r="835" spans="1:35" ht="1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row>
    <row r="836" spans="1:35" ht="1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row>
    <row r="837" spans="1:35" ht="1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row>
    <row r="838" spans="1:35" ht="1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row>
    <row r="839" spans="1:35" ht="1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row>
    <row r="840" spans="1:35" ht="1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row>
    <row r="841" spans="1:35" ht="1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row>
    <row r="842" spans="1:35" ht="1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row>
    <row r="843" spans="1:35" ht="1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row>
    <row r="844" spans="1:35" ht="1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row>
    <row r="845" spans="1:35" ht="1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row>
    <row r="846" spans="1:35" ht="1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row>
    <row r="847" spans="1:35" ht="1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row>
    <row r="848" spans="1:35" ht="1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row>
    <row r="849" spans="1:35" ht="1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row>
    <row r="850" spans="1:35" ht="1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row>
    <row r="851" spans="1:35" ht="1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row>
    <row r="852" spans="1:35" ht="1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row>
    <row r="853" spans="1:35" ht="1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row>
    <row r="854" spans="1:35" ht="1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row>
    <row r="855" spans="1:35" ht="1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row>
    <row r="856" spans="1:35" ht="1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row>
    <row r="857" spans="1:35" ht="1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row>
    <row r="858" spans="1:35" ht="1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row>
    <row r="859" spans="1:35" ht="1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row>
    <row r="860" spans="1:35" ht="1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row>
    <row r="861" spans="1:35" ht="1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row>
    <row r="862" spans="1:35" ht="1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row>
    <row r="863" spans="1:35" ht="1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row>
    <row r="864" spans="1:35" ht="1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row>
    <row r="865" spans="1:35" ht="1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row>
    <row r="866" spans="1:35" ht="1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row>
    <row r="867" spans="1:35" ht="1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row>
    <row r="868" spans="1:35" ht="1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row>
    <row r="869" spans="1:35" ht="1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row>
    <row r="870" spans="1:35" ht="1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row>
    <row r="871" spans="1:35" ht="1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row>
    <row r="872" spans="1:35" ht="1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row>
    <row r="873" spans="1:35" ht="1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row>
    <row r="874" spans="1:35" ht="1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row>
    <row r="875" spans="1:35" ht="1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row>
    <row r="876" spans="1:35" ht="1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row>
    <row r="877" spans="1:35" ht="1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row>
    <row r="878" spans="1:35" ht="1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row>
    <row r="879" spans="1:35" ht="1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row>
    <row r="880" spans="1:35" ht="1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row>
    <row r="881" spans="1:35" ht="1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row>
    <row r="882" spans="1:35" ht="1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row>
    <row r="883" spans="1:35" ht="1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row>
    <row r="884" spans="1:35" ht="1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row>
    <row r="885" spans="1:35" ht="1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row>
    <row r="886" spans="1:35" ht="1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row>
    <row r="887" spans="1:35" ht="1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row>
    <row r="888" spans="1:35" ht="1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row>
    <row r="889" spans="1:35" ht="1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row>
    <row r="890" spans="1:35" ht="1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row>
    <row r="891" spans="1:35" ht="1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row>
    <row r="892" spans="1:35" ht="1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row>
    <row r="893" spans="1:35" ht="1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row>
    <row r="894" spans="1:35" ht="1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row>
    <row r="895" spans="1:35" ht="1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row>
    <row r="896" spans="1:35" ht="1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row>
    <row r="897" spans="1:35" ht="1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row>
    <row r="898" spans="1:35" ht="1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row>
    <row r="899" spans="1:35" ht="1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row>
    <row r="900" spans="1:35" ht="1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row>
    <row r="901" spans="1:35" ht="1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row>
    <row r="902" spans="1:35" ht="1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row>
    <row r="903" spans="1:35" ht="1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row>
    <row r="904" spans="1:35" ht="1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row>
    <row r="905" spans="1:35" ht="1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row>
    <row r="906" spans="1:35" ht="1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row>
    <row r="907" spans="1:35" ht="1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row>
    <row r="908" spans="1:35" ht="1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row>
    <row r="909" spans="1:35" ht="1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row>
    <row r="910" spans="1:35" ht="1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row>
    <row r="911" spans="1:35" ht="1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row>
    <row r="912" spans="1:35" ht="1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row>
    <row r="913" spans="1:35" ht="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row>
    <row r="914" spans="1:35" ht="1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row>
    <row r="915" spans="1:35" ht="1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row>
    <row r="916" spans="1:35" ht="1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row>
    <row r="917" spans="1:35" ht="1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row>
    <row r="918" spans="1:35" ht="1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row>
    <row r="919" spans="1:35" ht="1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row>
    <row r="920" spans="1:35" ht="1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row>
    <row r="921" spans="1:35" ht="1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row>
    <row r="922" spans="1:35" ht="1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row>
    <row r="923" spans="1:35" ht="1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row>
    <row r="924" spans="1:35" ht="1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row>
    <row r="925" spans="1:35" ht="1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row>
    <row r="926" spans="1:35" ht="1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row>
    <row r="927" spans="1:35" ht="1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row>
    <row r="928" spans="1:35" ht="13">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row>
    <row r="929" spans="1:35" ht="13">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row>
    <row r="930" spans="1:35" ht="13">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row>
    <row r="931" spans="1:35" ht="13">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row>
    <row r="932" spans="1:35" ht="13">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row>
    <row r="933" spans="1:35" ht="1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row>
    <row r="934" spans="1:35" ht="13">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row>
    <row r="935" spans="1:35" ht="13">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row>
    <row r="936" spans="1:35" ht="13">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row>
    <row r="937" spans="1:35" ht="13">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row>
    <row r="938" spans="1:35" ht="13">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row>
    <row r="939" spans="1:35" ht="13">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row>
    <row r="940" spans="1:35" ht="13">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row>
    <row r="941" spans="1:35" ht="13">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row>
    <row r="942" spans="1:35" ht="13">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row>
    <row r="943" spans="1:35" ht="1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row>
    <row r="944" spans="1:35" ht="13">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row>
    <row r="945" spans="1:35" ht="13">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row>
    <row r="946" spans="1:35" ht="13">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row>
    <row r="947" spans="1:35" ht="13">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row>
    <row r="948" spans="1:35" ht="13">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row>
    <row r="949" spans="1:35" ht="13">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row>
    <row r="950" spans="1:35" ht="13">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row>
    <row r="951" spans="1:35" ht="13">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row>
    <row r="952" spans="1:35" ht="13">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row>
    <row r="953" spans="1:35" ht="1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row>
    <row r="954" spans="1:35" ht="13">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row>
    <row r="955" spans="1:35" ht="13">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row>
    <row r="956" spans="1:35" ht="13">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row>
    <row r="957" spans="1:35" ht="13">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row>
    <row r="958" spans="1:35" ht="13">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row>
    <row r="959" spans="1:35" ht="13">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row>
    <row r="960" spans="1:35" ht="13">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row>
    <row r="961" spans="1:35" ht="13">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row>
    <row r="962" spans="1:35" ht="13">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row>
    <row r="963" spans="1:35" ht="1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row>
    <row r="964" spans="1:35" ht="13">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row>
    <row r="965" spans="1:35" ht="13">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row>
    <row r="966" spans="1:35" ht="13">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row>
    <row r="967" spans="1:35" ht="13">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row>
    <row r="968" spans="1:35" ht="13">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row>
    <row r="969" spans="1:35" ht="13">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row>
    <row r="970" spans="1:35" ht="13">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row>
    <row r="971" spans="1:35" ht="13">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row>
    <row r="972" spans="1:35" ht="13">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row>
    <row r="973" spans="1:35" ht="1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row>
    <row r="974" spans="1:35" ht="13">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row>
    <row r="975" spans="1:35" ht="13">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row>
    <row r="976" spans="1:35" ht="13">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row>
    <row r="977" spans="1:35" ht="13">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row>
    <row r="978" spans="1:35" ht="13">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row>
    <row r="979" spans="1:35" ht="13">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row>
    <row r="980" spans="1:35" ht="13">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row>
    <row r="981" spans="1:35" ht="13">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row>
    <row r="982" spans="1:35" ht="13">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row>
    <row r="983" spans="1:35" ht="1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row>
    <row r="984" spans="1:35" ht="13">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row>
    <row r="985" spans="1:35" ht="13">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row>
    <row r="986" spans="1:35" ht="13">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row>
    <row r="987" spans="1:35" ht="13">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row>
    <row r="988" spans="1:35" ht="13">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row>
    <row r="989" spans="1:35" ht="13">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row>
    <row r="990" spans="1:35" ht="13">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row>
    <row r="991" spans="1:35" ht="13">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row>
    <row r="992" spans="1:35" ht="13">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row>
    <row r="993" spans="1:35" ht="1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row>
    <row r="994" spans="1:35" ht="13">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row>
    <row r="995" spans="1:35" ht="13">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row>
    <row r="996" spans="1:35" ht="13">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row>
    <row r="997" spans="1:35" ht="13">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row>
    <row r="998" spans="1:35" ht="13">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row>
    <row r="999" spans="1:35" ht="13">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row>
    <row r="1000" spans="1:35" ht="13">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c r="AG1000" s="16"/>
      <c r="AH1000" s="16"/>
      <c r="AI1000" s="16"/>
    </row>
    <row r="1001" spans="1:35" ht="13">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c r="AC1001" s="16"/>
      <c r="AD1001" s="16"/>
      <c r="AE1001" s="16"/>
      <c r="AF1001" s="16"/>
      <c r="AG1001" s="16"/>
      <c r="AH1001" s="16"/>
      <c r="AI1001" s="16"/>
    </row>
    <row r="1002" spans="1:35" ht="13">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c r="AC1002" s="16"/>
      <c r="AD1002" s="16"/>
      <c r="AE1002" s="16"/>
      <c r="AF1002" s="16"/>
      <c r="AG1002" s="16"/>
      <c r="AH1002" s="16"/>
      <c r="AI1002" s="16"/>
    </row>
    <row r="1003" spans="1:35" ht="1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c r="AC1003" s="16"/>
      <c r="AD1003" s="16"/>
      <c r="AE1003" s="16"/>
      <c r="AF1003" s="16"/>
      <c r="AG1003" s="16"/>
      <c r="AH1003" s="16"/>
      <c r="AI1003" s="16"/>
    </row>
    <row r="1004" spans="1:35" ht="13">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c r="AB1004" s="16"/>
      <c r="AC1004" s="16"/>
      <c r="AD1004" s="16"/>
      <c r="AE1004" s="16"/>
      <c r="AF1004" s="16"/>
      <c r="AG1004" s="16"/>
      <c r="AH1004" s="16"/>
      <c r="AI1004" s="16"/>
    </row>
    <row r="1005" spans="1:35" ht="13">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c r="AB1005" s="16"/>
      <c r="AC1005" s="16"/>
      <c r="AD1005" s="16"/>
      <c r="AE1005" s="16"/>
      <c r="AF1005" s="16"/>
      <c r="AG1005" s="16"/>
      <c r="AH1005" s="16"/>
      <c r="AI1005" s="16"/>
    </row>
    <row r="1006" spans="1:35" ht="13">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c r="AB1006" s="16"/>
      <c r="AC1006" s="16"/>
      <c r="AD1006" s="16"/>
      <c r="AE1006" s="16"/>
      <c r="AF1006" s="16"/>
      <c r="AG1006" s="16"/>
      <c r="AH1006" s="16"/>
      <c r="AI1006" s="16"/>
    </row>
    <row r="1007" spans="1:35" ht="13">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c r="AB1007" s="16"/>
      <c r="AC1007" s="16"/>
      <c r="AD1007" s="16"/>
      <c r="AE1007" s="16"/>
      <c r="AF1007" s="16"/>
      <c r="AG1007" s="16"/>
      <c r="AH1007" s="16"/>
      <c r="AI1007" s="16"/>
    </row>
    <row r="1008" spans="1:35" ht="13">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c r="AB1008" s="16"/>
      <c r="AC1008" s="16"/>
      <c r="AD1008" s="16"/>
      <c r="AE1008" s="16"/>
      <c r="AF1008" s="16"/>
      <c r="AG1008" s="16"/>
      <c r="AH1008" s="16"/>
      <c r="AI1008" s="16"/>
    </row>
    <row r="1009" spans="1:35" ht="13">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c r="AB1009" s="16"/>
      <c r="AC1009" s="16"/>
      <c r="AD1009" s="16"/>
      <c r="AE1009" s="16"/>
      <c r="AF1009" s="16"/>
      <c r="AG1009" s="16"/>
      <c r="AH1009" s="16"/>
      <c r="AI1009" s="16"/>
    </row>
    <row r="1010" spans="1:35" ht="13">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c r="AB1010" s="16"/>
      <c r="AC1010" s="16"/>
      <c r="AD1010" s="16"/>
      <c r="AE1010" s="16"/>
      <c r="AF1010" s="16"/>
      <c r="AG1010" s="16"/>
      <c r="AH1010" s="16"/>
      <c r="AI1010" s="16"/>
    </row>
    <row r="1011" spans="1:35" ht="13">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c r="AB1011" s="16"/>
      <c r="AC1011" s="16"/>
      <c r="AD1011" s="16"/>
      <c r="AE1011" s="16"/>
      <c r="AF1011" s="16"/>
      <c r="AG1011" s="16"/>
      <c r="AH1011" s="16"/>
      <c r="AI1011" s="16"/>
    </row>
  </sheetData>
  <hyperlinks>
    <hyperlink ref="D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06"/>
  <sheetViews>
    <sheetView workbookViewId="0">
      <selection activeCell="B36" sqref="B36"/>
    </sheetView>
  </sheetViews>
  <sheetFormatPr baseColWidth="10" defaultColWidth="14.5" defaultRowHeight="15.75" customHeight="1"/>
  <cols>
    <col min="1" max="1" width="19" customWidth="1"/>
    <col min="2" max="2" width="163.5" customWidth="1"/>
    <col min="3" max="3" width="21.33203125" customWidth="1"/>
    <col min="4" max="4" width="20" customWidth="1"/>
    <col min="5" max="5" width="25.1640625" customWidth="1"/>
    <col min="15" max="15" width="14.5" style="13"/>
  </cols>
  <sheetData>
    <row r="1" spans="1:16">
      <c r="A1" s="2" t="s">
        <v>0</v>
      </c>
      <c r="B1" s="3"/>
      <c r="C1" s="4"/>
      <c r="D1" s="4"/>
      <c r="E1" s="4"/>
      <c r="F1" s="4"/>
      <c r="G1" s="4"/>
      <c r="H1" s="4"/>
      <c r="O1" s="8"/>
    </row>
    <row r="2" spans="1:16" ht="16">
      <c r="A2" s="2" t="s">
        <v>5</v>
      </c>
      <c r="B2" s="3"/>
      <c r="C2" s="4" t="s">
        <v>7</v>
      </c>
      <c r="D2" s="4" t="s">
        <v>8</v>
      </c>
      <c r="E2" s="4" t="s">
        <v>10</v>
      </c>
      <c r="F2" s="4" t="s">
        <v>11</v>
      </c>
      <c r="G2" s="4" t="s">
        <v>12</v>
      </c>
      <c r="H2" s="4" t="s">
        <v>13</v>
      </c>
      <c r="J2" s="4" t="s">
        <v>14</v>
      </c>
      <c r="K2" s="4" t="s">
        <v>15</v>
      </c>
      <c r="O2" s="70" t="s">
        <v>3</v>
      </c>
      <c r="P2" s="4" t="s">
        <v>16</v>
      </c>
    </row>
    <row r="3" spans="1:16">
      <c r="A3" s="9" t="s">
        <v>17</v>
      </c>
      <c r="B3" s="10" t="s">
        <v>18</v>
      </c>
      <c r="C3" s="4">
        <v>3</v>
      </c>
      <c r="D3" s="4">
        <v>1</v>
      </c>
      <c r="E3" s="4">
        <v>1</v>
      </c>
      <c r="F3" s="4">
        <v>1</v>
      </c>
      <c r="G3" s="4">
        <v>1</v>
      </c>
      <c r="J3" s="4">
        <v>0</v>
      </c>
      <c r="K3" s="4" t="s">
        <v>20</v>
      </c>
      <c r="O3" s="8" t="s">
        <v>21</v>
      </c>
    </row>
    <row r="4" spans="1:16">
      <c r="A4" s="9" t="s">
        <v>24</v>
      </c>
      <c r="B4" s="10" t="s">
        <v>26</v>
      </c>
      <c r="C4" s="4">
        <v>4</v>
      </c>
      <c r="D4" s="4">
        <v>0</v>
      </c>
      <c r="E4" s="4">
        <v>0</v>
      </c>
      <c r="F4" s="4">
        <v>0</v>
      </c>
      <c r="G4" s="4">
        <v>0</v>
      </c>
      <c r="H4" s="4" t="s">
        <v>28</v>
      </c>
      <c r="J4" s="4">
        <v>0</v>
      </c>
      <c r="K4" s="4" t="s">
        <v>29</v>
      </c>
      <c r="O4" s="8" t="s">
        <v>31</v>
      </c>
    </row>
    <row r="5" spans="1:16">
      <c r="A5" s="9" t="s">
        <v>34</v>
      </c>
      <c r="B5" s="10" t="s">
        <v>36</v>
      </c>
      <c r="C5" s="4">
        <v>5</v>
      </c>
      <c r="D5" s="4">
        <v>1</v>
      </c>
      <c r="E5" s="4">
        <v>1</v>
      </c>
      <c r="F5" s="4">
        <v>1</v>
      </c>
      <c r="G5" s="4">
        <v>1</v>
      </c>
      <c r="J5" s="4">
        <v>0</v>
      </c>
      <c r="K5" s="4" t="s">
        <v>37</v>
      </c>
      <c r="O5" s="8" t="s">
        <v>38</v>
      </c>
    </row>
    <row r="6" spans="1:16">
      <c r="A6" s="9" t="s">
        <v>39</v>
      </c>
      <c r="B6" s="10" t="s">
        <v>40</v>
      </c>
      <c r="C6" s="4">
        <v>5</v>
      </c>
      <c r="D6" s="4">
        <v>0</v>
      </c>
      <c r="E6" s="4">
        <v>0</v>
      </c>
      <c r="F6" s="4">
        <v>0</v>
      </c>
      <c r="G6" s="4">
        <v>0</v>
      </c>
      <c r="H6" s="4" t="s">
        <v>45</v>
      </c>
      <c r="J6" s="4">
        <v>0</v>
      </c>
      <c r="O6" s="8" t="s">
        <v>47</v>
      </c>
    </row>
    <row r="7" spans="1:16">
      <c r="A7" s="9" t="s">
        <v>50</v>
      </c>
      <c r="B7" s="10" t="s">
        <v>51</v>
      </c>
      <c r="C7" s="4">
        <v>6</v>
      </c>
      <c r="D7" s="4">
        <v>1</v>
      </c>
      <c r="E7" s="4">
        <v>1</v>
      </c>
      <c r="F7" s="4">
        <v>1</v>
      </c>
      <c r="G7" s="4">
        <v>1</v>
      </c>
      <c r="J7" s="4">
        <v>1</v>
      </c>
      <c r="O7" s="8" t="s">
        <v>55</v>
      </c>
    </row>
    <row r="8" spans="1:16">
      <c r="A8" s="9" t="s">
        <v>56</v>
      </c>
      <c r="B8" s="10" t="s">
        <v>57</v>
      </c>
      <c r="C8" s="4">
        <v>6</v>
      </c>
      <c r="D8" s="4">
        <v>1</v>
      </c>
      <c r="E8" s="4">
        <v>1</v>
      </c>
      <c r="F8" s="4">
        <v>1</v>
      </c>
      <c r="G8" s="4">
        <v>1</v>
      </c>
      <c r="J8" s="4">
        <v>1</v>
      </c>
      <c r="O8" s="8" t="s">
        <v>59</v>
      </c>
    </row>
    <row r="9" spans="1:16">
      <c r="A9" s="9" t="s">
        <v>61</v>
      </c>
      <c r="B9" s="10" t="s">
        <v>63</v>
      </c>
      <c r="C9" s="4">
        <v>8</v>
      </c>
      <c r="D9" s="4">
        <v>0</v>
      </c>
      <c r="E9" s="4">
        <v>0</v>
      </c>
      <c r="F9" s="4">
        <v>0</v>
      </c>
      <c r="G9" s="4">
        <v>0</v>
      </c>
      <c r="H9" s="4" t="s">
        <v>68</v>
      </c>
      <c r="J9" s="4">
        <v>0</v>
      </c>
      <c r="O9" s="8" t="s">
        <v>69</v>
      </c>
    </row>
    <row r="10" spans="1:16">
      <c r="A10" s="9" t="s">
        <v>70</v>
      </c>
      <c r="B10" s="10" t="s">
        <v>72</v>
      </c>
      <c r="C10" s="4">
        <v>8</v>
      </c>
      <c r="D10" s="4">
        <v>1</v>
      </c>
      <c r="E10" s="4">
        <v>1</v>
      </c>
      <c r="F10" s="4">
        <v>1</v>
      </c>
      <c r="G10" s="4">
        <v>1</v>
      </c>
      <c r="H10" s="4" t="s">
        <v>74</v>
      </c>
      <c r="J10" s="4">
        <v>1</v>
      </c>
      <c r="O10" s="8" t="s">
        <v>75</v>
      </c>
    </row>
    <row r="11" spans="1:16">
      <c r="A11" s="9" t="s">
        <v>76</v>
      </c>
      <c r="B11" s="10" t="s">
        <v>77</v>
      </c>
      <c r="C11" s="4">
        <v>8</v>
      </c>
      <c r="D11" s="4">
        <v>1</v>
      </c>
      <c r="E11" s="4">
        <v>1</v>
      </c>
      <c r="F11" s="4">
        <v>1</v>
      </c>
      <c r="G11" s="4">
        <v>1</v>
      </c>
      <c r="H11" s="4" t="s">
        <v>80</v>
      </c>
      <c r="J11" s="4">
        <v>1</v>
      </c>
      <c r="O11" s="8" t="s">
        <v>82</v>
      </c>
    </row>
    <row r="12" spans="1:16">
      <c r="A12" s="9" t="s">
        <v>83</v>
      </c>
      <c r="B12" s="10" t="s">
        <v>85</v>
      </c>
      <c r="C12" s="4">
        <v>10</v>
      </c>
      <c r="D12" s="4">
        <v>1</v>
      </c>
      <c r="E12" s="4">
        <v>1</v>
      </c>
      <c r="F12" s="4">
        <v>1</v>
      </c>
      <c r="G12" s="4">
        <v>1</v>
      </c>
      <c r="H12" s="4" t="s">
        <v>88</v>
      </c>
      <c r="J12" s="4">
        <v>0</v>
      </c>
      <c r="O12" s="8" t="s">
        <v>89</v>
      </c>
    </row>
    <row r="13" spans="1:16">
      <c r="A13" s="3"/>
      <c r="B13" s="22"/>
      <c r="O13" s="8"/>
    </row>
    <row r="14" spans="1:16">
      <c r="A14" s="2" t="s">
        <v>90</v>
      </c>
      <c r="B14" s="3"/>
      <c r="O14" s="8"/>
    </row>
    <row r="15" spans="1:16">
      <c r="A15" s="9" t="s">
        <v>17</v>
      </c>
      <c r="B15" s="23" t="s">
        <v>94</v>
      </c>
      <c r="C15" s="4">
        <v>3</v>
      </c>
      <c r="D15" s="4">
        <v>1</v>
      </c>
      <c r="E15" s="4">
        <v>1</v>
      </c>
      <c r="F15" s="4">
        <v>1</v>
      </c>
      <c r="G15" s="4">
        <v>1</v>
      </c>
      <c r="J15" s="4">
        <v>1</v>
      </c>
      <c r="O15" s="68" t="s">
        <v>98</v>
      </c>
    </row>
    <row r="16" spans="1:16">
      <c r="A16" s="9" t="s">
        <v>24</v>
      </c>
      <c r="B16" s="10" t="s">
        <v>99</v>
      </c>
      <c r="C16" s="4">
        <v>5</v>
      </c>
      <c r="D16" s="4">
        <v>1</v>
      </c>
      <c r="E16" s="4">
        <v>1</v>
      </c>
      <c r="F16" s="4">
        <v>1</v>
      </c>
      <c r="G16" s="4">
        <v>1</v>
      </c>
      <c r="J16" s="4">
        <v>0</v>
      </c>
      <c r="K16" s="4" t="s">
        <v>107</v>
      </c>
      <c r="O16" s="8" t="s">
        <v>108</v>
      </c>
    </row>
    <row r="17" spans="1:15">
      <c r="A17" s="9" t="s">
        <v>34</v>
      </c>
      <c r="B17" s="10" t="s">
        <v>110</v>
      </c>
      <c r="C17" s="4">
        <v>4</v>
      </c>
      <c r="D17" s="4">
        <v>0</v>
      </c>
      <c r="E17" s="4">
        <v>0</v>
      </c>
      <c r="F17" s="4">
        <v>0</v>
      </c>
      <c r="G17" s="4">
        <v>0</v>
      </c>
      <c r="H17" s="4" t="s">
        <v>111</v>
      </c>
      <c r="J17" s="4">
        <v>0</v>
      </c>
      <c r="O17" s="8" t="s">
        <v>112</v>
      </c>
    </row>
    <row r="18" spans="1:15">
      <c r="A18" s="9" t="s">
        <v>39</v>
      </c>
      <c r="B18" s="10" t="s">
        <v>113</v>
      </c>
      <c r="C18" s="4">
        <v>8</v>
      </c>
      <c r="D18" s="4">
        <v>1</v>
      </c>
      <c r="E18" s="1">
        <v>0</v>
      </c>
      <c r="F18" s="4">
        <v>1</v>
      </c>
      <c r="G18" s="4">
        <v>1</v>
      </c>
      <c r="J18" s="4">
        <v>1</v>
      </c>
      <c r="O18" s="8" t="s">
        <v>115</v>
      </c>
    </row>
    <row r="19" spans="1:15">
      <c r="A19" s="9" t="s">
        <v>50</v>
      </c>
      <c r="B19" s="10" t="s">
        <v>119</v>
      </c>
      <c r="C19" s="4">
        <v>8</v>
      </c>
      <c r="D19" s="4">
        <v>1</v>
      </c>
      <c r="E19" s="1">
        <v>0</v>
      </c>
      <c r="F19" s="4">
        <v>1</v>
      </c>
      <c r="G19" s="4">
        <v>1</v>
      </c>
      <c r="J19" s="4">
        <v>1</v>
      </c>
      <c r="O19" s="8" t="s">
        <v>122</v>
      </c>
    </row>
    <row r="20" spans="1:15">
      <c r="A20" s="9" t="s">
        <v>56</v>
      </c>
      <c r="B20" s="10" t="s">
        <v>123</v>
      </c>
      <c r="C20" s="4">
        <v>9</v>
      </c>
      <c r="D20" s="4">
        <v>0</v>
      </c>
      <c r="E20" s="4">
        <v>0</v>
      </c>
      <c r="F20" s="4">
        <v>0</v>
      </c>
      <c r="G20" s="4">
        <v>0</v>
      </c>
      <c r="H20" s="4" t="s">
        <v>127</v>
      </c>
      <c r="J20" s="4">
        <v>0</v>
      </c>
      <c r="O20" s="8" t="s">
        <v>128</v>
      </c>
    </row>
    <row r="21" spans="1:15">
      <c r="A21" s="9" t="s">
        <v>61</v>
      </c>
      <c r="B21" s="10" t="s">
        <v>130</v>
      </c>
      <c r="C21" s="4">
        <v>9</v>
      </c>
      <c r="D21" s="4">
        <v>0</v>
      </c>
      <c r="E21" s="4">
        <v>0</v>
      </c>
      <c r="F21" s="4">
        <v>0</v>
      </c>
      <c r="G21" s="4">
        <v>0</v>
      </c>
      <c r="H21" s="4" t="s">
        <v>127</v>
      </c>
      <c r="J21" s="4">
        <v>0</v>
      </c>
      <c r="O21" s="8" t="s">
        <v>135</v>
      </c>
    </row>
    <row r="22" spans="1:15">
      <c r="A22" s="9" t="s">
        <v>70</v>
      </c>
      <c r="B22" s="29" t="s">
        <v>137</v>
      </c>
      <c r="C22" s="4">
        <v>18</v>
      </c>
      <c r="D22" s="4">
        <v>0</v>
      </c>
      <c r="E22" s="4">
        <v>0</v>
      </c>
      <c r="F22" s="4">
        <v>0</v>
      </c>
      <c r="G22" s="4">
        <v>0</v>
      </c>
      <c r="H22" s="4" t="s">
        <v>111</v>
      </c>
      <c r="J22" s="4">
        <v>0</v>
      </c>
      <c r="O22" s="8" t="s">
        <v>144</v>
      </c>
    </row>
    <row r="23" spans="1:15">
      <c r="A23" s="9" t="s">
        <v>76</v>
      </c>
      <c r="B23" s="10" t="s">
        <v>145</v>
      </c>
      <c r="C23" s="4">
        <v>16</v>
      </c>
      <c r="D23" s="4">
        <v>0</v>
      </c>
      <c r="E23" s="4">
        <v>0</v>
      </c>
      <c r="F23" s="4">
        <v>0</v>
      </c>
      <c r="G23" s="4">
        <v>0</v>
      </c>
      <c r="H23" s="4" t="s">
        <v>147</v>
      </c>
      <c r="J23" s="4">
        <v>0</v>
      </c>
      <c r="O23" s="8" t="s">
        <v>148</v>
      </c>
    </row>
    <row r="24" spans="1:15">
      <c r="A24" s="9" t="s">
        <v>83</v>
      </c>
      <c r="B24" s="10" t="s">
        <v>149</v>
      </c>
      <c r="C24" s="4">
        <v>18</v>
      </c>
      <c r="D24" s="4">
        <v>0</v>
      </c>
      <c r="E24" s="4">
        <v>0</v>
      </c>
      <c r="F24" s="4">
        <v>0</v>
      </c>
      <c r="G24" s="4">
        <v>0</v>
      </c>
      <c r="H24" s="4" t="s">
        <v>152</v>
      </c>
      <c r="J24" s="4">
        <v>0</v>
      </c>
      <c r="O24" s="8" t="s">
        <v>155</v>
      </c>
    </row>
    <row r="25" spans="1:15" ht="15.75" customHeight="1">
      <c r="O25" s="8"/>
    </row>
    <row r="26" spans="1:15">
      <c r="A26" s="2" t="s">
        <v>158</v>
      </c>
      <c r="B26" s="3"/>
      <c r="O26" s="8"/>
    </row>
    <row r="27" spans="1:15" ht="16">
      <c r="A27" s="9" t="s">
        <v>17</v>
      </c>
      <c r="B27" s="10" t="s">
        <v>161</v>
      </c>
      <c r="D27" s="4">
        <v>0</v>
      </c>
      <c r="E27" s="4">
        <v>0</v>
      </c>
      <c r="F27" s="4">
        <v>0</v>
      </c>
      <c r="H27" s="4" t="s">
        <v>147</v>
      </c>
      <c r="J27" s="4">
        <v>0</v>
      </c>
      <c r="O27" s="69" t="s">
        <v>461</v>
      </c>
    </row>
    <row r="28" spans="1:15" ht="16">
      <c r="A28" s="9" t="s">
        <v>24</v>
      </c>
      <c r="B28" s="10" t="s">
        <v>164</v>
      </c>
      <c r="D28" s="4">
        <v>1</v>
      </c>
      <c r="E28" s="1">
        <v>0</v>
      </c>
      <c r="F28" s="4">
        <v>1</v>
      </c>
      <c r="G28" s="4">
        <v>1</v>
      </c>
      <c r="H28" s="4" t="s">
        <v>165</v>
      </c>
      <c r="J28" s="4">
        <v>1</v>
      </c>
      <c r="O28" s="69" t="s">
        <v>462</v>
      </c>
    </row>
    <row r="29" spans="1:15" ht="16">
      <c r="A29" s="9" t="s">
        <v>34</v>
      </c>
      <c r="B29" s="10" t="s">
        <v>170</v>
      </c>
      <c r="D29" s="4">
        <v>0</v>
      </c>
      <c r="E29" s="4">
        <v>0</v>
      </c>
      <c r="F29" s="4">
        <v>0</v>
      </c>
      <c r="H29" s="4" t="s">
        <v>172</v>
      </c>
      <c r="J29" s="4">
        <v>0</v>
      </c>
      <c r="O29" s="69" t="s">
        <v>463</v>
      </c>
    </row>
    <row r="30" spans="1:15" ht="16">
      <c r="A30" s="9" t="s">
        <v>39</v>
      </c>
      <c r="B30" s="9" t="s">
        <v>182</v>
      </c>
      <c r="D30" s="4">
        <v>1</v>
      </c>
      <c r="E30" s="1">
        <v>0</v>
      </c>
      <c r="F30" s="4">
        <v>1</v>
      </c>
      <c r="G30" s="4">
        <v>1</v>
      </c>
      <c r="H30" s="4" t="s">
        <v>183</v>
      </c>
      <c r="J30" s="4">
        <v>1</v>
      </c>
      <c r="O30" s="69" t="s">
        <v>464</v>
      </c>
    </row>
    <row r="31" spans="1:15" ht="16">
      <c r="A31" s="9" t="s">
        <v>50</v>
      </c>
      <c r="B31" s="9" t="s">
        <v>185</v>
      </c>
      <c r="D31" s="4">
        <v>0</v>
      </c>
      <c r="E31" s="4">
        <v>0</v>
      </c>
      <c r="F31" s="4">
        <v>0</v>
      </c>
      <c r="H31" s="4" t="s">
        <v>187</v>
      </c>
      <c r="J31" s="4">
        <v>0</v>
      </c>
      <c r="O31" s="69" t="s">
        <v>465</v>
      </c>
    </row>
    <row r="32" spans="1:15">
      <c r="A32" s="9"/>
      <c r="B32" s="10"/>
      <c r="O32" s="8"/>
    </row>
    <row r="33" spans="1:16">
      <c r="A33" s="2" t="s">
        <v>193</v>
      </c>
      <c r="B33" s="3"/>
      <c r="O33" s="8"/>
    </row>
    <row r="34" spans="1:16" ht="16">
      <c r="A34" s="9" t="s">
        <v>194</v>
      </c>
      <c r="B34" s="9" t="s">
        <v>195</v>
      </c>
      <c r="C34" s="4">
        <v>2</v>
      </c>
      <c r="D34" s="4">
        <v>1</v>
      </c>
      <c r="E34" s="4">
        <v>1</v>
      </c>
      <c r="F34" s="4">
        <v>1</v>
      </c>
      <c r="G34" s="4">
        <v>1</v>
      </c>
      <c r="I34" s="4"/>
      <c r="J34" s="4">
        <v>0</v>
      </c>
      <c r="K34" s="4" t="s">
        <v>197</v>
      </c>
      <c r="O34" s="68" t="s">
        <v>199</v>
      </c>
    </row>
    <row r="35" spans="1:16">
      <c r="A35" s="9" t="s">
        <v>203</v>
      </c>
      <c r="B35" s="9" t="s">
        <v>204</v>
      </c>
      <c r="C35" s="4">
        <v>2</v>
      </c>
      <c r="D35" s="4">
        <v>1</v>
      </c>
      <c r="E35" s="4">
        <v>1</v>
      </c>
      <c r="F35" s="4">
        <v>1</v>
      </c>
      <c r="G35" s="4">
        <v>1</v>
      </c>
      <c r="J35" s="4">
        <v>1</v>
      </c>
      <c r="O35" s="31" t="s">
        <v>207</v>
      </c>
    </row>
    <row r="36" spans="1:16">
      <c r="A36" s="9" t="s">
        <v>211</v>
      </c>
      <c r="B36" s="9" t="s">
        <v>212</v>
      </c>
      <c r="C36" s="4">
        <v>2</v>
      </c>
      <c r="D36" s="4">
        <v>1</v>
      </c>
      <c r="E36" s="4">
        <v>1</v>
      </c>
      <c r="F36" s="4">
        <v>1</v>
      </c>
      <c r="G36" s="4">
        <v>1</v>
      </c>
      <c r="J36" s="4">
        <v>1</v>
      </c>
      <c r="O36" s="8" t="s">
        <v>214</v>
      </c>
      <c r="P36" s="4" t="s">
        <v>215</v>
      </c>
    </row>
    <row r="37" spans="1:16">
      <c r="A37" s="9" t="s">
        <v>217</v>
      </c>
      <c r="B37" s="9" t="s">
        <v>218</v>
      </c>
      <c r="C37" s="4">
        <v>2</v>
      </c>
      <c r="D37" s="4">
        <v>1</v>
      </c>
      <c r="E37" s="4">
        <v>1</v>
      </c>
      <c r="F37" s="4">
        <v>1</v>
      </c>
      <c r="G37" s="4">
        <v>1</v>
      </c>
      <c r="J37" s="4">
        <v>1</v>
      </c>
      <c r="O37" s="8" t="s">
        <v>219</v>
      </c>
    </row>
    <row r="38" spans="1:16" ht="16">
      <c r="A38" s="9" t="s">
        <v>221</v>
      </c>
      <c r="B38" s="9" t="s">
        <v>223</v>
      </c>
      <c r="C38" s="4">
        <v>2</v>
      </c>
      <c r="D38" s="4">
        <v>1</v>
      </c>
      <c r="E38" s="4">
        <v>1</v>
      </c>
      <c r="F38" s="4">
        <v>1</v>
      </c>
      <c r="G38" s="4">
        <v>1</v>
      </c>
      <c r="J38" s="4">
        <v>0</v>
      </c>
      <c r="K38" s="4" t="s">
        <v>227</v>
      </c>
      <c r="O38" s="32" t="s">
        <v>232</v>
      </c>
    </row>
    <row r="39" spans="1:16">
      <c r="A39" s="9"/>
      <c r="B39" s="3"/>
      <c r="O39" s="8"/>
    </row>
    <row r="40" spans="1:16">
      <c r="A40" s="9" t="s">
        <v>240</v>
      </c>
      <c r="B40" s="3"/>
      <c r="C40" s="33">
        <f>AVERAGE(C3:C38)</f>
        <v>6.84</v>
      </c>
      <c r="D40" s="33">
        <f t="shared" ref="D40:G40" si="0">SUM(D3:D38)/30</f>
        <v>0.6</v>
      </c>
      <c r="E40" s="33">
        <f t="shared" si="0"/>
        <v>0.46666666666666667</v>
      </c>
      <c r="F40" s="33">
        <f t="shared" si="0"/>
        <v>0.6</v>
      </c>
      <c r="G40" s="33">
        <f t="shared" si="0"/>
        <v>0.6</v>
      </c>
      <c r="O40" s="8"/>
    </row>
    <row r="41" spans="1:16" ht="15.75" customHeight="1">
      <c r="C41" s="1" t="s">
        <v>257</v>
      </c>
      <c r="D41" s="1" t="s">
        <v>259</v>
      </c>
      <c r="E41" s="1" t="s">
        <v>260</v>
      </c>
      <c r="F41" s="4" t="s">
        <v>261</v>
      </c>
      <c r="G41" s="4" t="s">
        <v>262</v>
      </c>
      <c r="O41" s="8"/>
    </row>
    <row r="42" spans="1:16" ht="15.75" customHeight="1">
      <c r="O42" s="8"/>
    </row>
    <row r="43" spans="1:16" ht="13">
      <c r="D43" s="33">
        <f t="shared" ref="D43:E43" si="1">SUM(D3:D38)</f>
        <v>18</v>
      </c>
      <c r="E43" s="33">
        <f t="shared" si="1"/>
        <v>14</v>
      </c>
      <c r="J43" s="33">
        <f>SUM(J3:J38)</f>
        <v>12</v>
      </c>
      <c r="O43" s="8"/>
    </row>
    <row r="44" spans="1:16" ht="13">
      <c r="O44" s="8"/>
    </row>
    <row r="45" spans="1:16" ht="13">
      <c r="O45" s="8"/>
    </row>
    <row r="46" spans="1:16" ht="13">
      <c r="O46" s="8"/>
    </row>
    <row r="47" spans="1:16" ht="13">
      <c r="O47" s="8"/>
    </row>
    <row r="48" spans="1:16" ht="13">
      <c r="O48" s="8"/>
    </row>
    <row r="49" spans="15:15" ht="13">
      <c r="O49" s="8"/>
    </row>
    <row r="50" spans="15:15" ht="13">
      <c r="O50" s="8"/>
    </row>
    <row r="51" spans="15:15" ht="13">
      <c r="O51" s="8"/>
    </row>
    <row r="52" spans="15:15" ht="13">
      <c r="O52" s="8"/>
    </row>
    <row r="53" spans="15:15" ht="13">
      <c r="O53" s="8"/>
    </row>
    <row r="54" spans="15:15" ht="13">
      <c r="O54" s="8"/>
    </row>
    <row r="55" spans="15:15" ht="13">
      <c r="O55" s="8"/>
    </row>
    <row r="56" spans="15:15" ht="13">
      <c r="O56" s="8"/>
    </row>
    <row r="57" spans="15:15" ht="13">
      <c r="O57" s="8"/>
    </row>
    <row r="58" spans="15:15" ht="13">
      <c r="O58" s="8"/>
    </row>
    <row r="59" spans="15:15" ht="13">
      <c r="O59" s="8"/>
    </row>
    <row r="60" spans="15:15" ht="13">
      <c r="O60" s="8"/>
    </row>
    <row r="61" spans="15:15" ht="13">
      <c r="O61" s="8"/>
    </row>
    <row r="62" spans="15:15" ht="13">
      <c r="O62" s="8"/>
    </row>
    <row r="63" spans="15:15" ht="13">
      <c r="O63" s="8"/>
    </row>
    <row r="64" spans="15:15" ht="13">
      <c r="O64" s="8"/>
    </row>
    <row r="65" spans="15:15" ht="13">
      <c r="O65" s="8"/>
    </row>
    <row r="66" spans="15:15" ht="13">
      <c r="O66" s="8"/>
    </row>
    <row r="67" spans="15:15" ht="13">
      <c r="O67" s="8"/>
    </row>
    <row r="68" spans="15:15" ht="13">
      <c r="O68" s="8"/>
    </row>
    <row r="69" spans="15:15" ht="13">
      <c r="O69" s="8"/>
    </row>
    <row r="70" spans="15:15" ht="13">
      <c r="O70" s="8"/>
    </row>
    <row r="71" spans="15:15" ht="13">
      <c r="O71" s="8"/>
    </row>
    <row r="72" spans="15:15" ht="13">
      <c r="O72" s="8"/>
    </row>
    <row r="73" spans="15:15" ht="13">
      <c r="O73" s="8"/>
    </row>
    <row r="74" spans="15:15" ht="13">
      <c r="O74" s="8"/>
    </row>
    <row r="75" spans="15:15" ht="13">
      <c r="O75" s="8"/>
    </row>
    <row r="76" spans="15:15" ht="13">
      <c r="O76" s="8"/>
    </row>
    <row r="77" spans="15:15" ht="13">
      <c r="O77" s="8"/>
    </row>
    <row r="78" spans="15:15" ht="13">
      <c r="O78" s="8"/>
    </row>
    <row r="79" spans="15:15" ht="13">
      <c r="O79" s="8"/>
    </row>
    <row r="80" spans="15:15" ht="13">
      <c r="O80" s="8"/>
    </row>
    <row r="81" spans="15:15" ht="13">
      <c r="O81" s="8"/>
    </row>
    <row r="82" spans="15:15" ht="13">
      <c r="O82" s="8"/>
    </row>
    <row r="83" spans="15:15" ht="13">
      <c r="O83" s="8"/>
    </row>
    <row r="84" spans="15:15" ht="13">
      <c r="O84" s="8"/>
    </row>
    <row r="85" spans="15:15" ht="13">
      <c r="O85" s="8"/>
    </row>
    <row r="86" spans="15:15" ht="13">
      <c r="O86" s="8"/>
    </row>
    <row r="87" spans="15:15" ht="13">
      <c r="O87" s="8"/>
    </row>
    <row r="88" spans="15:15" ht="13">
      <c r="O88" s="8"/>
    </row>
    <row r="89" spans="15:15" ht="13">
      <c r="O89" s="8"/>
    </row>
    <row r="90" spans="15:15" ht="13">
      <c r="O90" s="8"/>
    </row>
    <row r="91" spans="15:15" ht="13">
      <c r="O91" s="8"/>
    </row>
    <row r="92" spans="15:15" ht="13">
      <c r="O92" s="8"/>
    </row>
    <row r="93" spans="15:15" ht="13">
      <c r="O93" s="8"/>
    </row>
    <row r="94" spans="15:15" ht="13">
      <c r="O94" s="8"/>
    </row>
    <row r="95" spans="15:15" ht="13">
      <c r="O95" s="8"/>
    </row>
    <row r="96" spans="15:15" ht="13">
      <c r="O96" s="8"/>
    </row>
    <row r="97" spans="15:15" ht="13">
      <c r="O97" s="8"/>
    </row>
    <row r="98" spans="15:15" ht="13">
      <c r="O98" s="8"/>
    </row>
    <row r="99" spans="15:15" ht="13">
      <c r="O99" s="8"/>
    </row>
    <row r="100" spans="15:15" ht="13">
      <c r="O100" s="8"/>
    </row>
    <row r="101" spans="15:15" ht="13">
      <c r="O101" s="8"/>
    </row>
    <row r="102" spans="15:15" ht="13">
      <c r="O102" s="8"/>
    </row>
    <row r="103" spans="15:15" ht="13">
      <c r="O103" s="8"/>
    </row>
    <row r="104" spans="15:15" ht="13">
      <c r="O104" s="8"/>
    </row>
    <row r="105" spans="15:15" ht="13">
      <c r="O105" s="8"/>
    </row>
    <row r="106" spans="15:15" ht="13">
      <c r="O106" s="8"/>
    </row>
    <row r="107" spans="15:15" ht="13">
      <c r="O107" s="8"/>
    </row>
    <row r="108" spans="15:15" ht="13">
      <c r="O108" s="8"/>
    </row>
    <row r="109" spans="15:15" ht="13">
      <c r="O109" s="8"/>
    </row>
    <row r="110" spans="15:15" ht="13">
      <c r="O110" s="8"/>
    </row>
    <row r="111" spans="15:15" ht="13">
      <c r="O111" s="8"/>
    </row>
    <row r="112" spans="15:15" ht="13">
      <c r="O112" s="8"/>
    </row>
    <row r="113" spans="15:15" ht="13">
      <c r="O113" s="8"/>
    </row>
    <row r="114" spans="15:15" ht="13">
      <c r="O114" s="8"/>
    </row>
    <row r="115" spans="15:15" ht="13">
      <c r="O115" s="8"/>
    </row>
    <row r="116" spans="15:15" ht="13">
      <c r="O116" s="8"/>
    </row>
    <row r="117" spans="15:15" ht="13">
      <c r="O117" s="8"/>
    </row>
    <row r="118" spans="15:15" ht="13">
      <c r="O118" s="8"/>
    </row>
    <row r="119" spans="15:15" ht="13">
      <c r="O119" s="8"/>
    </row>
    <row r="120" spans="15:15" ht="13">
      <c r="O120" s="8"/>
    </row>
    <row r="121" spans="15:15" ht="13">
      <c r="O121" s="8"/>
    </row>
    <row r="122" spans="15:15" ht="13">
      <c r="O122" s="8"/>
    </row>
    <row r="123" spans="15:15" ht="13">
      <c r="O123" s="8"/>
    </row>
    <row r="124" spans="15:15" ht="13">
      <c r="O124" s="8"/>
    </row>
    <row r="125" spans="15:15" ht="13">
      <c r="O125" s="8"/>
    </row>
    <row r="126" spans="15:15" ht="13">
      <c r="O126" s="8"/>
    </row>
    <row r="127" spans="15:15" ht="13">
      <c r="O127" s="8"/>
    </row>
    <row r="128" spans="15:15" ht="13">
      <c r="O128" s="8"/>
    </row>
    <row r="129" spans="15:15" ht="13">
      <c r="O129" s="8"/>
    </row>
    <row r="130" spans="15:15" ht="13">
      <c r="O130" s="8"/>
    </row>
    <row r="131" spans="15:15" ht="13">
      <c r="O131" s="8"/>
    </row>
    <row r="132" spans="15:15" ht="13">
      <c r="O132" s="8"/>
    </row>
    <row r="133" spans="15:15" ht="13">
      <c r="O133" s="8"/>
    </row>
    <row r="134" spans="15:15" ht="13">
      <c r="O134" s="8"/>
    </row>
    <row r="135" spans="15:15" ht="13">
      <c r="O135" s="8"/>
    </row>
    <row r="136" spans="15:15" ht="13">
      <c r="O136" s="8"/>
    </row>
    <row r="137" spans="15:15" ht="13">
      <c r="O137" s="8"/>
    </row>
    <row r="138" spans="15:15" ht="13">
      <c r="O138" s="8"/>
    </row>
    <row r="139" spans="15:15" ht="13">
      <c r="O139" s="8"/>
    </row>
    <row r="140" spans="15:15" ht="13">
      <c r="O140" s="8"/>
    </row>
    <row r="141" spans="15:15" ht="13">
      <c r="O141" s="8"/>
    </row>
    <row r="142" spans="15:15" ht="13">
      <c r="O142" s="8"/>
    </row>
    <row r="143" spans="15:15" ht="13">
      <c r="O143" s="8"/>
    </row>
    <row r="144" spans="15:15" ht="13">
      <c r="O144" s="8"/>
    </row>
    <row r="145" spans="15:15" ht="13">
      <c r="O145" s="8"/>
    </row>
    <row r="146" spans="15:15" ht="13">
      <c r="O146" s="8"/>
    </row>
    <row r="147" spans="15:15" ht="13">
      <c r="O147" s="8"/>
    </row>
    <row r="148" spans="15:15" ht="13">
      <c r="O148" s="8"/>
    </row>
    <row r="149" spans="15:15" ht="13">
      <c r="O149" s="8"/>
    </row>
    <row r="150" spans="15:15" ht="13">
      <c r="O150" s="8"/>
    </row>
    <row r="151" spans="15:15" ht="13">
      <c r="O151" s="8"/>
    </row>
    <row r="152" spans="15:15" ht="13">
      <c r="O152" s="8"/>
    </row>
    <row r="153" spans="15:15" ht="13">
      <c r="O153" s="8"/>
    </row>
    <row r="154" spans="15:15" ht="13">
      <c r="O154" s="8"/>
    </row>
    <row r="155" spans="15:15" ht="13">
      <c r="O155" s="8"/>
    </row>
    <row r="156" spans="15:15" ht="13">
      <c r="O156" s="8"/>
    </row>
    <row r="157" spans="15:15" ht="13">
      <c r="O157" s="8"/>
    </row>
    <row r="158" spans="15:15" ht="13">
      <c r="O158" s="8"/>
    </row>
    <row r="159" spans="15:15" ht="13">
      <c r="O159" s="8"/>
    </row>
    <row r="160" spans="15:15" ht="13">
      <c r="O160" s="8"/>
    </row>
    <row r="161" spans="15:15" ht="13">
      <c r="O161" s="8"/>
    </row>
    <row r="162" spans="15:15" ht="13">
      <c r="O162" s="8"/>
    </row>
    <row r="163" spans="15:15" ht="13">
      <c r="O163" s="8"/>
    </row>
    <row r="164" spans="15:15" ht="13">
      <c r="O164" s="8"/>
    </row>
    <row r="165" spans="15:15" ht="13">
      <c r="O165" s="8"/>
    </row>
    <row r="166" spans="15:15" ht="13">
      <c r="O166" s="8"/>
    </row>
    <row r="167" spans="15:15" ht="13">
      <c r="O167" s="8"/>
    </row>
    <row r="168" spans="15:15" ht="13">
      <c r="O168" s="8"/>
    </row>
    <row r="169" spans="15:15" ht="13">
      <c r="O169" s="8"/>
    </row>
    <row r="170" spans="15:15" ht="13">
      <c r="O170" s="8"/>
    </row>
    <row r="171" spans="15:15" ht="13">
      <c r="O171" s="8"/>
    </row>
    <row r="172" spans="15:15" ht="13">
      <c r="O172" s="8"/>
    </row>
    <row r="173" spans="15:15" ht="13">
      <c r="O173" s="8"/>
    </row>
    <row r="174" spans="15:15" ht="13">
      <c r="O174" s="8"/>
    </row>
    <row r="175" spans="15:15" ht="13">
      <c r="O175" s="8"/>
    </row>
    <row r="176" spans="15:15" ht="13">
      <c r="O176" s="8"/>
    </row>
    <row r="177" spans="15:15" ht="13">
      <c r="O177" s="8"/>
    </row>
    <row r="178" spans="15:15" ht="13">
      <c r="O178" s="8"/>
    </row>
    <row r="179" spans="15:15" ht="13">
      <c r="O179" s="8"/>
    </row>
    <row r="180" spans="15:15" ht="13">
      <c r="O180" s="8"/>
    </row>
    <row r="181" spans="15:15" ht="13">
      <c r="O181" s="8"/>
    </row>
    <row r="182" spans="15:15" ht="13">
      <c r="O182" s="8"/>
    </row>
    <row r="183" spans="15:15" ht="13">
      <c r="O183" s="8"/>
    </row>
    <row r="184" spans="15:15" ht="13">
      <c r="O184" s="8"/>
    </row>
    <row r="185" spans="15:15" ht="13">
      <c r="O185" s="8"/>
    </row>
    <row r="186" spans="15:15" ht="13">
      <c r="O186" s="8"/>
    </row>
    <row r="187" spans="15:15" ht="13">
      <c r="O187" s="8"/>
    </row>
    <row r="188" spans="15:15" ht="13">
      <c r="O188" s="8"/>
    </row>
    <row r="189" spans="15:15" ht="13">
      <c r="O189" s="8"/>
    </row>
    <row r="190" spans="15:15" ht="13">
      <c r="O190" s="8"/>
    </row>
    <row r="191" spans="15:15" ht="13">
      <c r="O191" s="8"/>
    </row>
    <row r="192" spans="15:15" ht="13">
      <c r="O192" s="8"/>
    </row>
    <row r="193" spans="15:15" ht="13">
      <c r="O193" s="8"/>
    </row>
    <row r="194" spans="15:15" ht="13">
      <c r="O194" s="8"/>
    </row>
    <row r="195" spans="15:15" ht="13">
      <c r="O195" s="8"/>
    </row>
    <row r="196" spans="15:15" ht="13">
      <c r="O196" s="8"/>
    </row>
    <row r="197" spans="15:15" ht="13">
      <c r="O197" s="8"/>
    </row>
    <row r="198" spans="15:15" ht="13">
      <c r="O198" s="8"/>
    </row>
    <row r="199" spans="15:15" ht="13">
      <c r="O199" s="8"/>
    </row>
    <row r="200" spans="15:15" ht="13">
      <c r="O200" s="8"/>
    </row>
    <row r="201" spans="15:15" ht="13">
      <c r="O201" s="8"/>
    </row>
    <row r="202" spans="15:15" ht="13">
      <c r="O202" s="8"/>
    </row>
    <row r="203" spans="15:15" ht="13">
      <c r="O203" s="8"/>
    </row>
    <row r="204" spans="15:15" ht="13">
      <c r="O204" s="8"/>
    </row>
    <row r="205" spans="15:15" ht="13">
      <c r="O205" s="8"/>
    </row>
    <row r="206" spans="15:15" ht="13">
      <c r="O206" s="8"/>
    </row>
    <row r="207" spans="15:15" ht="13">
      <c r="O207" s="8"/>
    </row>
    <row r="208" spans="15:15" ht="13">
      <c r="O208" s="8"/>
    </row>
    <row r="209" spans="15:15" ht="13">
      <c r="O209" s="8"/>
    </row>
    <row r="210" spans="15:15" ht="13">
      <c r="O210" s="8"/>
    </row>
    <row r="211" spans="15:15" ht="13">
      <c r="O211" s="8"/>
    </row>
    <row r="212" spans="15:15" ht="13">
      <c r="O212" s="8"/>
    </row>
    <row r="213" spans="15:15" ht="13">
      <c r="O213" s="8"/>
    </row>
    <row r="214" spans="15:15" ht="13">
      <c r="O214" s="8"/>
    </row>
    <row r="215" spans="15:15" ht="13">
      <c r="O215" s="8"/>
    </row>
    <row r="216" spans="15:15" ht="13">
      <c r="O216" s="8"/>
    </row>
    <row r="217" spans="15:15" ht="13">
      <c r="O217" s="8"/>
    </row>
    <row r="218" spans="15:15" ht="13">
      <c r="O218" s="8"/>
    </row>
    <row r="219" spans="15:15" ht="13">
      <c r="O219" s="8"/>
    </row>
    <row r="220" spans="15:15" ht="13">
      <c r="O220" s="8"/>
    </row>
    <row r="221" spans="15:15" ht="13">
      <c r="O221" s="8"/>
    </row>
    <row r="222" spans="15:15" ht="13">
      <c r="O222" s="8"/>
    </row>
    <row r="223" spans="15:15" ht="13">
      <c r="O223" s="8"/>
    </row>
    <row r="224" spans="15:15" ht="13">
      <c r="O224" s="8"/>
    </row>
    <row r="225" spans="15:15" ht="13">
      <c r="O225" s="8"/>
    </row>
    <row r="226" spans="15:15" ht="13">
      <c r="O226" s="8"/>
    </row>
    <row r="227" spans="15:15" ht="13">
      <c r="O227" s="8"/>
    </row>
    <row r="228" spans="15:15" ht="13">
      <c r="O228" s="8"/>
    </row>
    <row r="229" spans="15:15" ht="13">
      <c r="O229" s="8"/>
    </row>
    <row r="230" spans="15:15" ht="13">
      <c r="O230" s="8"/>
    </row>
    <row r="231" spans="15:15" ht="13">
      <c r="O231" s="8"/>
    </row>
    <row r="232" spans="15:15" ht="13">
      <c r="O232" s="8"/>
    </row>
    <row r="233" spans="15:15" ht="13">
      <c r="O233" s="8"/>
    </row>
    <row r="234" spans="15:15" ht="13">
      <c r="O234" s="8"/>
    </row>
    <row r="235" spans="15:15" ht="13">
      <c r="O235" s="8"/>
    </row>
    <row r="236" spans="15:15" ht="13">
      <c r="O236" s="8"/>
    </row>
    <row r="237" spans="15:15" ht="13">
      <c r="O237" s="8"/>
    </row>
    <row r="238" spans="15:15" ht="13">
      <c r="O238" s="8"/>
    </row>
    <row r="239" spans="15:15" ht="13">
      <c r="O239" s="8"/>
    </row>
    <row r="240" spans="15:15" ht="13">
      <c r="O240" s="8"/>
    </row>
    <row r="241" spans="15:15" ht="13">
      <c r="O241" s="8"/>
    </row>
    <row r="242" spans="15:15" ht="13">
      <c r="O242" s="8"/>
    </row>
    <row r="243" spans="15:15" ht="13">
      <c r="O243" s="8"/>
    </row>
    <row r="244" spans="15:15" ht="13">
      <c r="O244" s="8"/>
    </row>
    <row r="245" spans="15:15" ht="13">
      <c r="O245" s="8"/>
    </row>
    <row r="246" spans="15:15" ht="13">
      <c r="O246" s="8"/>
    </row>
    <row r="247" spans="15:15" ht="13">
      <c r="O247" s="8"/>
    </row>
    <row r="248" spans="15:15" ht="13">
      <c r="O248" s="8"/>
    </row>
    <row r="249" spans="15:15" ht="13">
      <c r="O249" s="8"/>
    </row>
    <row r="250" spans="15:15" ht="13">
      <c r="O250" s="8"/>
    </row>
    <row r="251" spans="15:15" ht="13">
      <c r="O251" s="8"/>
    </row>
    <row r="252" spans="15:15" ht="13">
      <c r="O252" s="8"/>
    </row>
    <row r="253" spans="15:15" ht="13">
      <c r="O253" s="8"/>
    </row>
    <row r="254" spans="15:15" ht="13">
      <c r="O254" s="8"/>
    </row>
    <row r="255" spans="15:15" ht="13">
      <c r="O255" s="8"/>
    </row>
    <row r="256" spans="15:15" ht="13">
      <c r="O256" s="8"/>
    </row>
    <row r="257" spans="15:15" ht="13">
      <c r="O257" s="8"/>
    </row>
    <row r="258" spans="15:15" ht="13">
      <c r="O258" s="8"/>
    </row>
    <row r="259" spans="15:15" ht="13">
      <c r="O259" s="8"/>
    </row>
    <row r="260" spans="15:15" ht="13">
      <c r="O260" s="8"/>
    </row>
    <row r="261" spans="15:15" ht="13">
      <c r="O261" s="8"/>
    </row>
    <row r="262" spans="15:15" ht="13">
      <c r="O262" s="8"/>
    </row>
    <row r="263" spans="15:15" ht="13">
      <c r="O263" s="8"/>
    </row>
    <row r="264" spans="15:15" ht="13">
      <c r="O264" s="8"/>
    </row>
    <row r="265" spans="15:15" ht="13">
      <c r="O265" s="8"/>
    </row>
    <row r="266" spans="15:15" ht="13">
      <c r="O266" s="8"/>
    </row>
    <row r="267" spans="15:15" ht="13">
      <c r="O267" s="8"/>
    </row>
    <row r="268" spans="15:15" ht="13">
      <c r="O268" s="8"/>
    </row>
    <row r="269" spans="15:15" ht="13">
      <c r="O269" s="8"/>
    </row>
    <row r="270" spans="15:15" ht="13">
      <c r="O270" s="8"/>
    </row>
    <row r="271" spans="15:15" ht="13">
      <c r="O271" s="8"/>
    </row>
    <row r="272" spans="15:15" ht="13">
      <c r="O272" s="8"/>
    </row>
    <row r="273" spans="15:15" ht="13">
      <c r="O273" s="8"/>
    </row>
    <row r="274" spans="15:15" ht="13">
      <c r="O274" s="8"/>
    </row>
    <row r="275" spans="15:15" ht="13">
      <c r="O275" s="8"/>
    </row>
    <row r="276" spans="15:15" ht="13">
      <c r="O276" s="8"/>
    </row>
    <row r="277" spans="15:15" ht="13">
      <c r="O277" s="8"/>
    </row>
    <row r="278" spans="15:15" ht="13">
      <c r="O278" s="8"/>
    </row>
    <row r="279" spans="15:15" ht="13">
      <c r="O279" s="8"/>
    </row>
    <row r="280" spans="15:15" ht="13">
      <c r="O280" s="8"/>
    </row>
    <row r="281" spans="15:15" ht="13">
      <c r="O281" s="8"/>
    </row>
    <row r="282" spans="15:15" ht="13">
      <c r="O282" s="8"/>
    </row>
    <row r="283" spans="15:15" ht="13">
      <c r="O283" s="8"/>
    </row>
    <row r="284" spans="15:15" ht="13">
      <c r="O284" s="8"/>
    </row>
    <row r="285" spans="15:15" ht="13">
      <c r="O285" s="8"/>
    </row>
    <row r="286" spans="15:15" ht="13">
      <c r="O286" s="8"/>
    </row>
    <row r="287" spans="15:15" ht="13">
      <c r="O287" s="8"/>
    </row>
    <row r="288" spans="15:15" ht="13">
      <c r="O288" s="8"/>
    </row>
    <row r="289" spans="15:15" ht="13">
      <c r="O289" s="8"/>
    </row>
    <row r="290" spans="15:15" ht="13">
      <c r="O290" s="8"/>
    </row>
    <row r="291" spans="15:15" ht="13">
      <c r="O291" s="8"/>
    </row>
    <row r="292" spans="15:15" ht="13">
      <c r="O292" s="8"/>
    </row>
    <row r="293" spans="15:15" ht="13">
      <c r="O293" s="8"/>
    </row>
    <row r="294" spans="15:15" ht="13">
      <c r="O294" s="8"/>
    </row>
    <row r="295" spans="15:15" ht="13">
      <c r="O295" s="8"/>
    </row>
    <row r="296" spans="15:15" ht="13">
      <c r="O296" s="8"/>
    </row>
    <row r="297" spans="15:15" ht="13">
      <c r="O297" s="8"/>
    </row>
    <row r="298" spans="15:15" ht="13">
      <c r="O298" s="8"/>
    </row>
    <row r="299" spans="15:15" ht="13">
      <c r="O299" s="8"/>
    </row>
    <row r="300" spans="15:15" ht="13">
      <c r="O300" s="8"/>
    </row>
    <row r="301" spans="15:15" ht="13">
      <c r="O301" s="8"/>
    </row>
    <row r="302" spans="15:15" ht="13">
      <c r="O302" s="8"/>
    </row>
    <row r="303" spans="15:15" ht="13">
      <c r="O303" s="8"/>
    </row>
    <row r="304" spans="15:15" ht="13">
      <c r="O304" s="8"/>
    </row>
    <row r="305" spans="15:15" ht="13">
      <c r="O305" s="8"/>
    </row>
    <row r="306" spans="15:15" ht="13">
      <c r="O306" s="8"/>
    </row>
    <row r="307" spans="15:15" ht="13">
      <c r="O307" s="8"/>
    </row>
    <row r="308" spans="15:15" ht="13">
      <c r="O308" s="8"/>
    </row>
    <row r="309" spans="15:15" ht="13">
      <c r="O309" s="8"/>
    </row>
    <row r="310" spans="15:15" ht="13">
      <c r="O310" s="8"/>
    </row>
    <row r="311" spans="15:15" ht="13">
      <c r="O311" s="8"/>
    </row>
    <row r="312" spans="15:15" ht="13">
      <c r="O312" s="8"/>
    </row>
    <row r="313" spans="15:15" ht="13">
      <c r="O313" s="8"/>
    </row>
    <row r="314" spans="15:15" ht="13">
      <c r="O314" s="8"/>
    </row>
    <row r="315" spans="15:15" ht="13">
      <c r="O315" s="8"/>
    </row>
    <row r="316" spans="15:15" ht="13">
      <c r="O316" s="8"/>
    </row>
    <row r="317" spans="15:15" ht="13">
      <c r="O317" s="8"/>
    </row>
    <row r="318" spans="15:15" ht="13">
      <c r="O318" s="8"/>
    </row>
    <row r="319" spans="15:15" ht="13">
      <c r="O319" s="8"/>
    </row>
    <row r="320" spans="15:15" ht="13">
      <c r="O320" s="8"/>
    </row>
    <row r="321" spans="15:15" ht="13">
      <c r="O321" s="8"/>
    </row>
    <row r="322" spans="15:15" ht="13">
      <c r="O322" s="8"/>
    </row>
    <row r="323" spans="15:15" ht="13">
      <c r="O323" s="8"/>
    </row>
    <row r="324" spans="15:15" ht="13">
      <c r="O324" s="8"/>
    </row>
    <row r="325" spans="15:15" ht="13">
      <c r="O325" s="8"/>
    </row>
    <row r="326" spans="15:15" ht="13">
      <c r="O326" s="8"/>
    </row>
    <row r="327" spans="15:15" ht="13">
      <c r="O327" s="8"/>
    </row>
    <row r="328" spans="15:15" ht="13">
      <c r="O328" s="8"/>
    </row>
    <row r="329" spans="15:15" ht="13">
      <c r="O329" s="8"/>
    </row>
    <row r="330" spans="15:15" ht="13">
      <c r="O330" s="8"/>
    </row>
    <row r="331" spans="15:15" ht="13">
      <c r="O331" s="8"/>
    </row>
    <row r="332" spans="15:15" ht="13">
      <c r="O332" s="8"/>
    </row>
    <row r="333" spans="15:15" ht="13">
      <c r="O333" s="8"/>
    </row>
    <row r="334" spans="15:15" ht="13">
      <c r="O334" s="8"/>
    </row>
    <row r="335" spans="15:15" ht="13">
      <c r="O335" s="8"/>
    </row>
    <row r="336" spans="15:15" ht="13">
      <c r="O336" s="8"/>
    </row>
    <row r="337" spans="15:15" ht="13">
      <c r="O337" s="8"/>
    </row>
    <row r="338" spans="15:15" ht="13">
      <c r="O338" s="8"/>
    </row>
    <row r="339" spans="15:15" ht="13">
      <c r="O339" s="8"/>
    </row>
    <row r="340" spans="15:15" ht="13">
      <c r="O340" s="8"/>
    </row>
    <row r="341" spans="15:15" ht="13">
      <c r="O341" s="8"/>
    </row>
    <row r="342" spans="15:15" ht="13">
      <c r="O342" s="8"/>
    </row>
    <row r="343" spans="15:15" ht="13">
      <c r="O343" s="8"/>
    </row>
    <row r="344" spans="15:15" ht="13">
      <c r="O344" s="8"/>
    </row>
    <row r="345" spans="15:15" ht="13">
      <c r="O345" s="8"/>
    </row>
    <row r="346" spans="15:15" ht="13">
      <c r="O346" s="8"/>
    </row>
    <row r="347" spans="15:15" ht="13">
      <c r="O347" s="8"/>
    </row>
    <row r="348" spans="15:15" ht="13">
      <c r="O348" s="8"/>
    </row>
    <row r="349" spans="15:15" ht="13">
      <c r="O349" s="8"/>
    </row>
    <row r="350" spans="15:15" ht="13">
      <c r="O350" s="8"/>
    </row>
    <row r="351" spans="15:15" ht="13">
      <c r="O351" s="8"/>
    </row>
    <row r="352" spans="15:15" ht="13">
      <c r="O352" s="8"/>
    </row>
    <row r="353" spans="15:15" ht="13">
      <c r="O353" s="8"/>
    </row>
    <row r="354" spans="15:15" ht="13">
      <c r="O354" s="8"/>
    </row>
    <row r="355" spans="15:15" ht="13">
      <c r="O355" s="8"/>
    </row>
    <row r="356" spans="15:15" ht="13">
      <c r="O356" s="8"/>
    </row>
    <row r="357" spans="15:15" ht="13">
      <c r="O357" s="8"/>
    </row>
    <row r="358" spans="15:15" ht="13">
      <c r="O358" s="8"/>
    </row>
    <row r="359" spans="15:15" ht="13">
      <c r="O359" s="8"/>
    </row>
    <row r="360" spans="15:15" ht="13">
      <c r="O360" s="8"/>
    </row>
    <row r="361" spans="15:15" ht="13">
      <c r="O361" s="8"/>
    </row>
    <row r="362" spans="15:15" ht="13">
      <c r="O362" s="8"/>
    </row>
    <row r="363" spans="15:15" ht="13">
      <c r="O363" s="8"/>
    </row>
    <row r="364" spans="15:15" ht="13">
      <c r="O364" s="8"/>
    </row>
    <row r="365" spans="15:15" ht="13">
      <c r="O365" s="8"/>
    </row>
    <row r="366" spans="15:15" ht="13">
      <c r="O366" s="8"/>
    </row>
    <row r="367" spans="15:15" ht="13">
      <c r="O367" s="8"/>
    </row>
    <row r="368" spans="15:15" ht="13">
      <c r="O368" s="8"/>
    </row>
    <row r="369" spans="15:15" ht="13">
      <c r="O369" s="8"/>
    </row>
    <row r="370" spans="15:15" ht="13">
      <c r="O370" s="8"/>
    </row>
    <row r="371" spans="15:15" ht="13">
      <c r="O371" s="8"/>
    </row>
    <row r="372" spans="15:15" ht="13">
      <c r="O372" s="8"/>
    </row>
    <row r="373" spans="15:15" ht="13">
      <c r="O373" s="8"/>
    </row>
    <row r="374" spans="15:15" ht="13">
      <c r="O374" s="8"/>
    </row>
    <row r="375" spans="15:15" ht="13">
      <c r="O375" s="8"/>
    </row>
    <row r="376" spans="15:15" ht="13">
      <c r="O376" s="8"/>
    </row>
    <row r="377" spans="15:15" ht="13">
      <c r="O377" s="8"/>
    </row>
    <row r="378" spans="15:15" ht="13">
      <c r="O378" s="8"/>
    </row>
    <row r="379" spans="15:15" ht="13">
      <c r="O379" s="8"/>
    </row>
    <row r="380" spans="15:15" ht="13">
      <c r="O380" s="8"/>
    </row>
    <row r="381" spans="15:15" ht="13">
      <c r="O381" s="8"/>
    </row>
    <row r="382" spans="15:15" ht="13">
      <c r="O382" s="8"/>
    </row>
    <row r="383" spans="15:15" ht="13">
      <c r="O383" s="8"/>
    </row>
    <row r="384" spans="15:15" ht="13">
      <c r="O384" s="8"/>
    </row>
    <row r="385" spans="15:15" ht="13">
      <c r="O385" s="8"/>
    </row>
    <row r="386" spans="15:15" ht="13">
      <c r="O386" s="8"/>
    </row>
    <row r="387" spans="15:15" ht="13">
      <c r="O387" s="8"/>
    </row>
    <row r="388" spans="15:15" ht="13">
      <c r="O388" s="8"/>
    </row>
    <row r="389" spans="15:15" ht="13">
      <c r="O389" s="8"/>
    </row>
    <row r="390" spans="15:15" ht="13">
      <c r="O390" s="8"/>
    </row>
    <row r="391" spans="15:15" ht="13">
      <c r="O391" s="8"/>
    </row>
    <row r="392" spans="15:15" ht="13">
      <c r="O392" s="8"/>
    </row>
    <row r="393" spans="15:15" ht="13">
      <c r="O393" s="8"/>
    </row>
    <row r="394" spans="15:15" ht="13">
      <c r="O394" s="8"/>
    </row>
    <row r="395" spans="15:15" ht="13">
      <c r="O395" s="8"/>
    </row>
    <row r="396" spans="15:15" ht="13">
      <c r="O396" s="8"/>
    </row>
    <row r="397" spans="15:15" ht="13">
      <c r="O397" s="8"/>
    </row>
    <row r="398" spans="15:15" ht="13">
      <c r="O398" s="8"/>
    </row>
    <row r="399" spans="15:15" ht="13">
      <c r="O399" s="8"/>
    </row>
    <row r="400" spans="15:15" ht="13">
      <c r="O400" s="8"/>
    </row>
    <row r="401" spans="15:15" ht="13">
      <c r="O401" s="8"/>
    </row>
    <row r="402" spans="15:15" ht="13">
      <c r="O402" s="8"/>
    </row>
    <row r="403" spans="15:15" ht="13">
      <c r="O403" s="8"/>
    </row>
    <row r="404" spans="15:15" ht="13">
      <c r="O404" s="8"/>
    </row>
    <row r="405" spans="15:15" ht="13">
      <c r="O405" s="8"/>
    </row>
    <row r="406" spans="15:15" ht="13">
      <c r="O406" s="8"/>
    </row>
    <row r="407" spans="15:15" ht="13">
      <c r="O407" s="8"/>
    </row>
    <row r="408" spans="15:15" ht="13">
      <c r="O408" s="8"/>
    </row>
    <row r="409" spans="15:15" ht="13">
      <c r="O409" s="8"/>
    </row>
    <row r="410" spans="15:15" ht="13">
      <c r="O410" s="8"/>
    </row>
    <row r="411" spans="15:15" ht="13">
      <c r="O411" s="8"/>
    </row>
    <row r="412" spans="15:15" ht="13">
      <c r="O412" s="8"/>
    </row>
    <row r="413" spans="15:15" ht="13">
      <c r="O413" s="8"/>
    </row>
    <row r="414" spans="15:15" ht="13">
      <c r="O414" s="8"/>
    </row>
    <row r="415" spans="15:15" ht="13">
      <c r="O415" s="8"/>
    </row>
    <row r="416" spans="15:15" ht="13">
      <c r="O416" s="8"/>
    </row>
    <row r="417" spans="15:15" ht="13">
      <c r="O417" s="8"/>
    </row>
    <row r="418" spans="15:15" ht="13">
      <c r="O418" s="8"/>
    </row>
    <row r="419" spans="15:15" ht="13">
      <c r="O419" s="8"/>
    </row>
    <row r="420" spans="15:15" ht="13">
      <c r="O420" s="8"/>
    </row>
    <row r="421" spans="15:15" ht="13">
      <c r="O421" s="8"/>
    </row>
    <row r="422" spans="15:15" ht="13">
      <c r="O422" s="8"/>
    </row>
    <row r="423" spans="15:15" ht="13">
      <c r="O423" s="8"/>
    </row>
    <row r="424" spans="15:15" ht="13">
      <c r="O424" s="8"/>
    </row>
    <row r="425" spans="15:15" ht="13">
      <c r="O425" s="8"/>
    </row>
    <row r="426" spans="15:15" ht="13">
      <c r="O426" s="8"/>
    </row>
    <row r="427" spans="15:15" ht="13">
      <c r="O427" s="8"/>
    </row>
    <row r="428" spans="15:15" ht="13">
      <c r="O428" s="8"/>
    </row>
    <row r="429" spans="15:15" ht="13">
      <c r="O429" s="8"/>
    </row>
    <row r="430" spans="15:15" ht="13">
      <c r="O430" s="8"/>
    </row>
    <row r="431" spans="15:15" ht="13">
      <c r="O431" s="8"/>
    </row>
    <row r="432" spans="15:15" ht="13">
      <c r="O432" s="8"/>
    </row>
    <row r="433" spans="15:15" ht="13">
      <c r="O433" s="8"/>
    </row>
    <row r="434" spans="15:15" ht="13">
      <c r="O434" s="8"/>
    </row>
    <row r="435" spans="15:15" ht="13">
      <c r="O435" s="8"/>
    </row>
    <row r="436" spans="15:15" ht="13">
      <c r="O436" s="8"/>
    </row>
    <row r="437" spans="15:15" ht="13">
      <c r="O437" s="8"/>
    </row>
    <row r="438" spans="15:15" ht="13">
      <c r="O438" s="8"/>
    </row>
    <row r="439" spans="15:15" ht="13">
      <c r="O439" s="8"/>
    </row>
    <row r="440" spans="15:15" ht="13">
      <c r="O440" s="8"/>
    </row>
    <row r="441" spans="15:15" ht="13">
      <c r="O441" s="8"/>
    </row>
    <row r="442" spans="15:15" ht="13">
      <c r="O442" s="8"/>
    </row>
    <row r="443" spans="15:15" ht="13">
      <c r="O443" s="8"/>
    </row>
    <row r="444" spans="15:15" ht="13">
      <c r="O444" s="8"/>
    </row>
    <row r="445" spans="15:15" ht="13">
      <c r="O445" s="8"/>
    </row>
    <row r="446" spans="15:15" ht="13">
      <c r="O446" s="8"/>
    </row>
    <row r="447" spans="15:15" ht="13">
      <c r="O447" s="8"/>
    </row>
    <row r="448" spans="15:15" ht="13">
      <c r="O448" s="8"/>
    </row>
    <row r="449" spans="15:15" ht="13">
      <c r="O449" s="8"/>
    </row>
    <row r="450" spans="15:15" ht="13">
      <c r="O450" s="8"/>
    </row>
    <row r="451" spans="15:15" ht="13">
      <c r="O451" s="8"/>
    </row>
    <row r="452" spans="15:15" ht="13">
      <c r="O452" s="8"/>
    </row>
    <row r="453" spans="15:15" ht="13">
      <c r="O453" s="8"/>
    </row>
    <row r="454" spans="15:15" ht="13">
      <c r="O454" s="8"/>
    </row>
    <row r="455" spans="15:15" ht="13">
      <c r="O455" s="8"/>
    </row>
    <row r="456" spans="15:15" ht="13">
      <c r="O456" s="8"/>
    </row>
    <row r="457" spans="15:15" ht="13">
      <c r="O457" s="8"/>
    </row>
    <row r="458" spans="15:15" ht="13">
      <c r="O458" s="8"/>
    </row>
    <row r="459" spans="15:15" ht="13">
      <c r="O459" s="8"/>
    </row>
    <row r="460" spans="15:15" ht="13">
      <c r="O460" s="8"/>
    </row>
    <row r="461" spans="15:15" ht="13">
      <c r="O461" s="8"/>
    </row>
    <row r="462" spans="15:15" ht="13">
      <c r="O462" s="8"/>
    </row>
    <row r="463" spans="15:15" ht="13">
      <c r="O463" s="8"/>
    </row>
    <row r="464" spans="15:15" ht="13">
      <c r="O464" s="8"/>
    </row>
    <row r="465" spans="15:15" ht="13">
      <c r="O465" s="8"/>
    </row>
    <row r="466" spans="15:15" ht="13">
      <c r="O466" s="8"/>
    </row>
    <row r="467" spans="15:15" ht="13">
      <c r="O467" s="8"/>
    </row>
    <row r="468" spans="15:15" ht="13">
      <c r="O468" s="8"/>
    </row>
    <row r="469" spans="15:15" ht="13">
      <c r="O469" s="8"/>
    </row>
    <row r="470" spans="15:15" ht="13">
      <c r="O470" s="8"/>
    </row>
    <row r="471" spans="15:15" ht="13">
      <c r="O471" s="8"/>
    </row>
    <row r="472" spans="15:15" ht="13">
      <c r="O472" s="8"/>
    </row>
    <row r="473" spans="15:15" ht="13">
      <c r="O473" s="8"/>
    </row>
    <row r="474" spans="15:15" ht="13">
      <c r="O474" s="8"/>
    </row>
    <row r="475" spans="15:15" ht="13">
      <c r="O475" s="8"/>
    </row>
    <row r="476" spans="15:15" ht="13">
      <c r="O476" s="8"/>
    </row>
    <row r="477" spans="15:15" ht="13">
      <c r="O477" s="8"/>
    </row>
    <row r="478" spans="15:15" ht="13">
      <c r="O478" s="8"/>
    </row>
    <row r="479" spans="15:15" ht="13">
      <c r="O479" s="8"/>
    </row>
    <row r="480" spans="15:15" ht="13">
      <c r="O480" s="8"/>
    </row>
    <row r="481" spans="15:15" ht="13">
      <c r="O481" s="8"/>
    </row>
    <row r="482" spans="15:15" ht="13">
      <c r="O482" s="8"/>
    </row>
    <row r="483" spans="15:15" ht="13">
      <c r="O483" s="8"/>
    </row>
    <row r="484" spans="15:15" ht="13">
      <c r="O484" s="8"/>
    </row>
    <row r="485" spans="15:15" ht="13">
      <c r="O485" s="8"/>
    </row>
    <row r="486" spans="15:15" ht="13">
      <c r="O486" s="8"/>
    </row>
    <row r="487" spans="15:15" ht="13">
      <c r="O487" s="8"/>
    </row>
    <row r="488" spans="15:15" ht="13">
      <c r="O488" s="8"/>
    </row>
    <row r="489" spans="15:15" ht="13">
      <c r="O489" s="8"/>
    </row>
    <row r="490" spans="15:15" ht="13">
      <c r="O490" s="8"/>
    </row>
    <row r="491" spans="15:15" ht="13">
      <c r="O491" s="8"/>
    </row>
    <row r="492" spans="15:15" ht="13">
      <c r="O492" s="8"/>
    </row>
    <row r="493" spans="15:15" ht="13">
      <c r="O493" s="8"/>
    </row>
    <row r="494" spans="15:15" ht="13">
      <c r="O494" s="8"/>
    </row>
    <row r="495" spans="15:15" ht="13">
      <c r="O495" s="8"/>
    </row>
    <row r="496" spans="15:15" ht="13">
      <c r="O496" s="8"/>
    </row>
    <row r="497" spans="15:15" ht="13">
      <c r="O497" s="8"/>
    </row>
    <row r="498" spans="15:15" ht="13">
      <c r="O498" s="8"/>
    </row>
    <row r="499" spans="15:15" ht="13">
      <c r="O499" s="8"/>
    </row>
    <row r="500" spans="15:15" ht="13">
      <c r="O500" s="8"/>
    </row>
    <row r="501" spans="15:15" ht="13">
      <c r="O501" s="8"/>
    </row>
    <row r="502" spans="15:15" ht="13">
      <c r="O502" s="8"/>
    </row>
    <row r="503" spans="15:15" ht="13">
      <c r="O503" s="8"/>
    </row>
    <row r="504" spans="15:15" ht="13">
      <c r="O504" s="8"/>
    </row>
    <row r="505" spans="15:15" ht="13">
      <c r="O505" s="8"/>
    </row>
    <row r="506" spans="15:15" ht="13">
      <c r="O506" s="8"/>
    </row>
    <row r="507" spans="15:15" ht="13">
      <c r="O507" s="8"/>
    </row>
    <row r="508" spans="15:15" ht="13">
      <c r="O508" s="8"/>
    </row>
    <row r="509" spans="15:15" ht="13">
      <c r="O509" s="8"/>
    </row>
    <row r="510" spans="15:15" ht="13">
      <c r="O510" s="8"/>
    </row>
    <row r="511" spans="15:15" ht="13">
      <c r="O511" s="8"/>
    </row>
    <row r="512" spans="15:15" ht="13">
      <c r="O512" s="8"/>
    </row>
    <row r="513" spans="15:15" ht="13">
      <c r="O513" s="8"/>
    </row>
    <row r="514" spans="15:15" ht="13">
      <c r="O514" s="8"/>
    </row>
    <row r="515" spans="15:15" ht="13">
      <c r="O515" s="8"/>
    </row>
    <row r="516" spans="15:15" ht="13">
      <c r="O516" s="8"/>
    </row>
    <row r="517" spans="15:15" ht="13">
      <c r="O517" s="8"/>
    </row>
    <row r="518" spans="15:15" ht="13">
      <c r="O518" s="8"/>
    </row>
    <row r="519" spans="15:15" ht="13">
      <c r="O519" s="8"/>
    </row>
    <row r="520" spans="15:15" ht="13">
      <c r="O520" s="8"/>
    </row>
    <row r="521" spans="15:15" ht="13">
      <c r="O521" s="8"/>
    </row>
    <row r="522" spans="15:15" ht="13">
      <c r="O522" s="8"/>
    </row>
    <row r="523" spans="15:15" ht="13">
      <c r="O523" s="8"/>
    </row>
    <row r="524" spans="15:15" ht="13">
      <c r="O524" s="8"/>
    </row>
    <row r="525" spans="15:15" ht="13">
      <c r="O525" s="8"/>
    </row>
    <row r="526" spans="15:15" ht="13">
      <c r="O526" s="8"/>
    </row>
    <row r="527" spans="15:15" ht="13">
      <c r="O527" s="8"/>
    </row>
    <row r="528" spans="15:15" ht="13">
      <c r="O528" s="8"/>
    </row>
    <row r="529" spans="15:15" ht="13">
      <c r="O529" s="8"/>
    </row>
    <row r="530" spans="15:15" ht="13">
      <c r="O530" s="8"/>
    </row>
    <row r="531" spans="15:15" ht="13">
      <c r="O531" s="8"/>
    </row>
    <row r="532" spans="15:15" ht="13">
      <c r="O532" s="8"/>
    </row>
    <row r="533" spans="15:15" ht="13">
      <c r="O533" s="8"/>
    </row>
    <row r="534" spans="15:15" ht="13">
      <c r="O534" s="8"/>
    </row>
    <row r="535" spans="15:15" ht="13">
      <c r="O535" s="8"/>
    </row>
    <row r="536" spans="15:15" ht="13">
      <c r="O536" s="8"/>
    </row>
    <row r="537" spans="15:15" ht="13">
      <c r="O537" s="8"/>
    </row>
    <row r="538" spans="15:15" ht="13">
      <c r="O538" s="8"/>
    </row>
    <row r="539" spans="15:15" ht="13">
      <c r="O539" s="8"/>
    </row>
    <row r="540" spans="15:15" ht="13">
      <c r="O540" s="8"/>
    </row>
    <row r="541" spans="15:15" ht="13">
      <c r="O541" s="8"/>
    </row>
    <row r="542" spans="15:15" ht="13">
      <c r="O542" s="8"/>
    </row>
    <row r="543" spans="15:15" ht="13">
      <c r="O543" s="8"/>
    </row>
    <row r="544" spans="15:15" ht="13">
      <c r="O544" s="8"/>
    </row>
    <row r="545" spans="15:15" ht="13">
      <c r="O545" s="8"/>
    </row>
    <row r="546" spans="15:15" ht="13">
      <c r="O546" s="8"/>
    </row>
    <row r="547" spans="15:15" ht="13">
      <c r="O547" s="8"/>
    </row>
    <row r="548" spans="15:15" ht="13">
      <c r="O548" s="8"/>
    </row>
    <row r="549" spans="15:15" ht="13">
      <c r="O549" s="8"/>
    </row>
    <row r="550" spans="15:15" ht="13">
      <c r="O550" s="8"/>
    </row>
    <row r="551" spans="15:15" ht="13">
      <c r="O551" s="8"/>
    </row>
    <row r="552" spans="15:15" ht="13">
      <c r="O552" s="8"/>
    </row>
    <row r="553" spans="15:15" ht="13">
      <c r="O553" s="8"/>
    </row>
    <row r="554" spans="15:15" ht="13">
      <c r="O554" s="8"/>
    </row>
    <row r="555" spans="15:15" ht="13">
      <c r="O555" s="8"/>
    </row>
    <row r="556" spans="15:15" ht="13">
      <c r="O556" s="8"/>
    </row>
    <row r="557" spans="15:15" ht="13">
      <c r="O557" s="8"/>
    </row>
    <row r="558" spans="15:15" ht="13">
      <c r="O558" s="8"/>
    </row>
    <row r="559" spans="15:15" ht="13">
      <c r="O559" s="8"/>
    </row>
    <row r="560" spans="15:15" ht="13">
      <c r="O560" s="8"/>
    </row>
    <row r="561" spans="15:15" ht="13">
      <c r="O561" s="8"/>
    </row>
    <row r="562" spans="15:15" ht="13">
      <c r="O562" s="8"/>
    </row>
    <row r="563" spans="15:15" ht="13">
      <c r="O563" s="8"/>
    </row>
    <row r="564" spans="15:15" ht="13">
      <c r="O564" s="8"/>
    </row>
    <row r="565" spans="15:15" ht="13">
      <c r="O565" s="8"/>
    </row>
    <row r="566" spans="15:15" ht="13">
      <c r="O566" s="8"/>
    </row>
    <row r="567" spans="15:15" ht="13">
      <c r="O567" s="8"/>
    </row>
    <row r="568" spans="15:15" ht="13">
      <c r="O568" s="8"/>
    </row>
    <row r="569" spans="15:15" ht="13">
      <c r="O569" s="8"/>
    </row>
    <row r="570" spans="15:15" ht="13">
      <c r="O570" s="8"/>
    </row>
    <row r="571" spans="15:15" ht="13">
      <c r="O571" s="8"/>
    </row>
    <row r="572" spans="15:15" ht="13">
      <c r="O572" s="8"/>
    </row>
    <row r="573" spans="15:15" ht="13">
      <c r="O573" s="8"/>
    </row>
    <row r="574" spans="15:15" ht="13">
      <c r="O574" s="8"/>
    </row>
    <row r="575" spans="15:15" ht="13">
      <c r="O575" s="8"/>
    </row>
    <row r="576" spans="15:15" ht="13">
      <c r="O576" s="8"/>
    </row>
    <row r="577" spans="15:15" ht="13">
      <c r="O577" s="8"/>
    </row>
    <row r="578" spans="15:15" ht="13">
      <c r="O578" s="8"/>
    </row>
    <row r="579" spans="15:15" ht="13">
      <c r="O579" s="8"/>
    </row>
    <row r="580" spans="15:15" ht="13">
      <c r="O580" s="8"/>
    </row>
    <row r="581" spans="15:15" ht="13">
      <c r="O581" s="8"/>
    </row>
    <row r="582" spans="15:15" ht="13">
      <c r="O582" s="8"/>
    </row>
    <row r="583" spans="15:15" ht="13">
      <c r="O583" s="8"/>
    </row>
    <row r="584" spans="15:15" ht="13">
      <c r="O584" s="8"/>
    </row>
    <row r="585" spans="15:15" ht="13">
      <c r="O585" s="8"/>
    </row>
    <row r="586" spans="15:15" ht="13">
      <c r="O586" s="8"/>
    </row>
    <row r="587" spans="15:15" ht="13">
      <c r="O587" s="8"/>
    </row>
    <row r="588" spans="15:15" ht="13">
      <c r="O588" s="8"/>
    </row>
    <row r="589" spans="15:15" ht="13">
      <c r="O589" s="8"/>
    </row>
    <row r="590" spans="15:15" ht="13">
      <c r="O590" s="8"/>
    </row>
    <row r="591" spans="15:15" ht="13">
      <c r="O591" s="8"/>
    </row>
    <row r="592" spans="15:15" ht="13">
      <c r="O592" s="8"/>
    </row>
    <row r="593" spans="15:15" ht="13">
      <c r="O593" s="8"/>
    </row>
    <row r="594" spans="15:15" ht="13">
      <c r="O594" s="8"/>
    </row>
    <row r="595" spans="15:15" ht="13">
      <c r="O595" s="8"/>
    </row>
    <row r="596" spans="15:15" ht="13">
      <c r="O596" s="8"/>
    </row>
    <row r="597" spans="15:15" ht="13">
      <c r="O597" s="8"/>
    </row>
    <row r="598" spans="15:15" ht="13">
      <c r="O598" s="8"/>
    </row>
    <row r="599" spans="15:15" ht="13">
      <c r="O599" s="8"/>
    </row>
    <row r="600" spans="15:15" ht="13">
      <c r="O600" s="8"/>
    </row>
    <row r="601" spans="15:15" ht="13">
      <c r="O601" s="8"/>
    </row>
    <row r="602" spans="15:15" ht="13">
      <c r="O602" s="8"/>
    </row>
    <row r="603" spans="15:15" ht="13">
      <c r="O603" s="8"/>
    </row>
    <row r="604" spans="15:15" ht="13">
      <c r="O604" s="8"/>
    </row>
    <row r="605" spans="15:15" ht="13">
      <c r="O605" s="8"/>
    </row>
    <row r="606" spans="15:15" ht="13">
      <c r="O606" s="8"/>
    </row>
    <row r="607" spans="15:15" ht="13">
      <c r="O607" s="8"/>
    </row>
    <row r="608" spans="15:15" ht="13">
      <c r="O608" s="8"/>
    </row>
    <row r="609" spans="15:15" ht="13">
      <c r="O609" s="8"/>
    </row>
    <row r="610" spans="15:15" ht="13">
      <c r="O610" s="8"/>
    </row>
    <row r="611" spans="15:15" ht="13">
      <c r="O611" s="8"/>
    </row>
    <row r="612" spans="15:15" ht="13">
      <c r="O612" s="8"/>
    </row>
    <row r="613" spans="15:15" ht="13">
      <c r="O613" s="8"/>
    </row>
    <row r="614" spans="15:15" ht="13">
      <c r="O614" s="8"/>
    </row>
    <row r="615" spans="15:15" ht="13">
      <c r="O615" s="8"/>
    </row>
    <row r="616" spans="15:15" ht="13">
      <c r="O616" s="8"/>
    </row>
    <row r="617" spans="15:15" ht="13">
      <c r="O617" s="8"/>
    </row>
    <row r="618" spans="15:15" ht="13">
      <c r="O618" s="8"/>
    </row>
    <row r="619" spans="15:15" ht="13">
      <c r="O619" s="8"/>
    </row>
    <row r="620" spans="15:15" ht="13">
      <c r="O620" s="8"/>
    </row>
    <row r="621" spans="15:15" ht="13">
      <c r="O621" s="8"/>
    </row>
    <row r="622" spans="15:15" ht="13">
      <c r="O622" s="8"/>
    </row>
    <row r="623" spans="15:15" ht="13">
      <c r="O623" s="8"/>
    </row>
    <row r="624" spans="15:15" ht="13">
      <c r="O624" s="8"/>
    </row>
    <row r="625" spans="15:15" ht="13">
      <c r="O625" s="8"/>
    </row>
    <row r="626" spans="15:15" ht="13">
      <c r="O626" s="8"/>
    </row>
    <row r="627" spans="15:15" ht="13">
      <c r="O627" s="8"/>
    </row>
    <row r="628" spans="15:15" ht="13">
      <c r="O628" s="8"/>
    </row>
    <row r="629" spans="15:15" ht="13">
      <c r="O629" s="8"/>
    </row>
    <row r="630" spans="15:15" ht="13">
      <c r="O630" s="8"/>
    </row>
    <row r="631" spans="15:15" ht="13">
      <c r="O631" s="8"/>
    </row>
    <row r="632" spans="15:15" ht="13">
      <c r="O632" s="8"/>
    </row>
    <row r="633" spans="15:15" ht="13">
      <c r="O633" s="8"/>
    </row>
    <row r="634" spans="15:15" ht="13">
      <c r="O634" s="8"/>
    </row>
    <row r="635" spans="15:15" ht="13">
      <c r="O635" s="8"/>
    </row>
    <row r="636" spans="15:15" ht="13">
      <c r="O636" s="8"/>
    </row>
    <row r="637" spans="15:15" ht="13">
      <c r="O637" s="8"/>
    </row>
    <row r="638" spans="15:15" ht="13">
      <c r="O638" s="8"/>
    </row>
    <row r="639" spans="15:15" ht="13">
      <c r="O639" s="8"/>
    </row>
    <row r="640" spans="15:15" ht="13">
      <c r="O640" s="8"/>
    </row>
    <row r="641" spans="15:15" ht="13">
      <c r="O641" s="8"/>
    </row>
    <row r="642" spans="15:15" ht="13">
      <c r="O642" s="8"/>
    </row>
    <row r="643" spans="15:15" ht="13">
      <c r="O643" s="8"/>
    </row>
    <row r="644" spans="15:15" ht="13">
      <c r="O644" s="8"/>
    </row>
    <row r="645" spans="15:15" ht="13">
      <c r="O645" s="8"/>
    </row>
    <row r="646" spans="15:15" ht="13">
      <c r="O646" s="8"/>
    </row>
    <row r="647" spans="15:15" ht="13">
      <c r="O647" s="8"/>
    </row>
    <row r="648" spans="15:15" ht="13">
      <c r="O648" s="8"/>
    </row>
    <row r="649" spans="15:15" ht="13">
      <c r="O649" s="8"/>
    </row>
    <row r="650" spans="15:15" ht="13">
      <c r="O650" s="8"/>
    </row>
    <row r="651" spans="15:15" ht="13">
      <c r="O651" s="8"/>
    </row>
    <row r="652" spans="15:15" ht="13">
      <c r="O652" s="8"/>
    </row>
    <row r="653" spans="15:15" ht="13">
      <c r="O653" s="8"/>
    </row>
    <row r="654" spans="15:15" ht="13">
      <c r="O654" s="8"/>
    </row>
    <row r="655" spans="15:15" ht="13">
      <c r="O655" s="8"/>
    </row>
    <row r="656" spans="15:15" ht="13">
      <c r="O656" s="8"/>
    </row>
    <row r="657" spans="15:15" ht="13">
      <c r="O657" s="8"/>
    </row>
    <row r="658" spans="15:15" ht="13">
      <c r="O658" s="8"/>
    </row>
    <row r="659" spans="15:15" ht="13">
      <c r="O659" s="8"/>
    </row>
    <row r="660" spans="15:15" ht="13">
      <c r="O660" s="8"/>
    </row>
    <row r="661" spans="15:15" ht="13">
      <c r="O661" s="8"/>
    </row>
    <row r="662" spans="15:15" ht="13">
      <c r="O662" s="8"/>
    </row>
    <row r="663" spans="15:15" ht="13">
      <c r="O663" s="8"/>
    </row>
    <row r="664" spans="15:15" ht="13">
      <c r="O664" s="8"/>
    </row>
    <row r="665" spans="15:15" ht="13">
      <c r="O665" s="8"/>
    </row>
    <row r="666" spans="15:15" ht="13">
      <c r="O666" s="8"/>
    </row>
    <row r="667" spans="15:15" ht="13">
      <c r="O667" s="8"/>
    </row>
    <row r="668" spans="15:15" ht="13">
      <c r="O668" s="8"/>
    </row>
    <row r="669" spans="15:15" ht="13">
      <c r="O669" s="8"/>
    </row>
    <row r="670" spans="15:15" ht="13">
      <c r="O670" s="8"/>
    </row>
    <row r="671" spans="15:15" ht="13">
      <c r="O671" s="8"/>
    </row>
    <row r="672" spans="15:15" ht="13">
      <c r="O672" s="8"/>
    </row>
    <row r="673" spans="15:15" ht="13">
      <c r="O673" s="8"/>
    </row>
    <row r="674" spans="15:15" ht="13">
      <c r="O674" s="8"/>
    </row>
    <row r="675" spans="15:15" ht="13">
      <c r="O675" s="8"/>
    </row>
    <row r="676" spans="15:15" ht="13">
      <c r="O676" s="8"/>
    </row>
    <row r="677" spans="15:15" ht="13">
      <c r="O677" s="8"/>
    </row>
    <row r="678" spans="15:15" ht="13">
      <c r="O678" s="8"/>
    </row>
    <row r="679" spans="15:15" ht="13">
      <c r="O679" s="8"/>
    </row>
    <row r="680" spans="15:15" ht="13">
      <c r="O680" s="8"/>
    </row>
    <row r="681" spans="15:15" ht="13">
      <c r="O681" s="8"/>
    </row>
    <row r="682" spans="15:15" ht="13">
      <c r="O682" s="8"/>
    </row>
    <row r="683" spans="15:15" ht="13">
      <c r="O683" s="8"/>
    </row>
    <row r="684" spans="15:15" ht="13">
      <c r="O684" s="8"/>
    </row>
    <row r="685" spans="15:15" ht="13">
      <c r="O685" s="8"/>
    </row>
    <row r="686" spans="15:15" ht="13">
      <c r="O686" s="8"/>
    </row>
    <row r="687" spans="15:15" ht="13">
      <c r="O687" s="8"/>
    </row>
    <row r="688" spans="15:15" ht="13">
      <c r="O688" s="8"/>
    </row>
    <row r="689" spans="15:15" ht="13">
      <c r="O689" s="8"/>
    </row>
    <row r="690" spans="15:15" ht="13">
      <c r="O690" s="8"/>
    </row>
    <row r="691" spans="15:15" ht="13">
      <c r="O691" s="8"/>
    </row>
    <row r="692" spans="15:15" ht="13">
      <c r="O692" s="8"/>
    </row>
    <row r="693" spans="15:15" ht="13">
      <c r="O693" s="8"/>
    </row>
    <row r="694" spans="15:15" ht="13">
      <c r="O694" s="8"/>
    </row>
    <row r="695" spans="15:15" ht="13">
      <c r="O695" s="8"/>
    </row>
    <row r="696" spans="15:15" ht="13">
      <c r="O696" s="8"/>
    </row>
    <row r="697" spans="15:15" ht="13">
      <c r="O697" s="8"/>
    </row>
    <row r="698" spans="15:15" ht="13">
      <c r="O698" s="8"/>
    </row>
    <row r="699" spans="15:15" ht="13">
      <c r="O699" s="8"/>
    </row>
    <row r="700" spans="15:15" ht="13">
      <c r="O700" s="8"/>
    </row>
    <row r="701" spans="15:15" ht="13">
      <c r="O701" s="8"/>
    </row>
    <row r="702" spans="15:15" ht="13">
      <c r="O702" s="8"/>
    </row>
    <row r="703" spans="15:15" ht="13">
      <c r="O703" s="8"/>
    </row>
    <row r="704" spans="15:15" ht="13">
      <c r="O704" s="8"/>
    </row>
    <row r="705" spans="15:15" ht="13">
      <c r="O705" s="8"/>
    </row>
    <row r="706" spans="15:15" ht="13">
      <c r="O706" s="8"/>
    </row>
    <row r="707" spans="15:15" ht="13">
      <c r="O707" s="8"/>
    </row>
    <row r="708" spans="15:15" ht="13">
      <c r="O708" s="8"/>
    </row>
    <row r="709" spans="15:15" ht="13">
      <c r="O709" s="8"/>
    </row>
    <row r="710" spans="15:15" ht="13">
      <c r="O710" s="8"/>
    </row>
    <row r="711" spans="15:15" ht="13">
      <c r="O711" s="8"/>
    </row>
    <row r="712" spans="15:15" ht="13">
      <c r="O712" s="8"/>
    </row>
    <row r="713" spans="15:15" ht="13">
      <c r="O713" s="8"/>
    </row>
    <row r="714" spans="15:15" ht="13">
      <c r="O714" s="8"/>
    </row>
    <row r="715" spans="15:15" ht="13">
      <c r="O715" s="8"/>
    </row>
    <row r="716" spans="15:15" ht="13">
      <c r="O716" s="8"/>
    </row>
    <row r="717" spans="15:15" ht="13">
      <c r="O717" s="8"/>
    </row>
    <row r="718" spans="15:15" ht="13">
      <c r="O718" s="8"/>
    </row>
    <row r="719" spans="15:15" ht="13">
      <c r="O719" s="8"/>
    </row>
    <row r="720" spans="15:15" ht="13">
      <c r="O720" s="8"/>
    </row>
    <row r="721" spans="15:15" ht="13">
      <c r="O721" s="8"/>
    </row>
    <row r="722" spans="15:15" ht="13">
      <c r="O722" s="8"/>
    </row>
    <row r="723" spans="15:15" ht="13">
      <c r="O723" s="8"/>
    </row>
    <row r="724" spans="15:15" ht="13">
      <c r="O724" s="8"/>
    </row>
    <row r="725" spans="15:15" ht="13">
      <c r="O725" s="8"/>
    </row>
    <row r="726" spans="15:15" ht="13">
      <c r="O726" s="8"/>
    </row>
    <row r="727" spans="15:15" ht="13">
      <c r="O727" s="8"/>
    </row>
    <row r="728" spans="15:15" ht="13">
      <c r="O728" s="8"/>
    </row>
    <row r="729" spans="15:15" ht="13">
      <c r="O729" s="8"/>
    </row>
    <row r="730" spans="15:15" ht="13">
      <c r="O730" s="8"/>
    </row>
    <row r="731" spans="15:15" ht="13">
      <c r="O731" s="8"/>
    </row>
    <row r="732" spans="15:15" ht="13">
      <c r="O732" s="8"/>
    </row>
    <row r="733" spans="15:15" ht="13">
      <c r="O733" s="8"/>
    </row>
    <row r="734" spans="15:15" ht="13">
      <c r="O734" s="8"/>
    </row>
    <row r="735" spans="15:15" ht="13">
      <c r="O735" s="8"/>
    </row>
    <row r="736" spans="15:15" ht="13">
      <c r="O736" s="8"/>
    </row>
    <row r="737" spans="15:15" ht="13">
      <c r="O737" s="8"/>
    </row>
    <row r="738" spans="15:15" ht="13">
      <c r="O738" s="8"/>
    </row>
    <row r="739" spans="15:15" ht="13">
      <c r="O739" s="8"/>
    </row>
    <row r="740" spans="15:15" ht="13">
      <c r="O740" s="8"/>
    </row>
    <row r="741" spans="15:15" ht="13">
      <c r="O741" s="8"/>
    </row>
    <row r="742" spans="15:15" ht="13">
      <c r="O742" s="8"/>
    </row>
    <row r="743" spans="15:15" ht="13">
      <c r="O743" s="8"/>
    </row>
    <row r="744" spans="15:15" ht="13">
      <c r="O744" s="8"/>
    </row>
    <row r="745" spans="15:15" ht="13">
      <c r="O745" s="8"/>
    </row>
    <row r="746" spans="15:15" ht="13">
      <c r="O746" s="8"/>
    </row>
    <row r="747" spans="15:15" ht="13">
      <c r="O747" s="8"/>
    </row>
    <row r="748" spans="15:15" ht="13">
      <c r="O748" s="8"/>
    </row>
    <row r="749" spans="15:15" ht="13">
      <c r="O749" s="8"/>
    </row>
    <row r="750" spans="15:15" ht="13">
      <c r="O750" s="8"/>
    </row>
    <row r="751" spans="15:15" ht="13">
      <c r="O751" s="8"/>
    </row>
    <row r="752" spans="15:15" ht="13">
      <c r="O752" s="8"/>
    </row>
    <row r="753" spans="15:15" ht="13">
      <c r="O753" s="8"/>
    </row>
    <row r="754" spans="15:15" ht="13">
      <c r="O754" s="8"/>
    </row>
    <row r="755" spans="15:15" ht="13">
      <c r="O755" s="8"/>
    </row>
    <row r="756" spans="15:15" ht="13">
      <c r="O756" s="8"/>
    </row>
    <row r="757" spans="15:15" ht="13">
      <c r="O757" s="8"/>
    </row>
    <row r="758" spans="15:15" ht="13">
      <c r="O758" s="8"/>
    </row>
    <row r="759" spans="15:15" ht="13">
      <c r="O759" s="8"/>
    </row>
    <row r="760" spans="15:15" ht="13">
      <c r="O760" s="8"/>
    </row>
    <row r="761" spans="15:15" ht="13">
      <c r="O761" s="8"/>
    </row>
    <row r="762" spans="15:15" ht="13">
      <c r="O762" s="8"/>
    </row>
    <row r="763" spans="15:15" ht="13">
      <c r="O763" s="8"/>
    </row>
    <row r="764" spans="15:15" ht="13">
      <c r="O764" s="8"/>
    </row>
    <row r="765" spans="15:15" ht="13">
      <c r="O765" s="8"/>
    </row>
    <row r="766" spans="15:15" ht="13">
      <c r="O766" s="8"/>
    </row>
    <row r="767" spans="15:15" ht="13">
      <c r="O767" s="8"/>
    </row>
    <row r="768" spans="15:15" ht="13">
      <c r="O768" s="8"/>
    </row>
    <row r="769" spans="15:15" ht="13">
      <c r="O769" s="8"/>
    </row>
    <row r="770" spans="15:15" ht="13">
      <c r="O770" s="8"/>
    </row>
    <row r="771" spans="15:15" ht="13">
      <c r="O771" s="8"/>
    </row>
    <row r="772" spans="15:15" ht="13">
      <c r="O772" s="8"/>
    </row>
    <row r="773" spans="15:15" ht="13">
      <c r="O773" s="8"/>
    </row>
    <row r="774" spans="15:15" ht="13">
      <c r="O774" s="8"/>
    </row>
    <row r="775" spans="15:15" ht="13">
      <c r="O775" s="8"/>
    </row>
    <row r="776" spans="15:15" ht="13">
      <c r="O776" s="8"/>
    </row>
    <row r="777" spans="15:15" ht="13">
      <c r="O777" s="8"/>
    </row>
    <row r="778" spans="15:15" ht="13">
      <c r="O778" s="8"/>
    </row>
    <row r="779" spans="15:15" ht="13">
      <c r="O779" s="8"/>
    </row>
    <row r="780" spans="15:15" ht="13">
      <c r="O780" s="8"/>
    </row>
    <row r="781" spans="15:15" ht="13">
      <c r="O781" s="8"/>
    </row>
    <row r="782" spans="15:15" ht="13">
      <c r="O782" s="8"/>
    </row>
    <row r="783" spans="15:15" ht="13">
      <c r="O783" s="8"/>
    </row>
    <row r="784" spans="15:15" ht="13">
      <c r="O784" s="8"/>
    </row>
    <row r="785" spans="15:15" ht="13">
      <c r="O785" s="8"/>
    </row>
    <row r="786" spans="15:15" ht="13">
      <c r="O786" s="8"/>
    </row>
    <row r="787" spans="15:15" ht="13">
      <c r="O787" s="8"/>
    </row>
    <row r="788" spans="15:15" ht="13">
      <c r="O788" s="8"/>
    </row>
    <row r="789" spans="15:15" ht="13">
      <c r="O789" s="8"/>
    </row>
    <row r="790" spans="15:15" ht="13">
      <c r="O790" s="8"/>
    </row>
    <row r="791" spans="15:15" ht="13">
      <c r="O791" s="8"/>
    </row>
    <row r="792" spans="15:15" ht="13">
      <c r="O792" s="8"/>
    </row>
    <row r="793" spans="15:15" ht="13">
      <c r="O793" s="8"/>
    </row>
    <row r="794" spans="15:15" ht="13">
      <c r="O794" s="8"/>
    </row>
    <row r="795" spans="15:15" ht="13">
      <c r="O795" s="8"/>
    </row>
    <row r="796" spans="15:15" ht="13">
      <c r="O796" s="8"/>
    </row>
    <row r="797" spans="15:15" ht="13">
      <c r="O797" s="8"/>
    </row>
    <row r="798" spans="15:15" ht="13">
      <c r="O798" s="8"/>
    </row>
    <row r="799" spans="15:15" ht="13">
      <c r="O799" s="8"/>
    </row>
    <row r="800" spans="15:15" ht="13">
      <c r="O800" s="8"/>
    </row>
    <row r="801" spans="15:15" ht="13">
      <c r="O801" s="8"/>
    </row>
    <row r="802" spans="15:15" ht="13">
      <c r="O802" s="8"/>
    </row>
    <row r="803" spans="15:15" ht="13">
      <c r="O803" s="8"/>
    </row>
    <row r="804" spans="15:15" ht="13">
      <c r="O804" s="8"/>
    </row>
    <row r="805" spans="15:15" ht="13">
      <c r="O805" s="8"/>
    </row>
    <row r="806" spans="15:15" ht="13">
      <c r="O806" s="8"/>
    </row>
    <row r="807" spans="15:15" ht="13">
      <c r="O807" s="8"/>
    </row>
    <row r="808" spans="15:15" ht="13">
      <c r="O808" s="8"/>
    </row>
    <row r="809" spans="15:15" ht="13">
      <c r="O809" s="8"/>
    </row>
    <row r="810" spans="15:15" ht="13">
      <c r="O810" s="8"/>
    </row>
    <row r="811" spans="15:15" ht="13">
      <c r="O811" s="8"/>
    </row>
    <row r="812" spans="15:15" ht="13">
      <c r="O812" s="8"/>
    </row>
    <row r="813" spans="15:15" ht="13">
      <c r="O813" s="8"/>
    </row>
    <row r="814" spans="15:15" ht="13">
      <c r="O814" s="8"/>
    </row>
    <row r="815" spans="15:15" ht="13">
      <c r="O815" s="8"/>
    </row>
    <row r="816" spans="15:15" ht="13">
      <c r="O816" s="8"/>
    </row>
    <row r="817" spans="15:15" ht="13">
      <c r="O817" s="8"/>
    </row>
    <row r="818" spans="15:15" ht="13">
      <c r="O818" s="8"/>
    </row>
    <row r="819" spans="15:15" ht="13">
      <c r="O819" s="8"/>
    </row>
    <row r="820" spans="15:15" ht="13">
      <c r="O820" s="8"/>
    </row>
    <row r="821" spans="15:15" ht="13">
      <c r="O821" s="8"/>
    </row>
    <row r="822" spans="15:15" ht="13">
      <c r="O822" s="8"/>
    </row>
    <row r="823" spans="15:15" ht="13">
      <c r="O823" s="8"/>
    </row>
    <row r="824" spans="15:15" ht="13">
      <c r="O824" s="8"/>
    </row>
    <row r="825" spans="15:15" ht="13">
      <c r="O825" s="8"/>
    </row>
    <row r="826" spans="15:15" ht="13">
      <c r="O826" s="8"/>
    </row>
    <row r="827" spans="15:15" ht="13">
      <c r="O827" s="8"/>
    </row>
    <row r="828" spans="15:15" ht="13">
      <c r="O828" s="8"/>
    </row>
    <row r="829" spans="15:15" ht="13">
      <c r="O829" s="8"/>
    </row>
    <row r="830" spans="15:15" ht="13">
      <c r="O830" s="8"/>
    </row>
    <row r="831" spans="15:15" ht="13">
      <c r="O831" s="8"/>
    </row>
    <row r="832" spans="15:15" ht="13">
      <c r="O832" s="8"/>
    </row>
    <row r="833" spans="15:15" ht="13">
      <c r="O833" s="8"/>
    </row>
    <row r="834" spans="15:15" ht="13">
      <c r="O834" s="8"/>
    </row>
    <row r="835" spans="15:15" ht="13">
      <c r="O835" s="8"/>
    </row>
    <row r="836" spans="15:15" ht="13">
      <c r="O836" s="8"/>
    </row>
    <row r="837" spans="15:15" ht="13">
      <c r="O837" s="8"/>
    </row>
    <row r="838" spans="15:15" ht="13">
      <c r="O838" s="8"/>
    </row>
    <row r="839" spans="15:15" ht="13">
      <c r="O839" s="8"/>
    </row>
    <row r="840" spans="15:15" ht="13">
      <c r="O840" s="8"/>
    </row>
    <row r="841" spans="15:15" ht="13">
      <c r="O841" s="8"/>
    </row>
    <row r="842" spans="15:15" ht="13">
      <c r="O842" s="8"/>
    </row>
    <row r="843" spans="15:15" ht="13">
      <c r="O843" s="8"/>
    </row>
    <row r="844" spans="15:15" ht="13">
      <c r="O844" s="8"/>
    </row>
    <row r="845" spans="15:15" ht="13">
      <c r="O845" s="8"/>
    </row>
    <row r="846" spans="15:15" ht="13">
      <c r="O846" s="8"/>
    </row>
    <row r="847" spans="15:15" ht="13">
      <c r="O847" s="8"/>
    </row>
    <row r="848" spans="15:15" ht="13">
      <c r="O848" s="8"/>
    </row>
    <row r="849" spans="15:15" ht="13">
      <c r="O849" s="8"/>
    </row>
    <row r="850" spans="15:15" ht="13">
      <c r="O850" s="8"/>
    </row>
    <row r="851" spans="15:15" ht="13">
      <c r="O851" s="8"/>
    </row>
    <row r="852" spans="15:15" ht="13">
      <c r="O852" s="8"/>
    </row>
    <row r="853" spans="15:15" ht="13">
      <c r="O853" s="8"/>
    </row>
    <row r="854" spans="15:15" ht="13">
      <c r="O854" s="8"/>
    </row>
    <row r="855" spans="15:15" ht="13">
      <c r="O855" s="8"/>
    </row>
    <row r="856" spans="15:15" ht="13">
      <c r="O856" s="8"/>
    </row>
    <row r="857" spans="15:15" ht="13">
      <c r="O857" s="8"/>
    </row>
    <row r="858" spans="15:15" ht="13">
      <c r="O858" s="8"/>
    </row>
    <row r="859" spans="15:15" ht="13">
      <c r="O859" s="8"/>
    </row>
    <row r="860" spans="15:15" ht="13">
      <c r="O860" s="8"/>
    </row>
    <row r="861" spans="15:15" ht="13">
      <c r="O861" s="8"/>
    </row>
    <row r="862" spans="15:15" ht="13">
      <c r="O862" s="8"/>
    </row>
    <row r="863" spans="15:15" ht="13">
      <c r="O863" s="8"/>
    </row>
    <row r="864" spans="15:15" ht="13">
      <c r="O864" s="8"/>
    </row>
    <row r="865" spans="15:15" ht="13">
      <c r="O865" s="8"/>
    </row>
    <row r="866" spans="15:15" ht="13">
      <c r="O866" s="8"/>
    </row>
    <row r="867" spans="15:15" ht="13">
      <c r="O867" s="8"/>
    </row>
    <row r="868" spans="15:15" ht="13">
      <c r="O868" s="8"/>
    </row>
    <row r="869" spans="15:15" ht="13">
      <c r="O869" s="8"/>
    </row>
    <row r="870" spans="15:15" ht="13">
      <c r="O870" s="8"/>
    </row>
    <row r="871" spans="15:15" ht="13">
      <c r="O871" s="8"/>
    </row>
    <row r="872" spans="15:15" ht="13">
      <c r="O872" s="8"/>
    </row>
    <row r="873" spans="15:15" ht="13">
      <c r="O873" s="8"/>
    </row>
    <row r="874" spans="15:15" ht="13">
      <c r="O874" s="8"/>
    </row>
    <row r="875" spans="15:15" ht="13">
      <c r="O875" s="8"/>
    </row>
    <row r="876" spans="15:15" ht="13">
      <c r="O876" s="8"/>
    </row>
    <row r="877" spans="15:15" ht="13">
      <c r="O877" s="8"/>
    </row>
    <row r="878" spans="15:15" ht="13">
      <c r="O878" s="8"/>
    </row>
    <row r="879" spans="15:15" ht="13">
      <c r="O879" s="8"/>
    </row>
    <row r="880" spans="15:15" ht="13">
      <c r="O880" s="8"/>
    </row>
    <row r="881" spans="15:15" ht="13">
      <c r="O881" s="8"/>
    </row>
    <row r="882" spans="15:15" ht="13">
      <c r="O882" s="8"/>
    </row>
    <row r="883" spans="15:15" ht="13">
      <c r="O883" s="8"/>
    </row>
    <row r="884" spans="15:15" ht="13">
      <c r="O884" s="8"/>
    </row>
    <row r="885" spans="15:15" ht="13">
      <c r="O885" s="8"/>
    </row>
    <row r="886" spans="15:15" ht="13">
      <c r="O886" s="8"/>
    </row>
    <row r="887" spans="15:15" ht="13">
      <c r="O887" s="8"/>
    </row>
    <row r="888" spans="15:15" ht="13">
      <c r="O888" s="8"/>
    </row>
    <row r="889" spans="15:15" ht="13">
      <c r="O889" s="8"/>
    </row>
    <row r="890" spans="15:15" ht="13">
      <c r="O890" s="8"/>
    </row>
    <row r="891" spans="15:15" ht="13">
      <c r="O891" s="8"/>
    </row>
    <row r="892" spans="15:15" ht="13">
      <c r="O892" s="8"/>
    </row>
    <row r="893" spans="15:15" ht="13">
      <c r="O893" s="8"/>
    </row>
    <row r="894" spans="15:15" ht="13">
      <c r="O894" s="8"/>
    </row>
    <row r="895" spans="15:15" ht="13">
      <c r="O895" s="8"/>
    </row>
    <row r="896" spans="15:15" ht="13">
      <c r="O896" s="8"/>
    </row>
    <row r="897" spans="15:15" ht="13">
      <c r="O897" s="8"/>
    </row>
    <row r="898" spans="15:15" ht="13">
      <c r="O898" s="8"/>
    </row>
    <row r="899" spans="15:15" ht="13">
      <c r="O899" s="8"/>
    </row>
    <row r="900" spans="15:15" ht="13">
      <c r="O900" s="8"/>
    </row>
    <row r="901" spans="15:15" ht="13">
      <c r="O901" s="8"/>
    </row>
    <row r="902" spans="15:15" ht="13">
      <c r="O902" s="8"/>
    </row>
    <row r="903" spans="15:15" ht="13">
      <c r="O903" s="8"/>
    </row>
    <row r="904" spans="15:15" ht="13">
      <c r="O904" s="8"/>
    </row>
    <row r="905" spans="15:15" ht="13">
      <c r="O905" s="8"/>
    </row>
    <row r="906" spans="15:15" ht="13">
      <c r="O906" s="8"/>
    </row>
    <row r="907" spans="15:15" ht="13">
      <c r="O907" s="8"/>
    </row>
    <row r="908" spans="15:15" ht="13">
      <c r="O908" s="8"/>
    </row>
    <row r="909" spans="15:15" ht="13">
      <c r="O909" s="8"/>
    </row>
    <row r="910" spans="15:15" ht="13">
      <c r="O910" s="8"/>
    </row>
    <row r="911" spans="15:15" ht="13">
      <c r="O911" s="8"/>
    </row>
    <row r="912" spans="15:15" ht="13">
      <c r="O912" s="8"/>
    </row>
    <row r="913" spans="15:15" ht="13">
      <c r="O913" s="8"/>
    </row>
    <row r="914" spans="15:15" ht="13">
      <c r="O914" s="8"/>
    </row>
    <row r="915" spans="15:15" ht="13">
      <c r="O915" s="8"/>
    </row>
    <row r="916" spans="15:15" ht="13">
      <c r="O916" s="8"/>
    </row>
    <row r="917" spans="15:15" ht="13">
      <c r="O917" s="8"/>
    </row>
    <row r="918" spans="15:15" ht="13">
      <c r="O918" s="8"/>
    </row>
    <row r="919" spans="15:15" ht="13">
      <c r="O919" s="8"/>
    </row>
    <row r="920" spans="15:15" ht="13">
      <c r="O920" s="8"/>
    </row>
    <row r="921" spans="15:15" ht="13">
      <c r="O921" s="8"/>
    </row>
    <row r="922" spans="15:15" ht="13">
      <c r="O922" s="8"/>
    </row>
    <row r="923" spans="15:15" ht="13">
      <c r="O923" s="8"/>
    </row>
    <row r="924" spans="15:15" ht="13">
      <c r="O924" s="8"/>
    </row>
    <row r="925" spans="15:15" ht="13">
      <c r="O925" s="8"/>
    </row>
    <row r="926" spans="15:15" ht="13">
      <c r="O926" s="8"/>
    </row>
    <row r="927" spans="15:15" ht="13">
      <c r="O927" s="8"/>
    </row>
    <row r="928" spans="15:15" ht="13">
      <c r="O928" s="8"/>
    </row>
    <row r="929" spans="15:15" ht="13">
      <c r="O929" s="8"/>
    </row>
    <row r="930" spans="15:15" ht="13">
      <c r="O930" s="8"/>
    </row>
    <row r="931" spans="15:15" ht="13">
      <c r="O931" s="8"/>
    </row>
    <row r="932" spans="15:15" ht="13">
      <c r="O932" s="8"/>
    </row>
    <row r="933" spans="15:15" ht="13">
      <c r="O933" s="8"/>
    </row>
    <row r="934" spans="15:15" ht="13">
      <c r="O934" s="8"/>
    </row>
    <row r="935" spans="15:15" ht="13">
      <c r="O935" s="8"/>
    </row>
    <row r="936" spans="15:15" ht="13">
      <c r="O936" s="8"/>
    </row>
    <row r="937" spans="15:15" ht="13">
      <c r="O937" s="8"/>
    </row>
    <row r="938" spans="15:15" ht="13">
      <c r="O938" s="8"/>
    </row>
    <row r="939" spans="15:15" ht="13">
      <c r="O939" s="8"/>
    </row>
    <row r="940" spans="15:15" ht="13">
      <c r="O940" s="8"/>
    </row>
    <row r="941" spans="15:15" ht="13">
      <c r="O941" s="8"/>
    </row>
    <row r="942" spans="15:15" ht="13">
      <c r="O942" s="8"/>
    </row>
    <row r="943" spans="15:15" ht="13">
      <c r="O943" s="8"/>
    </row>
    <row r="944" spans="15:15" ht="13">
      <c r="O944" s="8"/>
    </row>
    <row r="945" spans="15:15" ht="13">
      <c r="O945" s="8"/>
    </row>
    <row r="946" spans="15:15" ht="13">
      <c r="O946" s="8"/>
    </row>
    <row r="947" spans="15:15" ht="13">
      <c r="O947" s="8"/>
    </row>
    <row r="948" spans="15:15" ht="13">
      <c r="O948" s="8"/>
    </row>
    <row r="949" spans="15:15" ht="13">
      <c r="O949" s="8"/>
    </row>
    <row r="950" spans="15:15" ht="13">
      <c r="O950" s="8"/>
    </row>
    <row r="951" spans="15:15" ht="13">
      <c r="O951" s="8"/>
    </row>
    <row r="952" spans="15:15" ht="13">
      <c r="O952" s="8"/>
    </row>
    <row r="953" spans="15:15" ht="13">
      <c r="O953" s="8"/>
    </row>
    <row r="954" spans="15:15" ht="13">
      <c r="O954" s="8"/>
    </row>
    <row r="955" spans="15:15" ht="13">
      <c r="O955" s="8"/>
    </row>
    <row r="956" spans="15:15" ht="13">
      <c r="O956" s="8"/>
    </row>
    <row r="957" spans="15:15" ht="13">
      <c r="O957" s="8"/>
    </row>
    <row r="958" spans="15:15" ht="13">
      <c r="O958" s="8"/>
    </row>
    <row r="959" spans="15:15" ht="13">
      <c r="O959" s="8"/>
    </row>
    <row r="960" spans="15:15" ht="13">
      <c r="O960" s="8"/>
    </row>
    <row r="961" spans="15:15" ht="13">
      <c r="O961" s="8"/>
    </row>
    <row r="962" spans="15:15" ht="13">
      <c r="O962" s="8"/>
    </row>
    <row r="963" spans="15:15" ht="13">
      <c r="O963" s="8"/>
    </row>
    <row r="964" spans="15:15" ht="13">
      <c r="O964" s="8"/>
    </row>
    <row r="965" spans="15:15" ht="13">
      <c r="O965" s="8"/>
    </row>
    <row r="966" spans="15:15" ht="13">
      <c r="O966" s="8"/>
    </row>
    <row r="967" spans="15:15" ht="13">
      <c r="O967" s="8"/>
    </row>
    <row r="968" spans="15:15" ht="13">
      <c r="O968" s="8"/>
    </row>
    <row r="969" spans="15:15" ht="13">
      <c r="O969" s="8"/>
    </row>
    <row r="970" spans="15:15" ht="13">
      <c r="O970" s="8"/>
    </row>
    <row r="971" spans="15:15" ht="13">
      <c r="O971" s="8"/>
    </row>
    <row r="972" spans="15:15" ht="13">
      <c r="O972" s="8"/>
    </row>
    <row r="973" spans="15:15" ht="13">
      <c r="O973" s="8"/>
    </row>
    <row r="974" spans="15:15" ht="13">
      <c r="O974" s="8"/>
    </row>
    <row r="975" spans="15:15" ht="13">
      <c r="O975" s="8"/>
    </row>
    <row r="976" spans="15:15" ht="13">
      <c r="O976" s="8"/>
    </row>
    <row r="977" spans="15:15" ht="13">
      <c r="O977" s="8"/>
    </row>
    <row r="978" spans="15:15" ht="13">
      <c r="O978" s="8"/>
    </row>
    <row r="979" spans="15:15" ht="13">
      <c r="O979" s="8"/>
    </row>
    <row r="980" spans="15:15" ht="13">
      <c r="O980" s="8"/>
    </row>
    <row r="981" spans="15:15" ht="13">
      <c r="O981" s="8"/>
    </row>
    <row r="982" spans="15:15" ht="13">
      <c r="O982" s="8"/>
    </row>
    <row r="983" spans="15:15" ht="13">
      <c r="O983" s="8"/>
    </row>
    <row r="984" spans="15:15" ht="13">
      <c r="O984" s="8"/>
    </row>
    <row r="985" spans="15:15" ht="13">
      <c r="O985" s="8"/>
    </row>
    <row r="986" spans="15:15" ht="13">
      <c r="O986" s="8"/>
    </row>
    <row r="987" spans="15:15" ht="13">
      <c r="O987" s="8"/>
    </row>
    <row r="988" spans="15:15" ht="13">
      <c r="O988" s="8"/>
    </row>
    <row r="989" spans="15:15" ht="13">
      <c r="O989" s="8"/>
    </row>
    <row r="990" spans="15:15" ht="13">
      <c r="O990" s="8"/>
    </row>
    <row r="991" spans="15:15" ht="13">
      <c r="O991" s="8"/>
    </row>
    <row r="992" spans="15:15" ht="13">
      <c r="O992" s="8"/>
    </row>
    <row r="993" spans="15:15" ht="13">
      <c r="O993" s="8"/>
    </row>
    <row r="994" spans="15:15" ht="13">
      <c r="O994" s="8"/>
    </row>
    <row r="995" spans="15:15" ht="13">
      <c r="O995" s="8"/>
    </row>
    <row r="996" spans="15:15" ht="13">
      <c r="O996" s="8"/>
    </row>
    <row r="997" spans="15:15" ht="13">
      <c r="O997" s="8"/>
    </row>
    <row r="998" spans="15:15" ht="13">
      <c r="O998" s="8"/>
    </row>
    <row r="999" spans="15:15" ht="13">
      <c r="O999" s="8"/>
    </row>
    <row r="1000" spans="15:15" ht="13">
      <c r="O1000" s="8"/>
    </row>
    <row r="1001" spans="15:15" ht="13">
      <c r="O1001" s="8"/>
    </row>
    <row r="1002" spans="15:15" ht="13">
      <c r="O1002" s="8"/>
    </row>
    <row r="1003" spans="15:15" ht="13">
      <c r="O1003" s="8"/>
    </row>
    <row r="1004" spans="15:15" ht="13">
      <c r="O1004" s="8"/>
    </row>
    <row r="1005" spans="15:15" ht="13">
      <c r="O1005" s="8"/>
    </row>
    <row r="1006" spans="15:15" ht="13">
      <c r="O1006" s="8"/>
    </row>
  </sheetData>
  <hyperlinks>
    <hyperlink ref="O38"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31"/>
  <sheetViews>
    <sheetView workbookViewId="0"/>
  </sheetViews>
  <sheetFormatPr baseColWidth="10" defaultColWidth="14.5" defaultRowHeight="15.75" customHeight="1"/>
  <cols>
    <col min="2" max="2" width="20.33203125" customWidth="1"/>
    <col min="3" max="3" width="24.33203125" customWidth="1"/>
    <col min="5" max="5" width="18.83203125" customWidth="1"/>
    <col min="6" max="6" width="20.5" customWidth="1"/>
    <col min="7" max="7" width="21.5" customWidth="1"/>
    <col min="8" max="8" width="20.6640625" customWidth="1"/>
    <col min="9" max="10" width="16.5" customWidth="1"/>
  </cols>
  <sheetData>
    <row r="1" spans="1:11" ht="15.75" customHeight="1">
      <c r="A1" s="59" t="s">
        <v>449</v>
      </c>
      <c r="B1" s="59" t="s">
        <v>450</v>
      </c>
      <c r="C1" s="59" t="s">
        <v>451</v>
      </c>
      <c r="D1" s="59" t="s">
        <v>452</v>
      </c>
      <c r="E1" s="59" t="s">
        <v>453</v>
      </c>
      <c r="F1" s="59" t="s">
        <v>454</v>
      </c>
      <c r="G1" s="59" t="s">
        <v>455</v>
      </c>
      <c r="H1" s="59" t="s">
        <v>456</v>
      </c>
      <c r="I1" s="59" t="s">
        <v>457</v>
      </c>
      <c r="J1" s="59" t="s">
        <v>458</v>
      </c>
      <c r="K1" s="59" t="s">
        <v>459</v>
      </c>
    </row>
    <row r="2" spans="1:11" ht="15.75" customHeight="1">
      <c r="A2" s="59" t="s">
        <v>442</v>
      </c>
      <c r="B2" s="60">
        <v>1</v>
      </c>
      <c r="C2" s="61">
        <v>5</v>
      </c>
      <c r="D2" s="61">
        <v>3</v>
      </c>
      <c r="E2" s="61">
        <v>1</v>
      </c>
      <c r="F2" s="61">
        <v>4</v>
      </c>
      <c r="G2" s="61">
        <v>4</v>
      </c>
      <c r="H2" s="61">
        <v>0</v>
      </c>
      <c r="I2" s="62">
        <v>2</v>
      </c>
      <c r="J2" s="62">
        <v>20</v>
      </c>
      <c r="K2" s="62">
        <v>50</v>
      </c>
    </row>
    <row r="3" spans="1:11" ht="15.75" customHeight="1">
      <c r="A3" s="63" t="s">
        <v>460</v>
      </c>
      <c r="B3" s="61">
        <v>4</v>
      </c>
      <c r="C3" s="61">
        <v>0</v>
      </c>
      <c r="D3" s="60">
        <v>1</v>
      </c>
      <c r="E3" s="61">
        <v>0</v>
      </c>
      <c r="F3" s="60">
        <v>1</v>
      </c>
      <c r="G3" s="61">
        <v>0</v>
      </c>
      <c r="H3" s="61">
        <v>4</v>
      </c>
      <c r="I3" s="62"/>
      <c r="J3" s="62">
        <v>12</v>
      </c>
      <c r="K3" s="62">
        <v>30</v>
      </c>
    </row>
    <row r="4" spans="1:11" ht="15.75" customHeight="1">
      <c r="A4" s="59" t="s">
        <v>443</v>
      </c>
      <c r="B4" s="61">
        <v>2</v>
      </c>
      <c r="C4" s="61">
        <v>4</v>
      </c>
      <c r="D4" s="61">
        <v>2</v>
      </c>
      <c r="E4" s="61">
        <v>0</v>
      </c>
      <c r="F4" s="61">
        <v>1</v>
      </c>
      <c r="G4" s="61">
        <v>0</v>
      </c>
      <c r="H4" s="64">
        <v>1</v>
      </c>
      <c r="I4" s="62"/>
      <c r="J4" s="62">
        <v>10</v>
      </c>
      <c r="K4" s="62">
        <v>30</v>
      </c>
    </row>
    <row r="5" spans="1:11" ht="15.75" customHeight="1">
      <c r="A5" s="65"/>
      <c r="B5" s="65"/>
      <c r="C5" s="65"/>
      <c r="D5" s="65"/>
      <c r="E5" s="65"/>
      <c r="F5" s="65"/>
      <c r="G5" s="65"/>
      <c r="H5" s="65"/>
      <c r="I5" s="65"/>
      <c r="J5" s="65"/>
      <c r="K5" s="65"/>
    </row>
    <row r="6" spans="1:11" ht="15.75" customHeight="1">
      <c r="A6" s="65"/>
      <c r="B6" s="65"/>
      <c r="C6" s="66"/>
      <c r="D6" s="65"/>
      <c r="E6" s="65"/>
      <c r="F6" s="65"/>
      <c r="G6" s="65"/>
      <c r="H6" s="65"/>
      <c r="I6" s="65"/>
      <c r="J6" s="65"/>
      <c r="K6" s="65"/>
    </row>
    <row r="7" spans="1:11" ht="15.75" customHeight="1">
      <c r="A7" s="65"/>
      <c r="B7" s="65"/>
      <c r="C7" s="65"/>
      <c r="D7" s="65"/>
      <c r="E7" s="65"/>
      <c r="F7" s="65"/>
      <c r="G7" s="65"/>
      <c r="H7" s="65"/>
      <c r="I7" s="65"/>
      <c r="J7" s="65"/>
      <c r="K7" s="65"/>
    </row>
    <row r="8" spans="1:11" ht="15.75" customHeight="1">
      <c r="A8" s="65"/>
      <c r="B8" s="65"/>
      <c r="C8" s="65"/>
      <c r="D8" s="65"/>
      <c r="E8" s="65"/>
      <c r="F8" s="65"/>
      <c r="G8" s="65"/>
      <c r="H8" s="65"/>
      <c r="I8" s="65"/>
      <c r="J8" s="65"/>
      <c r="K8" s="65"/>
    </row>
    <row r="9" spans="1:11" ht="15.75" customHeight="1">
      <c r="A9" s="67"/>
      <c r="B9" s="67"/>
      <c r="C9" s="68"/>
      <c r="D9" s="67"/>
      <c r="E9" s="65"/>
      <c r="F9" s="65"/>
      <c r="G9" s="65"/>
      <c r="H9" s="65"/>
      <c r="I9" s="65"/>
      <c r="J9" s="65"/>
      <c r="K9" s="65"/>
    </row>
    <row r="10" spans="1:11" ht="15.75" customHeight="1">
      <c r="A10" s="67"/>
      <c r="B10" s="65"/>
      <c r="C10" s="65"/>
      <c r="D10" s="65"/>
      <c r="E10" s="65"/>
      <c r="F10" s="65"/>
      <c r="G10" s="65"/>
      <c r="H10" s="65"/>
      <c r="I10" s="65"/>
      <c r="J10" s="65"/>
      <c r="K10" s="65"/>
    </row>
    <row r="11" spans="1:11" ht="15.75" customHeight="1">
      <c r="A11" s="67"/>
      <c r="B11" s="65"/>
      <c r="C11" s="65"/>
      <c r="D11" s="65"/>
      <c r="E11" s="65"/>
      <c r="F11" s="65"/>
      <c r="G11" s="65"/>
      <c r="H11" s="65"/>
      <c r="I11" s="65"/>
      <c r="J11" s="65"/>
      <c r="K11" s="65"/>
    </row>
    <row r="12" spans="1:11" ht="15.75" customHeight="1">
      <c r="A12" s="67"/>
      <c r="B12" s="65"/>
      <c r="C12" s="65"/>
      <c r="D12" s="65"/>
      <c r="E12" s="65"/>
      <c r="F12" s="65"/>
      <c r="G12" s="65"/>
      <c r="H12" s="65"/>
      <c r="I12" s="65"/>
      <c r="J12" s="65"/>
      <c r="K12" s="65"/>
    </row>
    <row r="13" spans="1:11" ht="15.75" customHeight="1">
      <c r="A13" s="67"/>
      <c r="B13" s="65"/>
      <c r="C13" s="65"/>
      <c r="D13" s="65"/>
      <c r="E13" s="65"/>
      <c r="F13" s="65"/>
      <c r="G13" s="65"/>
      <c r="H13" s="65"/>
      <c r="I13" s="65"/>
      <c r="J13" s="65"/>
      <c r="K13" s="65"/>
    </row>
    <row r="14" spans="1:11" ht="15.75" customHeight="1">
      <c r="A14" s="67"/>
      <c r="B14" s="65"/>
      <c r="C14" s="65"/>
      <c r="D14" s="65"/>
      <c r="E14" s="65"/>
      <c r="F14" s="65"/>
      <c r="G14" s="65"/>
      <c r="H14" s="65"/>
      <c r="I14" s="65"/>
      <c r="J14" s="65"/>
      <c r="K14" s="65"/>
    </row>
    <row r="15" spans="1:11" ht="15.75" customHeight="1">
      <c r="A15" s="67"/>
      <c r="B15" s="65"/>
      <c r="C15" s="65"/>
      <c r="D15" s="65"/>
      <c r="E15" s="65"/>
      <c r="F15" s="65"/>
      <c r="G15" s="65"/>
      <c r="H15" s="65"/>
      <c r="I15" s="65"/>
      <c r="J15" s="65"/>
      <c r="K15" s="65"/>
    </row>
    <row r="16" spans="1:11" ht="15.75" customHeight="1">
      <c r="A16" s="67"/>
      <c r="B16" s="65"/>
      <c r="C16" s="65"/>
      <c r="D16" s="65"/>
      <c r="E16" s="65"/>
      <c r="F16" s="65"/>
      <c r="G16" s="65"/>
      <c r="H16" s="65"/>
      <c r="I16" s="65"/>
      <c r="J16" s="65"/>
      <c r="K16" s="65"/>
    </row>
    <row r="17" spans="1:11" ht="15.75" customHeight="1">
      <c r="A17" s="67"/>
      <c r="B17" s="67"/>
      <c r="C17" s="67"/>
      <c r="D17" s="67"/>
      <c r="E17" s="65"/>
      <c r="F17" s="65"/>
      <c r="G17" s="65"/>
      <c r="H17" s="65"/>
      <c r="I17" s="65"/>
      <c r="J17" s="65"/>
      <c r="K17" s="65"/>
    </row>
    <row r="18" spans="1:11" ht="15.75" customHeight="1">
      <c r="A18" s="67"/>
      <c r="B18" s="67"/>
      <c r="C18" s="67"/>
      <c r="D18" s="67"/>
      <c r="E18" s="65"/>
      <c r="F18" s="65"/>
      <c r="G18" s="65"/>
      <c r="H18" s="65"/>
      <c r="I18" s="65"/>
      <c r="J18" s="65"/>
      <c r="K18" s="65"/>
    </row>
    <row r="19" spans="1:11" ht="15.75" customHeight="1">
      <c r="A19" s="65"/>
      <c r="B19" s="65"/>
      <c r="C19" s="65"/>
      <c r="D19" s="65"/>
      <c r="E19" s="65"/>
      <c r="F19" s="65"/>
      <c r="G19" s="65"/>
      <c r="H19" s="65"/>
      <c r="I19" s="65"/>
      <c r="J19" s="65"/>
      <c r="K19" s="65"/>
    </row>
    <row r="20" spans="1:11" ht="15.75" customHeight="1">
      <c r="A20" s="65"/>
      <c r="B20" s="65"/>
      <c r="C20" s="65"/>
      <c r="D20" s="65"/>
      <c r="E20" s="65"/>
      <c r="F20" s="65"/>
      <c r="G20" s="65"/>
      <c r="H20" s="65"/>
      <c r="I20" s="65"/>
      <c r="J20" s="65"/>
      <c r="K20" s="65"/>
    </row>
    <row r="21" spans="1:11" ht="15.75" customHeight="1">
      <c r="A21" s="65"/>
      <c r="B21" s="65"/>
      <c r="C21" s="65"/>
      <c r="D21" s="65"/>
      <c r="E21" s="65"/>
      <c r="F21" s="65"/>
      <c r="G21" s="65"/>
      <c r="H21" s="65"/>
      <c r="I21" s="65"/>
      <c r="J21" s="65"/>
      <c r="K21" s="65"/>
    </row>
    <row r="22" spans="1:11" ht="15.75" customHeight="1">
      <c r="A22" s="65"/>
      <c r="B22" s="65"/>
      <c r="C22" s="65"/>
      <c r="D22" s="65"/>
      <c r="E22" s="65"/>
      <c r="F22" s="65"/>
      <c r="G22" s="65"/>
      <c r="H22" s="65"/>
      <c r="I22" s="65"/>
      <c r="J22" s="65"/>
      <c r="K22" s="65"/>
    </row>
    <row r="23" spans="1:11" ht="15.75" customHeight="1">
      <c r="A23" s="65"/>
      <c r="B23" s="65"/>
      <c r="C23" s="65"/>
      <c r="D23" s="65"/>
      <c r="E23" s="65"/>
      <c r="F23" s="65"/>
      <c r="G23" s="65"/>
      <c r="H23" s="65"/>
      <c r="I23" s="65"/>
      <c r="J23" s="65"/>
      <c r="K23" s="65"/>
    </row>
    <row r="24" spans="1:11" ht="15.75" customHeight="1">
      <c r="A24" s="65"/>
      <c r="B24" s="65"/>
      <c r="C24" s="65"/>
      <c r="D24" s="65"/>
      <c r="E24" s="65"/>
      <c r="F24" s="65"/>
      <c r="G24" s="65"/>
      <c r="H24" s="65"/>
      <c r="I24" s="65"/>
      <c r="J24" s="65"/>
      <c r="K24" s="65"/>
    </row>
    <row r="25" spans="1:11" ht="15.75" customHeight="1">
      <c r="A25" s="65"/>
      <c r="B25" s="65"/>
      <c r="C25" s="65"/>
      <c r="D25" s="65"/>
      <c r="E25" s="65"/>
      <c r="F25" s="65"/>
      <c r="G25" s="65"/>
      <c r="H25" s="65"/>
      <c r="I25" s="65"/>
      <c r="J25" s="65"/>
      <c r="K25" s="65"/>
    </row>
    <row r="26" spans="1:11" ht="15.75" customHeight="1">
      <c r="A26" s="65"/>
      <c r="B26" s="65"/>
      <c r="C26" s="65"/>
      <c r="D26" s="65"/>
      <c r="E26" s="65"/>
      <c r="F26" s="65"/>
      <c r="G26" s="65"/>
      <c r="H26" s="65"/>
      <c r="I26" s="65"/>
      <c r="J26" s="65"/>
      <c r="K26" s="65"/>
    </row>
    <row r="27" spans="1:11" ht="15.75" customHeight="1">
      <c r="A27" s="65"/>
      <c r="B27" s="65"/>
      <c r="C27" s="65"/>
      <c r="D27" s="65"/>
      <c r="E27" s="65"/>
      <c r="F27" s="65"/>
      <c r="G27" s="65"/>
      <c r="H27" s="65"/>
      <c r="I27" s="65"/>
      <c r="J27" s="65"/>
      <c r="K27" s="65"/>
    </row>
    <row r="28" spans="1:11" ht="15.75" customHeight="1">
      <c r="A28" s="65"/>
      <c r="B28" s="65"/>
      <c r="C28" s="65"/>
      <c r="D28" s="65"/>
      <c r="E28" s="65"/>
      <c r="F28" s="65"/>
      <c r="G28" s="65"/>
      <c r="H28" s="65"/>
      <c r="I28" s="65"/>
      <c r="J28" s="65"/>
      <c r="K28" s="65"/>
    </row>
    <row r="29" spans="1:11" ht="15.75" customHeight="1">
      <c r="A29" s="65"/>
      <c r="B29" s="65"/>
      <c r="C29" s="65"/>
      <c r="D29" s="65"/>
      <c r="E29" s="65"/>
      <c r="F29" s="65"/>
      <c r="G29" s="65"/>
      <c r="H29" s="65"/>
      <c r="I29" s="65"/>
      <c r="J29" s="65"/>
      <c r="K29" s="65"/>
    </row>
    <row r="30" spans="1:11" ht="15.75" customHeight="1">
      <c r="A30" s="65"/>
      <c r="B30" s="65"/>
      <c r="C30" s="65"/>
      <c r="D30" s="65"/>
      <c r="E30" s="65"/>
      <c r="F30" s="65"/>
      <c r="G30" s="65"/>
      <c r="H30" s="65"/>
      <c r="I30" s="65"/>
      <c r="J30" s="65"/>
      <c r="K30" s="65"/>
    </row>
    <row r="31" spans="1:11" ht="15.75" customHeight="1">
      <c r="A31" s="65"/>
      <c r="B31" s="65"/>
      <c r="C31" s="65"/>
      <c r="D31" s="65"/>
      <c r="E31" s="65"/>
      <c r="F31" s="65"/>
      <c r="G31" s="65"/>
      <c r="H31" s="65"/>
      <c r="I31" s="65"/>
      <c r="J31" s="65"/>
      <c r="K31" s="65"/>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baseColWidth="10" defaultColWidth="14.5" defaultRowHeight="15.75" customHeight="1"/>
  <sheetData>
    <row r="1" spans="1:1" ht="15.75" customHeight="1">
      <c r="A1" s="4" t="s">
        <v>439</v>
      </c>
    </row>
    <row r="2" spans="1:1" ht="15.75" customHeight="1">
      <c r="A2" s="4" t="s">
        <v>440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5"/>
  <sheetViews>
    <sheetView workbookViewId="0"/>
  </sheetViews>
  <sheetFormatPr baseColWidth="10" defaultColWidth="14.5" defaultRowHeight="15.75" customHeight="1"/>
  <cols>
    <col min="1" max="1" width="96.5" customWidth="1"/>
    <col min="2" max="2" width="88.6640625" customWidth="1"/>
    <col min="3" max="3" width="43" customWidth="1"/>
  </cols>
  <sheetData>
    <row r="1" spans="1:3" ht="15.75" customHeight="1">
      <c r="A1" s="4" t="s">
        <v>441</v>
      </c>
      <c r="B1" s="4"/>
      <c r="C1" s="4"/>
    </row>
    <row r="2" spans="1:3" ht="15.75" customHeight="1">
      <c r="A2" s="4" t="s">
        <v>5</v>
      </c>
      <c r="B2" s="4" t="s">
        <v>442</v>
      </c>
      <c r="C2" s="4" t="s">
        <v>443</v>
      </c>
    </row>
    <row r="3" spans="1:3" ht="15.75" customHeight="1">
      <c r="A3" s="24" t="s">
        <v>444</v>
      </c>
      <c r="B3" s="24" t="s">
        <v>445</v>
      </c>
      <c r="C3" s="24" t="s">
        <v>446</v>
      </c>
    </row>
    <row r="4" spans="1:3" ht="15.75" customHeight="1">
      <c r="C4" s="4" t="s">
        <v>447</v>
      </c>
    </row>
    <row r="5" spans="1:3" ht="15.75" customHeight="1">
      <c r="A5" s="4" t="s">
        <v>448</v>
      </c>
    </row>
  </sheetData>
  <hyperlinks>
    <hyperlink ref="A3" r:id="rId1" xr:uid="{00000000-0004-0000-0500-000000000000}"/>
    <hyperlink ref="B3" r:id="rId2" xr:uid="{00000000-0004-0000-0500-000001000000}"/>
    <hyperlink ref="C3" r:id="rId3" xr:uid="{00000000-0004-0000-0500-000002000000}"/>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QALD4 biomedical</vt:lpstr>
      <vt:lpstr>CORDIS EU-projects</vt:lpstr>
      <vt:lpstr>Bgee+OMA</vt:lpstr>
      <vt:lpstr>Failure Analysis</vt:lpstr>
      <vt:lpstr>Notes on SQG</vt:lpstr>
      <vt:lpstr>Notes on Sparklis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Sima</cp:lastModifiedBy>
  <dcterms:modified xsi:type="dcterms:W3CDTF">2020-05-29T14:27:25Z</dcterms:modified>
</cp:coreProperties>
</file>