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Balance" sheetId="2" r:id="rId1"/>
    <sheet name="Zerodha" sheetId="4" r:id="rId2"/>
    <sheet name="All" sheetId="6" r:id="rId3"/>
  </sheets>
  <definedNames>
    <definedName name="_xlnm._FilterDatabase" localSheetId="2" hidden="1">All!$B$1:$H$478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H15" i="2" l="1"/>
  <c r="C18" i="2" l="1"/>
  <c r="G162" i="4" l="1"/>
  <c r="I155" i="4"/>
  <c r="C11" i="2" l="1"/>
  <c r="R28" i="2"/>
  <c r="I151" i="4" l="1"/>
  <c r="G151" i="4" s="1"/>
  <c r="I152" i="4"/>
  <c r="G152" i="4" s="1"/>
  <c r="I153" i="4"/>
  <c r="G153" i="4" s="1"/>
  <c r="J153" i="4"/>
  <c r="J158" i="4" s="1"/>
  <c r="I154" i="4"/>
  <c r="G154" i="4"/>
  <c r="G155" i="4"/>
  <c r="G132" i="4"/>
  <c r="G142" i="4" s="1"/>
  <c r="I148" i="4"/>
  <c r="G148" i="4"/>
  <c r="I147" i="4"/>
  <c r="G147" i="4" s="1"/>
  <c r="I146" i="4"/>
  <c r="G146" i="4" s="1"/>
  <c r="I150" i="4"/>
  <c r="G150" i="4"/>
  <c r="I149" i="4"/>
  <c r="G149" i="4" s="1"/>
  <c r="M23" i="2"/>
  <c r="P23" i="2"/>
  <c r="M25" i="2"/>
  <c r="M26" i="2"/>
  <c r="M28" i="2"/>
  <c r="R1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O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F13" i="2"/>
  <c r="F139" i="4"/>
  <c r="H11" i="2"/>
  <c r="G161" i="4" l="1"/>
  <c r="I158" i="4"/>
  <c r="G158" i="4"/>
  <c r="G163" i="4" l="1"/>
</calcChain>
</file>

<file path=xl/sharedStrings.xml><?xml version="1.0" encoding="utf-8"?>
<sst xmlns="http://schemas.openxmlformats.org/spreadsheetml/2006/main" count="1214" uniqueCount="373">
  <si>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</si>
  <si>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</si>
  <si>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</si>
  <si>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</si>
  <si>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</si>
  <si>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</si>
  <si>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</si>
  <si>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Citibank</t>
  </si>
  <si>
    <t>EMI</t>
  </si>
  <si>
    <t>Principle</t>
  </si>
  <si>
    <t>Intrest</t>
  </si>
  <si>
    <t>ICICI</t>
  </si>
  <si>
    <t>Citi Loan</t>
  </si>
  <si>
    <t>SBI</t>
  </si>
  <si>
    <t>Axis Loan</t>
  </si>
  <si>
    <t>Bajaj</t>
  </si>
  <si>
    <t>Cash</t>
  </si>
  <si>
    <t>ICICI Card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</si>
  <si>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</si>
  <si>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</si>
  <si>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</si>
  <si>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</si>
  <si>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</si>
  <si>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</si>
  <si>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</si>
  <si>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</si>
  <si>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Being amount received from DA5932-1517994735 through NEST Payment Gateway</t>
  </si>
  <si>
    <t>Being amount received from DA5932-1514860622 through NEST Payment Gateway</t>
  </si>
  <si>
    <t>Being amount received from DA5932-1509728224 through NEST Payment Gateway</t>
  </si>
  <si>
    <t>Being amount received from DA5932-1504101693 through NEST Payment Gateway</t>
  </si>
  <si>
    <t>Being amount received from DA5932-1502927381 through NEST Payment Gateway</t>
  </si>
  <si>
    <t>Being amount received from DA5932-1502099550 through NEST Payment Gateway</t>
  </si>
  <si>
    <t>Being amount received from DA5932-1500534174 through NEST Payment Gateway</t>
  </si>
  <si>
    <t>Being amount received from DA5932-1495764614 through NEST Payment Gateway</t>
  </si>
  <si>
    <t>Being amount received from DA5932-1492203159 through NEST Payment Gateway</t>
  </si>
  <si>
    <t>Being amount received from DA5932-1491264908 through NEST Payment Gateway</t>
  </si>
  <si>
    <t>Being amount received from DA5932-1490045278 through NEST Payment Gateway</t>
  </si>
  <si>
    <t>Being amount received from DA5932-1480274738 through NEST Payment Gateway</t>
  </si>
  <si>
    <t>Being amount received from DA5932-1480206455 through NEST Payment Gateway</t>
  </si>
  <si>
    <t>Being amount received from DA5932-1479626138 through NEST Payment Gateway</t>
  </si>
  <si>
    <t>Being amount received from DA5932-1479585376 through NEST Payment Gateway</t>
  </si>
  <si>
    <t>Being amount received from DA5932-1479457155 through NEST Payment Gateway</t>
  </si>
  <si>
    <t>Being amount received from DA5932-1478887933 through NEST Payment Gateway</t>
  </si>
  <si>
    <t>Being amount received from DA5932-1478882218 through NEST Payment Gateway</t>
  </si>
  <si>
    <t>Being amount received from DA5932-1476408526 through NEST Payment Gateway</t>
  </si>
  <si>
    <t>Being amount received from DA5932-1472505493 through NEST Payment Gateway</t>
  </si>
  <si>
    <t>Being amount received from DA5932-1471775706 through NEST Payment Gateway</t>
  </si>
  <si>
    <t>Being amount received from DA5932-1471813365 through NEST Payment Gateway</t>
  </si>
  <si>
    <t>Being amount received from DA5932-1471817603 through NEST Payment Gateway</t>
  </si>
  <si>
    <t>Being amount received from DA5932-1471143616 through NEST Payment Gateway</t>
  </si>
  <si>
    <t>Being amount received from DA5932-1471114997 through NEST Payment Gateway</t>
  </si>
  <si>
    <t>Being amount received from DA5932-1470493367 through NEST Payment Gateway</t>
  </si>
  <si>
    <t>Being amount received from DA5932-1466026662 through NEST Payment Gateway</t>
  </si>
  <si>
    <t>Being amount received from DA5932-1461622997 through NEST Payment Gateway</t>
  </si>
  <si>
    <t>Being amount received from DA5932-1461928305 through NEST Payment Gateway</t>
  </si>
  <si>
    <t>Being amount received from DA5932-1460582893 through NEST Payment Gateway</t>
  </si>
  <si>
    <t>Being amount received from DA5932-1460584471 through NEST Payment Gateway</t>
  </si>
  <si>
    <t>Being amount received from DA5932-1457883949 through NEST Payment Gateway</t>
  </si>
  <si>
    <t>Being amount received from DA5932-1457872419 through NEST Payment Gateway</t>
  </si>
  <si>
    <t>Being amount received from DA5932-1457747185 through NEST Payment Gateway</t>
  </si>
  <si>
    <t>Being amount received from DA5932-1457218974 through NEST Payment Gateway</t>
  </si>
  <si>
    <t>Being amount received from DA5932-1456746440 through NEST Payment Gateway</t>
  </si>
  <si>
    <t>Being amount received from DA5932-1456744093 through NEST Payment Gateway</t>
  </si>
  <si>
    <t>Being amount received from DA5932-1456749937 through NEST Payment Gateway</t>
  </si>
  <si>
    <t>Being amount received from DA5932-1455909085 through NEST Payment Gateway</t>
  </si>
  <si>
    <t>Being amount received from DA5932-1456085023 through NEST Payment Gateway</t>
  </si>
  <si>
    <t>Being amount received from DA5932-1455784315 through NEST Payment Gateway</t>
  </si>
  <si>
    <t>Being amount received from DA5932-1455913479 through NEST Payment Gateway</t>
  </si>
  <si>
    <t>Being amount received from DA5932-1454574903 through NEST Payment Gateway</t>
  </si>
  <si>
    <t>2,35,387.67</t>
  </si>
  <si>
    <t>Being amount received from DA5932-1454567234 through NEST Payment Gateway</t>
  </si>
  <si>
    <t>2,34,387.67</t>
  </si>
  <si>
    <t>Being amount received from DA5932-1452642701 through NEST Payment Gateway</t>
  </si>
  <si>
    <t>Being amount received from DA5932-1452492624 through NEST Payment Gateway</t>
  </si>
  <si>
    <t>Being amount received from DA5932-1452629729 through NEST Payment Gateway</t>
  </si>
  <si>
    <t>Being amount received from DA5932-1451865692 through NEST Payment Gateway</t>
  </si>
  <si>
    <t>Being amount received from DA5932-1451907006 through NEST Payment Gateway</t>
  </si>
  <si>
    <t>Being amount received from DA5932-1451910135 through NEST Payment Gateway</t>
  </si>
  <si>
    <t>Being amount received from DA5932-1450360010 through NEST Payment Gateway</t>
  </si>
  <si>
    <t>Being amount received from DA5932-1447292080 through NEST Payment Gateway</t>
  </si>
  <si>
    <t>1,22,403.56</t>
  </si>
  <si>
    <t>Being amount received from DA5932-1447298344 through NEST Payment Gateway</t>
  </si>
  <si>
    <t>1,18,903.56</t>
  </si>
  <si>
    <t>Being amount received from DA5932-1444218063 through NEST Payment Gateway</t>
  </si>
  <si>
    <t>Being amount received from DA5932-1444416759 through NEST Payment Gateway</t>
  </si>
  <si>
    <t>Being amount received from DA5932-1444363511 through NEST Payment Gateway</t>
  </si>
  <si>
    <t>Being amount received from DA5932-1443447458 through NEST Payment Gateway</t>
  </si>
  <si>
    <t>Being amount received from DA5932-1441607085 through NEST Payment Gateway</t>
  </si>
  <si>
    <t>Being amount received from DA5932-1441320245 through NEST Payment Gateway</t>
  </si>
  <si>
    <t>Being amount received from DA5932-1441341021 through NEST Payment Gateway</t>
  </si>
  <si>
    <t>Being amount received from DA5932-1437923901 through NEST Payment Gateway</t>
  </si>
  <si>
    <t>Being amount received from DA5932-1437364924 through NEST Payment Gateway</t>
  </si>
  <si>
    <t>Being amount received from DA5932-1437118361 through NEST Payment Gateway</t>
  </si>
  <si>
    <t>Being amount received from DA5932-1437367099 through NEST Payment Gateway</t>
  </si>
  <si>
    <t>Being amount received from DA5932-1437372604 through NEST Payment Gateway</t>
  </si>
  <si>
    <t>Being amount received from DA5932-1435757887 through NEST Payment Gateway</t>
  </si>
  <si>
    <t>Being amount received from DA5932-1435157304 through NEST Payment Gateway</t>
  </si>
  <si>
    <t>Being amount received from DA5932-1430538851 through NEST Payment Gateway</t>
  </si>
  <si>
    <t>Being amount received from DA5932-1429702916 through NEST Payment Gateway</t>
  </si>
  <si>
    <t>Being amount received from DA5932-1429699662 through NEST Payment Gateway</t>
  </si>
  <si>
    <t>Being amount received from TNDA5932-1423235829 through NEST Payment Gateway</t>
  </si>
  <si>
    <t>Being amount received from TNDA5932-1423248490 through NEST Payment Gateway</t>
  </si>
  <si>
    <t>Being amount received from TNDA5932-1418669189 through NEST Payment Gateway</t>
  </si>
  <si>
    <t>Being amount received from TNDA5932-1417322966 through NEST Payment Gateway</t>
  </si>
  <si>
    <t>Being amount received from TNDA5932-1417167720 through NEST Payment Gateway</t>
  </si>
  <si>
    <t>Being amount received from TNDA5932-1416638063 through NEST Payment Gateway</t>
  </si>
  <si>
    <t>Being amount received from TNDA5932-1416134633 through NEST Payment Gateway</t>
  </si>
  <si>
    <t>Being amount received from TNDA5932-1415528862 through NEST Payment Gateway</t>
  </si>
  <si>
    <t>Being amount received from TNDA5932-1414890103 through NEST Payment Gateway</t>
  </si>
  <si>
    <t>Being amount received from TNDA5932-1411983837 through NEST Payment Gateway</t>
  </si>
  <si>
    <t>Being amount received from TNDA5932-1411948162 through NEST Payment Gateway</t>
  </si>
  <si>
    <t>Being amount received from TNDA5932-1410203346 through NEST Payment Gateway</t>
  </si>
  <si>
    <t>Being amount received from TNDA5932-1410436438 through NEST Payment Gateway</t>
  </si>
  <si>
    <t>Being amount received from TNDA5932-1408436904 through NEST Payment Gateway</t>
  </si>
  <si>
    <t>Being amount received from TNDA5932-1408424110 through NEST Payment Gateway</t>
  </si>
  <si>
    <t>Being amount received from TNDA5932-1407075137 through NEST Payment Gateway</t>
  </si>
  <si>
    <t>Being amount received from TNDA5932-1406915262 through NEST Payment Gateway</t>
  </si>
  <si>
    <t>Being amount received from TNDA5932-1407146622 through NEST Payment Gateway</t>
  </si>
  <si>
    <t>Being amount received from TNDA5932-1406916839 through NEST Payment Gateway</t>
  </si>
  <si>
    <t>Being amount received from TNDA5932-1405456280 through NEST Payment Gateway</t>
  </si>
  <si>
    <t>Being amount received from TNDA5932-1405461596 through NEST Payment Gateway</t>
  </si>
  <si>
    <t>Being amount received from TNDA5932-1402158769 through NEST Payment Gateway</t>
  </si>
  <si>
    <t>Being amount received from TNDA5932-1402161427 through NEST Payment Gateway</t>
  </si>
  <si>
    <t>Being amount received from TNDA5932-1401398811 through NEST Payment Gateway</t>
  </si>
  <si>
    <t>Being amount received from TNDA5932-1398388083 through NEST Payment Gateway</t>
  </si>
  <si>
    <t>Being amount received from TNDA5932-1398380456 through NEST Payment Gateway</t>
  </si>
  <si>
    <t>Being amount received from TNDA5932-1397425960 through NEST Payment Gateway</t>
  </si>
  <si>
    <t>Being amount received from TNDA5932-1396646722 through NEST Payment Gateway</t>
  </si>
  <si>
    <t>Being amount received from TNDA5932-1396265699 through NEST Payment Gateway</t>
  </si>
  <si>
    <t>Being amount received from TNDA5932-1396143497 through NEST Payment Gateway</t>
  </si>
  <si>
    <t>Being amount received from TNDA5932-1396041465 through NEST Payment Gateway</t>
  </si>
  <si>
    <t>Being amount received from TNDA5932-1393521636 through NEST Payment Gateway</t>
  </si>
  <si>
    <t>Being amount received from TNDA5932-1389782081 through NEST Payment Gateway</t>
  </si>
  <si>
    <t>Being amount received from TNDA5932-1387802730 through NEST Payment Gateway</t>
  </si>
  <si>
    <t>Being amount received from TNDA5932-1388039984 through NEST Payment Gateway</t>
  </si>
  <si>
    <t>Being amount received from TNDA5932-1384147631 through NEST Payment Gateway</t>
  </si>
  <si>
    <t>Being amount received from TNDA5932-1378498025 through NEST Payment Gateway</t>
  </si>
  <si>
    <t>Being amount received from TNDA5932-1373947739 through NEST Payment Gateway</t>
  </si>
  <si>
    <t>Being amount received from TNDA5932-1372514808 through NEST Payment Gateway</t>
  </si>
  <si>
    <t>Being amount received from TNDA5932-1370796948 through NEST Payment Gateway</t>
  </si>
  <si>
    <t>Being amount received from TNDA5932-1365251210 through NEST Payment Gateway</t>
  </si>
  <si>
    <t>Being amount received from TNDA5932-1360944962 through NEST Payment Gateway</t>
  </si>
  <si>
    <t>Being amount received from TNDA5932-1357100426 through NEST Payment Gateway</t>
  </si>
  <si>
    <t>Being amount received from TNDA5932-1355194397 through NEST Payment Gateway</t>
  </si>
  <si>
    <t>Being amount received from TNDA5932-1353046470 through NEST Payment Gateway</t>
  </si>
  <si>
    <t>Being amount received from TNDA5932-ANBUMARAN C-1210462369 through NEST Payment Gateway</t>
  </si>
  <si>
    <t>PAYOUT OF FUNDS TO ICICI BANK 027501000847 A/C NUMBER AS PER WITHDRAWAL REQUEST MADE</t>
  </si>
  <si>
    <t>Net:</t>
  </si>
  <si>
    <t>Net In</t>
  </si>
  <si>
    <t>In</t>
  </si>
  <si>
    <t>Out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</si>
  <si>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</si>
  <si>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</si>
  <si>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</si>
  <si>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</si>
  <si>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</si>
  <si>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</si>
  <si>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</si>
  <si>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</si>
  <si>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</si>
  <si>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</si>
  <si>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A</t>
  </si>
  <si>
    <t>B</t>
  </si>
  <si>
    <t>C</t>
  </si>
  <si>
    <t>D</t>
  </si>
  <si>
    <t>E</t>
  </si>
  <si>
    <t>F</t>
  </si>
  <si>
    <t>G</t>
  </si>
  <si>
    <t>NSE-F&amp;O - Z</t>
  </si>
  <si>
    <t>Net marked to market settlement amount for F&amp;O trades on August 21, 2018</t>
  </si>
  <si>
    <t>Being payment gateway charges debited for DA5932</t>
  </si>
  <si>
    <t>Net marked to market settlement amount for F&amp;O trades on August 20, 2018</t>
  </si>
  <si>
    <t>Net marked to market settlement amount for F&amp;O trades on August 17, 2018</t>
  </si>
  <si>
    <t>Net marked to market settlement amount for F&amp;O trades on August 16, 2018</t>
  </si>
  <si>
    <t>Net marked to market settlement amount for F&amp;O trades on August 08, 2018</t>
  </si>
  <si>
    <t>Net marked to market settlement amount for F&amp;O trades on August 01, 2018</t>
  </si>
  <si>
    <t>Net marked to market settlement amount for F&amp;O trades on July 31, 2018</t>
  </si>
  <si>
    <t>Net marked to market settlement amount for F&amp;O trades on July 30, 2018</t>
  </si>
  <si>
    <t>Net marked to market settlement amount for F&amp;O trades on July 27, 2018</t>
  </si>
  <si>
    <t>Net marked to market settlement amount for F&amp;O trades on July 26, 2018</t>
  </si>
  <si>
    <t>Net marked to market settlement amount for F&amp;O trades on July 25, 2018</t>
  </si>
  <si>
    <t>Net marked to market settlement amount for F&amp;O trades on July 24, 2018</t>
  </si>
  <si>
    <t>Net marked to market settlement amount for F&amp;O trades on July 23, 2018</t>
  </si>
  <si>
    <t>Net marked to market settlement amount for F&amp;O trades on July 20, 2018</t>
  </si>
  <si>
    <t>Net marked to market settlement amount for F&amp;O trades on July 19, 2018</t>
  </si>
  <si>
    <t>Net marked to market settlement amount for F&amp;O trades on July 18, 2018</t>
  </si>
  <si>
    <t>Net marked to market settlement amount for F&amp;O trades on July 17, 2018</t>
  </si>
  <si>
    <t>Net marked to market settlement amount for F&amp;O trades on July 16, 2018</t>
  </si>
  <si>
    <t>Net marked to market settlement amount for F&amp;O trades on July 13, 2018</t>
  </si>
  <si>
    <t>Net marked to market settlement amount for F&amp;O trades on July 12, 2018</t>
  </si>
  <si>
    <t>Net marked to market settlement amount for F&amp;O trades on July 11, 2018</t>
  </si>
  <si>
    <t>Net marked to market settlement amount for F&amp;O trades on July 10, 2018</t>
  </si>
  <si>
    <t>Net marked to market settlement amount for F&amp;O trades on July 06, 2018</t>
  </si>
  <si>
    <t>Net marked to market settlement amount for F&amp;O trades on July 05, 2018</t>
  </si>
  <si>
    <t>Net marked to market settlement amount for F&amp;O trades on July 04, 2018</t>
  </si>
  <si>
    <t>Net marked to market settlement amount for F&amp;O trades on July 02, 2018</t>
  </si>
  <si>
    <t>Net marked to market settlement amount for F&amp;O trades on June 28, 2018</t>
  </si>
  <si>
    <t>1,03,983.61</t>
  </si>
  <si>
    <t>Net marked to market settlement amount for F&amp;O trades on June 27, 2018</t>
  </si>
  <si>
    <t>Net marked to market settlement amount for F&amp;O trades on June 26, 2018</t>
  </si>
  <si>
    <t>Net marked to market settlement amount for F&amp;O trades on June 25, 2018</t>
  </si>
  <si>
    <t>Net marked to market settlement amount for F&amp;O trades on June 21, 2018</t>
  </si>
  <si>
    <t>Net marked to market settlement amount for F&amp;O trades on June 20, 2018</t>
  </si>
  <si>
    <t>1,22,202.07</t>
  </si>
  <si>
    <t>Net marked to market settlement amount for F&amp;O trades on June 19, 2018</t>
  </si>
  <si>
    <t>1,21,976.82</t>
  </si>
  <si>
    <t>1,22,333.92</t>
  </si>
  <si>
    <t>Net marked to market settlement amount for F&amp;O trades on June 14, 2018</t>
  </si>
  <si>
    <t>Net marked to market settlement amount for F&amp;O trades on June 13, 2018</t>
  </si>
  <si>
    <t>Net marked to market settlement amount for F&amp;O trades on June 12, 2018</t>
  </si>
  <si>
    <t>1,50,000.00</t>
  </si>
  <si>
    <t>1,51,568.70</t>
  </si>
  <si>
    <t>1,51,579.32</t>
  </si>
  <si>
    <t>Net marked to market settlement amount for F&amp;O trades on June 11, 2018</t>
  </si>
  <si>
    <t>1,21,858.03</t>
  </si>
  <si>
    <t>1,49,579.32</t>
  </si>
  <si>
    <t>Net marked to market settlement amount for F&amp;O trades on June 08, 2018</t>
  </si>
  <si>
    <t>1,19,660.27</t>
  </si>
  <si>
    <t>2,71,437.35</t>
  </si>
  <si>
    <t>Net marked to market settlement amount for F&amp;O trades on June 07, 2018</t>
  </si>
  <si>
    <t>1,50,189.52</t>
  </si>
  <si>
    <t>1,51,777.08</t>
  </si>
  <si>
    <t>Net marked to market settlement amount for F&amp;O trades on June 05, 2018</t>
  </si>
  <si>
    <t>Net marked to market settlement amount for F&amp;O trades on June 04, 2018</t>
  </si>
  <si>
    <t>Net marked to market settlement amount for F&amp;O trades on May 31, 2018</t>
  </si>
  <si>
    <t>Net marked to market settlement amount for F&amp;O trades on May 30, 2018</t>
  </si>
  <si>
    <t>Net marked to market settlement amount for F&amp;O trades on May 29, 2018</t>
  </si>
  <si>
    <t>Net marked to market settlement amount for F&amp;O trades on May 28, 2018</t>
  </si>
  <si>
    <t>2,12,795.80</t>
  </si>
  <si>
    <t>Net marked to market settlement amount for F&amp;O trades on May 25, 2018</t>
  </si>
  <si>
    <t>2,12,068.74</t>
  </si>
  <si>
    <t>2,11,831.26</t>
  </si>
  <si>
    <t>Net marked to market settlement amount for F&amp;O trades on May 24, 2018</t>
  </si>
  <si>
    <t>Net marked to market settlement amount for F&amp;O trades on May 23, 2018</t>
  </si>
  <si>
    <t>Net marked to market settlement amount for F&amp;O trades on May 22, 2018</t>
  </si>
  <si>
    <t>Net marked to market settlement amount for F&amp;O trades on May 21, 2018</t>
  </si>
  <si>
    <t>Net marked to market settlement amount for F&amp;O trades on May 18, 2018</t>
  </si>
  <si>
    <t>2,35,577.52</t>
  </si>
  <si>
    <t>2,35,366.43</t>
  </si>
  <si>
    <t>2,35,377.05</t>
  </si>
  <si>
    <t>Net marked to market settlement amount for F&amp;O trades on May 17, 2018</t>
  </si>
  <si>
    <t>2,30,976.89</t>
  </si>
  <si>
    <t>2,31,387.67</t>
  </si>
  <si>
    <t>Net marked to market settlement amount for F&amp;O trades on May 15, 2018</t>
  </si>
  <si>
    <t>Net marked to market settlement amount for F&amp;O trades on May 14, 2018</t>
  </si>
  <si>
    <t>Net marked to market settlement amount for F&amp;O trades on May 11, 2018</t>
  </si>
  <si>
    <t>Penalty charges for DA5932 on 2018-04-30</t>
  </si>
  <si>
    <t>Net marked to market settlement amount for F&amp;O trades on May 08, 2018</t>
  </si>
  <si>
    <t>Net marked to market settlement amount for F&amp;O trades on May 07, 2018</t>
  </si>
  <si>
    <t>1,21,564.47</t>
  </si>
  <si>
    <t>1,22,382.32</t>
  </si>
  <si>
    <t>1,22,392.94</t>
  </si>
  <si>
    <t>Net marked to market settlement amount for F&amp;O trades on May 04, 2018</t>
  </si>
  <si>
    <t>1,13,849.93</t>
  </si>
  <si>
    <t>1,13,903.56</t>
  </si>
  <si>
    <t>Net marked to market settlement amount for F&amp;O trades on May 03, 2018</t>
  </si>
  <si>
    <t>Net marked to market settlement amount for F&amp;O trades on May 02, 2018</t>
  </si>
  <si>
    <t>Net marked to market settlement amount for F&amp;O trades on April 30, 2018</t>
  </si>
  <si>
    <t>Net marked to market settlement amount for F&amp;O trades on April 27, 2018</t>
  </si>
  <si>
    <t>Net marked to market settlement amount for F&amp;O trades on April 24, 2018</t>
  </si>
  <si>
    <t>Net marked to market settlement amount for F&amp;O trades on April 23, 2018</t>
  </si>
  <si>
    <t>Net marked to market settlement amount for F&amp;O trades on April 20, 2018</t>
  </si>
  <si>
    <t>Net marked to market settlement amount for F&amp;O trades on April 19, 2018</t>
  </si>
  <si>
    <t>Net marked to market settlement amount for F&amp;O trades on April 18, 2018</t>
  </si>
  <si>
    <t>Net marked to market settlement amount for F&amp;O trades on April 17, 2018</t>
  </si>
  <si>
    <t>Net marked to market settlement amount for F&amp;O trades on April 16, 2018</t>
  </si>
  <si>
    <t>Net marked to market settlement amount for F&amp;O trades on April 13, 2018</t>
  </si>
  <si>
    <t>Net marked to market settlement amount for F&amp;O trades on April 12, 2018</t>
  </si>
  <si>
    <t>Net marked to market settlement amount for F&amp;O trades on April 11, 2018</t>
  </si>
  <si>
    <t>Net marked to market settlement amount for F&amp;O trades on April 10, 2018</t>
  </si>
  <si>
    <t>Penalty charges for DA5932 on 2018-04-02</t>
  </si>
  <si>
    <t>Net marked to market settlement amount for F&amp;O trades on April 9, 2018</t>
  </si>
  <si>
    <t>Net marked to market settlement amount for F&amp;O trades on April 5, 2018</t>
  </si>
  <si>
    <t>Net marked to market settlement amount for F&amp;O trades on April 4, 2018</t>
  </si>
  <si>
    <t>Net marked to market settlement amount for F&amp;O trades on April 3, 2018</t>
  </si>
  <si>
    <t>Net marked to market settlement amount for F&amp;O trades on April 2, 2018</t>
  </si>
  <si>
    <t>Being Payment Gateway Charges Debited - TNDA5932</t>
  </si>
  <si>
    <t>28/03/2018 F&amp;O Obligation Amount</t>
  </si>
  <si>
    <t>27/03/2018 F&amp;O Obligation Amount</t>
  </si>
  <si>
    <t>26/03/2018 F&amp;O Obligation Amount</t>
  </si>
  <si>
    <t>23/03/2018 F&amp;O Obligation Amount</t>
  </si>
  <si>
    <t>22/03/2018 F&amp;O Obligation Amount</t>
  </si>
  <si>
    <t>21/03/2018 F&amp;O Obligation Amount</t>
  </si>
  <si>
    <t>20/03/2018 F&amp;O Obligation Amount</t>
  </si>
  <si>
    <t>19/03/2018 F&amp;O Obligation Amount</t>
  </si>
  <si>
    <t>16/03/2018 F&amp;O Obligation Amount</t>
  </si>
  <si>
    <t>14/03/2018 F&amp;O Obligation Amount</t>
  </si>
  <si>
    <t>12/03/2018 F&amp;O Obligation Amount</t>
  </si>
  <si>
    <t>09/03/2018 F&amp;O Obligation Amount</t>
  </si>
  <si>
    <t>07/03/2018 F&amp;O Obligation Amount</t>
  </si>
  <si>
    <t>05/03/2018 F&amp;O Obligation Amount</t>
  </si>
  <si>
    <t>01/03/2018 F&amp;O Obligation Amount</t>
  </si>
  <si>
    <t>28/02/2018 F&amp;O Obligation Amount</t>
  </si>
  <si>
    <t>23/02/2018 F&amp;O Obligation Amount</t>
  </si>
  <si>
    <t>21/02/2018 F&amp;O Obligation Amount</t>
  </si>
  <si>
    <t>20/02/2018 F&amp;O Obligation Amount</t>
  </si>
  <si>
    <t>19/02/2018 F&amp;O Obligation Amount</t>
  </si>
  <si>
    <t>16/02/2018 F&amp;O Obligation Amount</t>
  </si>
  <si>
    <t>15/02/2018 F&amp;O Obligation Amount</t>
  </si>
  <si>
    <t>14/02/2018 F&amp;O Obligation Amount</t>
  </si>
  <si>
    <t>09/02/2018 F&amp;O Obligation Amount</t>
  </si>
  <si>
    <t>08/02/2018 F&amp;O Obligation Amount</t>
  </si>
  <si>
    <t>06/02/2018 F&amp;O Obligation Amount</t>
  </si>
  <si>
    <t>02/02/2018 F&amp;O Obligation Amount</t>
  </si>
  <si>
    <t>01/02/2018 F&amp;O Obligation Amount</t>
  </si>
  <si>
    <t>31/01/2018 F&amp;O Obligation Amount</t>
  </si>
  <si>
    <t>30/01/2018 F&amp;O Obligation Amount</t>
  </si>
  <si>
    <t>Call and Trade Charges for 30/01/2018</t>
  </si>
  <si>
    <t>23/01/2018 F&amp;O Obligation Amount</t>
  </si>
  <si>
    <t>15/01/2018 F&amp;O Obligation Amount</t>
  </si>
  <si>
    <t>12/01/2018 F&amp;O Obligation Amount</t>
  </si>
  <si>
    <t>10/01/2018 F&amp;O Obligation Amount</t>
  </si>
  <si>
    <t>03/01/2018 F&amp;O Obligation Amount</t>
  </si>
  <si>
    <t>28/12/2017 F&amp;O Obligation Amount</t>
  </si>
  <si>
    <t>21/12/2017 F&amp;O Obligation Amount</t>
  </si>
  <si>
    <t>20/12/2017 F&amp;O Obligation Amount</t>
  </si>
  <si>
    <t>18/12/2017 F&amp;O Obligation Amount</t>
  </si>
  <si>
    <t>14/12/2017 F&amp;O Obligation Amount</t>
  </si>
  <si>
    <t>26/07/2017 F&amp;O Obligation Amount</t>
  </si>
  <si>
    <t>19/07/2017 F&amp;O Obligation Amount</t>
  </si>
  <si>
    <t>18/07/2017 F&amp;O Obligation Amount</t>
  </si>
  <si>
    <t>11/07/2017 F&amp;O Obligation Amount</t>
  </si>
  <si>
    <t>10/07/2017 F&amp;O Obligation Amount</t>
  </si>
  <si>
    <t>07/07/2017 F&amp;O Obligation Amount</t>
  </si>
  <si>
    <t>06/07/2017 F&amp;O Obligation Amount</t>
  </si>
  <si>
    <t>05/07/2017 F&amp;O Obligation Amount</t>
  </si>
  <si>
    <t>04/07/2017 F&amp;O Obligation Amount</t>
  </si>
  <si>
    <t>03/07/2017 F&amp;O Obligation Amount</t>
  </si>
  <si>
    <t>30/06/2017 F&amp;O Obligation Amount</t>
  </si>
  <si>
    <t>28/06/2017 F&amp;O Obligation Amount</t>
  </si>
  <si>
    <t>27/06/2017 F&amp;O Obligation Amount</t>
  </si>
  <si>
    <t>23/06/2017 F&amp;O Obligation Amount</t>
  </si>
  <si>
    <t>22/06/2017 F&amp;O Obligation Amount</t>
  </si>
  <si>
    <t>21/06/2017 F&amp;O Obligation Amount</t>
  </si>
  <si>
    <t>20/06/2017 F&amp;O Obligation Amount</t>
  </si>
  <si>
    <t>19/06/2017 F&amp;O Obligation Amount</t>
  </si>
  <si>
    <t>16/06/2017 F&amp;O Obligation Amount</t>
  </si>
  <si>
    <t>15/06/2017 F&amp;O Obligation Amount</t>
  </si>
  <si>
    <t>14/06/2017 F&amp;O Obligation Amount</t>
  </si>
  <si>
    <t>13/06/2017 F&amp;O Obligation Amount</t>
  </si>
  <si>
    <t>12/06/2017 F&amp;O Obligation Amount</t>
  </si>
  <si>
    <t>09/06/2017 F&amp;O Obligation Amount</t>
  </si>
  <si>
    <t>08/06/2017 F&amp;O Obligation Amount</t>
  </si>
  <si>
    <t>07/06/2017 F&amp;O Obligation Amount</t>
  </si>
  <si>
    <t>06/06/2017 F&amp;O Obligation Amount</t>
  </si>
  <si>
    <t>05/06/2017 F&amp;O Obligation Amount</t>
  </si>
  <si>
    <t>01/06/2017 F&amp;O Obligation Amount</t>
  </si>
  <si>
    <t>31/05/2017 F&amp;O Obligation Amount</t>
  </si>
  <si>
    <t>30/05/2017 F&amp;O Obligation Amount</t>
  </si>
  <si>
    <t>29/05/2017 F&amp;O Obligation Amount</t>
  </si>
  <si>
    <t>26/05/2017 F&amp;O Obligation Amount</t>
  </si>
  <si>
    <t>25/05/2017 F&amp;O Obligation Amount</t>
  </si>
  <si>
    <t>24/05/2017 F&amp;O Obligation Amount</t>
  </si>
  <si>
    <t>23/05/2017 F&amp;O Obligation Amount</t>
  </si>
  <si>
    <t>22/05/2017 F&amp;O Obligation Amount</t>
  </si>
  <si>
    <t>18/05/2017 F&amp;O Obligation Amount</t>
  </si>
  <si>
    <t>15/05/2017 F&amp;O Obligation Amount</t>
  </si>
  <si>
    <t>'Opening'</t>
  </si>
  <si>
    <t>Sam</t>
  </si>
  <si>
    <t>Rebecca</t>
  </si>
  <si>
    <t>Net marked to market settlement amount for F&amp;O trades on August 31, 2018</t>
  </si>
  <si>
    <t>Being amount received from DA5932-1524165606 through NEST Payment Gateway</t>
  </si>
  <si>
    <t>Being amount received from DA5932-1523870208 through NEST Payment Gateway</t>
  </si>
  <si>
    <t>Net marked to market settlement amount for F&amp;O trades on August 30, 2018</t>
  </si>
  <si>
    <t>Net marked to market settlement amount for F&amp;O trades on August 29, 2018</t>
  </si>
  <si>
    <t>Being amount received from DA5932-1522442749 through NEST Payment Gateway</t>
  </si>
  <si>
    <t>Net marked to market settlement amount for F&amp;O trades on August 28, 2018</t>
  </si>
  <si>
    <t>Being amount received from DA5932-1521702382 through NEST Payment Gateway</t>
  </si>
  <si>
    <t>Net marked to market settlement amount for F&amp;O trades on August 27, 2018</t>
  </si>
  <si>
    <t>Being amount received from DA5932-1521308443 through NEST Payment Gateway</t>
  </si>
  <si>
    <t>Net marked to market settlement amount for F&amp;O trades on August 23, 2018</t>
  </si>
  <si>
    <t>Being amount received from DA5932-1518839142 through NEST Payment Gateway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</si>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</sst>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1" applyNumberFormat="1" applyFont="1" applyAlignment="1">
      <alignment horizontal="right"/>
    </xf>
    <xf numFmtId="43" fontId="0" fillId="0" borderId="0" xfId="1" applyFont="1" applyAlignment="1">
      <alignment horizontal="right"/>
    </xf>
    <xf numFmtId="4" fontId="0" fillId="0" borderId="0" xfId="0" applyNumberFormat="1"/>
    <xf numFmtId="0" fontId="0" fillId="0" borderId="0" xfId="0" applyAlignment="1">
      <alignment horizontal="right"/>
    </xf>
    <xf numFmtId="14" fontId="0" fillId="2" borderId="0" xfId="0" applyNumberFormat="1" applyFill="1"/>
    <xf numFmtId="2" fontId="0" fillId="2" borderId="0" xfId="1" applyNumberFormat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1" applyFont="1"/>
    <xf numFmtId="0" fontId="0" fillId="3" borderId="0" xfId="0" applyFill="1"/>
    <xf numFmtId="14" fontId="0" fillId="3" borderId="0" xfId="0" applyNumberFormat="1" applyFill="1"/>
    <xf numFmtId="2" fontId="0" fillId="3" borderId="0" xfId="1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2" fontId="0" fillId="4" borderId="0" xfId="1" applyNumberFormat="1" applyFont="1" applyFill="1" applyAlignment="1">
      <alignment horizontal="right"/>
    </xf>
    <xf numFmtId="43" fontId="0" fillId="4" borderId="0" xfId="1" applyFont="1" applyFill="1" applyAlignment="1">
      <alignment horizontal="right"/>
    </xf>
    <xf numFmtId="0" fontId="0" fillId="5" borderId="0" xfId="0" applyFill="1"/>
    <xf numFmtId="14" fontId="0" fillId="5" borderId="0" xfId="0" applyNumberFormat="1" applyFill="1"/>
    <xf numFmtId="2" fontId="0" fillId="5" borderId="0" xfId="1" applyNumberFormat="1" applyFont="1" applyFill="1" applyAlignment="1">
      <alignment horizontal="right"/>
    </xf>
    <xf numFmtId="43" fontId="0" fillId="5" borderId="0" xfId="1" applyFont="1" applyFill="1" applyAlignment="1">
      <alignment horizontal="right"/>
    </xf>
    <xf numFmtId="4" fontId="0" fillId="0" borderId="0" xfId="1" applyNumberFormat="1" applyFont="1"/>
    <xf numFmtId="0" fontId="3" fillId="6" borderId="0" xfId="0" applyFont="1" applyFill="1"/>
    <xf numFmtId="0" fontId="0" fillId="6" borderId="0" xfId="0" applyFill="1" applyAlignment="1">
      <alignment horizontal="right"/>
    </xf>
    <xf numFmtId="0" fontId="2" fillId="6" borderId="0" xfId="0" applyFont="1" applyFill="1"/>
    <xf numFmtId="43" fontId="0" fillId="6" borderId="0" xfId="1" applyFont="1" applyFill="1"/>
    <xf numFmtId="0" fontId="0" fillId="6" borderId="0" xfId="0" applyFill="1"/>
    <xf numFmtId="4" fontId="0" fillId="6" borderId="0" xfId="0" applyNumberFormat="1" applyFill="1" applyAlignment="1">
      <alignment horizontal="right" wrapText="1"/>
    </xf>
    <xf numFmtId="43" fontId="0" fillId="6" borderId="0" xfId="1" applyFont="1" applyFill="1" applyAlignment="1">
      <alignment horizontal="right"/>
    </xf>
    <xf numFmtId="43" fontId="0" fillId="6" borderId="0" xfId="0" applyNumberFormat="1" applyFill="1"/>
    <xf numFmtId="4" fontId="0" fillId="6" borderId="0" xfId="0" applyNumberFormat="1" applyFill="1"/>
    <xf numFmtId="0" fontId="0" fillId="6" borderId="2" xfId="0" applyFill="1" applyBorder="1"/>
    <xf numFmtId="4" fontId="0" fillId="6" borderId="2" xfId="0" applyNumberFormat="1" applyFill="1" applyBorder="1" applyAlignment="1">
      <alignment horizontal="right"/>
    </xf>
    <xf numFmtId="43" fontId="0" fillId="6" borderId="2" xfId="1" applyFont="1" applyFill="1" applyBorder="1"/>
    <xf numFmtId="3" fontId="0" fillId="6" borderId="0" xfId="0" applyNumberFormat="1" applyFill="1" applyAlignment="1">
      <alignment horizontal="right" wrapText="1"/>
    </xf>
    <xf numFmtId="3" fontId="0" fillId="6" borderId="3" xfId="0" applyNumberFormat="1" applyFill="1" applyBorder="1" applyAlignment="1">
      <alignment horizontal="right"/>
    </xf>
    <xf numFmtId="4" fontId="4" fillId="6" borderId="0" xfId="0" applyNumberFormat="1" applyFont="1" applyFill="1" applyAlignment="1">
      <alignment horizontal="right"/>
    </xf>
    <xf numFmtId="2" fontId="0" fillId="0" borderId="0" xfId="1" applyNumberFormat="1" applyFont="1"/>
    <xf numFmtId="2" fontId="0" fillId="2" borderId="0" xfId="1" applyNumberFormat="1" applyFont="1" applyFill="1"/>
    <xf numFmtId="4" fontId="0" fillId="2" borderId="0" xfId="1" applyNumberFormat="1" applyFont="1" applyFill="1" applyAlignment="1">
      <alignment horizontal="right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7" borderId="0" xfId="0" applyFill="1"/>
    <xf numFmtId="14" fontId="0" fillId="7" borderId="0" xfId="0" applyNumberFormat="1" applyFill="1"/>
    <xf numFmtId="43" fontId="0" fillId="0" borderId="0" xfId="0" applyNumberFormat="1"/>
    <xf numFmtId="43" fontId="0" fillId="0" borderId="2" xfId="0" applyNumberFormat="1" applyBorder="1"/>
    <xf numFmtId="0" fontId="0" fillId="8" borderId="0" xfId="0" applyFill="1"/>
    <xf numFmtId="14" fontId="0" fillId="8" borderId="0" xfId="0" applyNumberFormat="1" applyFill="1"/>
    <xf numFmtId="2" fontId="0" fillId="8" borderId="0" xfId="1" applyNumberFormat="1" applyFont="1" applyFill="1"/>
    <xf numFmtId="2" fontId="0" fillId="0" borderId="0" xfId="0" applyNumberFormat="1" applyAlignment="1">
      <alignment horizontal="right"/>
    </xf>
    <xf numFmtId="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2" fontId="0" fillId="9" borderId="0" xfId="1" applyNumberFormat="1" applyFont="1" applyFill="1"/>
    <xf numFmtId="43" fontId="0" fillId="10" borderId="8" xfId="1" applyFont="1" applyFill="1" applyBorder="1" applyAlignment="1">
      <alignment horizontal="right"/>
    </xf>
    <xf numFmtId="43" fontId="0" fillId="10" borderId="2" xfId="1" applyFont="1" applyFill="1" applyBorder="1" applyAlignment="1">
      <alignment horizontal="right"/>
    </xf>
    <xf numFmtId="43" fontId="0" fillId="10" borderId="2" xfId="1" applyFont="1" applyFill="1" applyBorder="1"/>
    <xf numFmtId="43" fontId="0" fillId="10" borderId="4" xfId="1" applyFont="1" applyFill="1" applyBorder="1"/>
    <xf numFmtId="43" fontId="0" fillId="10" borderId="9" xfId="1" applyFont="1" applyFill="1" applyBorder="1" applyAlignment="1">
      <alignment horizontal="right"/>
    </xf>
    <xf numFmtId="43" fontId="0" fillId="10" borderId="0" xfId="1" applyFont="1" applyFill="1" applyAlignment="1">
      <alignment horizontal="right"/>
    </xf>
    <xf numFmtId="43" fontId="0" fillId="10" borderId="0" xfId="1" applyFont="1" applyFill="1"/>
    <xf numFmtId="43" fontId="0" fillId="10" borderId="5" xfId="1" applyFont="1" applyFill="1" applyBorder="1"/>
    <xf numFmtId="43" fontId="0" fillId="10" borderId="10" xfId="1" applyFont="1" applyFill="1" applyBorder="1" applyAlignment="1">
      <alignment horizontal="right"/>
    </xf>
    <xf numFmtId="43" fontId="0" fillId="10" borderId="6" xfId="1" applyFont="1" applyFill="1" applyBorder="1" applyAlignment="1">
      <alignment horizontal="right"/>
    </xf>
    <xf numFmtId="43" fontId="0" fillId="10" borderId="6" xfId="1" applyFont="1" applyFill="1" applyBorder="1"/>
    <xf numFmtId="43" fontId="0" fillId="10" borderId="7" xfId="1" applyFont="1" applyFill="1" applyBorder="1"/>
    <xf numFmtId="0" fontId="0" fillId="10" borderId="11" xfId="0" applyFill="1" applyBorder="1" applyAlignment="1">
      <alignment horizontal="right"/>
    </xf>
    <xf numFmtId="0" fontId="0" fillId="10" borderId="2" xfId="0" applyFill="1" applyBorder="1" applyAlignment="1">
      <alignment horizontal="center" vertical="center"/>
    </xf>
    <xf numFmtId="43" fontId="0" fillId="10" borderId="2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49" fontId="0" fillId="10" borderId="12" xfId="0" applyNumberFormat="1" applyFill="1" applyBorder="1" applyAlignment="1">
      <alignment horizontal="right"/>
    </xf>
    <xf numFmtId="49" fontId="0" fillId="10" borderId="13" xfId="0" applyNumberFormat="1" applyFill="1" applyBorder="1" applyAlignment="1">
      <alignment horizontal="right"/>
    </xf>
    <xf numFmtId="43" fontId="0" fillId="6" borderId="9" xfId="1" applyFont="1" applyFill="1" applyBorder="1" applyAlignment="1">
      <alignment horizontal="right"/>
    </xf>
    <xf numFmtId="43" fontId="0" fillId="8" borderId="9" xfId="1" applyFont="1" applyFill="1" applyBorder="1" applyAlignment="1">
      <alignment horizontal="right"/>
    </xf>
    <xf numFmtId="2" fontId="0" fillId="4" borderId="0" xfId="1" applyNumberFormat="1" applyFont="1" applyFill="1"/>
    <xf numFmtId="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" fontId="0" fillId="6" borderId="2" xfId="0" applyNumberFormat="1" applyFill="1" applyBorder="1" applyAlignment="1">
      <alignment vertical="center"/>
    </xf>
    <xf numFmtId="43" fontId="0" fillId="6" borderId="12" xfId="0" applyNumberFormat="1" applyFill="1" applyBorder="1"/>
    <xf numFmtId="4" fontId="0" fillId="6" borderId="0" xfId="0" applyNumberFormat="1" applyFill="1" applyAlignment="1">
      <alignment horizontal="center" vertical="center"/>
    </xf>
    <xf numFmtId="4" fontId="0" fillId="6" borderId="5" xfId="0" applyNumberFormat="1" applyFill="1" applyBorder="1" applyAlignment="1">
      <alignment horizontal="center" vertical="center"/>
    </xf>
    <xf numFmtId="0" fontId="0" fillId="6" borderId="12" xfId="0" applyFill="1" applyBorder="1"/>
    <xf numFmtId="17" fontId="0" fillId="6" borderId="0" xfId="0" applyNumberFormat="1" applyFill="1"/>
    <xf numFmtId="4" fontId="0" fillId="6" borderId="5" xfId="0" applyNumberFormat="1" applyFill="1" applyBorder="1"/>
    <xf numFmtId="0" fontId="0" fillId="6" borderId="13" xfId="0" applyFill="1" applyBorder="1"/>
    <xf numFmtId="4" fontId="0" fillId="6" borderId="14" xfId="0" applyNumberFormat="1" applyFill="1" applyBorder="1" applyAlignment="1">
      <alignment vertical="center"/>
    </xf>
    <xf numFmtId="4" fontId="0" fillId="6" borderId="15" xfId="0" applyNumberFormat="1" applyFill="1" applyBorder="1"/>
    <xf numFmtId="0" fontId="0" fillId="6" borderId="16" xfId="0" applyFill="1" applyBorder="1"/>
    <xf numFmtId="0" fontId="0" fillId="6" borderId="14" xfId="0" applyFill="1" applyBorder="1"/>
    <xf numFmtId="0" fontId="0" fillId="6" borderId="9" xfId="0" applyFill="1" applyBorder="1"/>
    <xf numFmtId="4" fontId="0" fillId="6" borderId="9" xfId="0" applyNumberFormat="1" applyFill="1" applyBorder="1" applyAlignment="1">
      <alignment vertical="center"/>
    </xf>
    <xf numFmtId="4" fontId="0" fillId="6" borderId="1" xfId="0" applyNumberFormat="1" applyFill="1" applyBorder="1"/>
    <xf numFmtId="0" fontId="3" fillId="6" borderId="8" xfId="0" applyFont="1" applyFill="1" applyBorder="1"/>
    <xf numFmtId="0" fontId="0" fillId="6" borderId="4" xfId="0" applyFill="1" applyBorder="1"/>
    <xf numFmtId="4" fontId="0" fillId="6" borderId="12" xfId="0" applyNumberFormat="1" applyFill="1" applyBorder="1" applyAlignment="1">
      <alignment vertical="center"/>
    </xf>
    <xf numFmtId="17" fontId="0" fillId="6" borderId="5" xfId="0" applyNumberFormat="1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12" xfId="1" applyNumberFormat="1" applyFont="1" applyFill="1" applyBorder="1" applyAlignment="1">
      <alignment vertical="center"/>
    </xf>
    <xf numFmtId="0" fontId="0" fillId="6" borderId="12" xfId="0" applyFill="1" applyBorder="1" applyAlignment="1">
      <alignment horizontal="right"/>
    </xf>
    <xf numFmtId="17" fontId="0" fillId="6" borderId="13" xfId="0" applyNumberFormat="1" applyFill="1" applyBorder="1"/>
    <xf numFmtId="4" fontId="0" fillId="6" borderId="16" xfId="0" applyNumberFormat="1" applyFill="1" applyBorder="1"/>
    <xf numFmtId="39" fontId="0" fillId="6" borderId="0" xfId="1" applyNumberFormat="1" applyFont="1" applyFill="1" applyAlignment="1">
      <alignment horizontal="right"/>
    </xf>
    <xf numFmtId="4" fontId="0" fillId="4" borderId="0" xfId="0" applyNumberFormat="1" applyFill="1"/>
    <xf numFmtId="15" fontId="0" fillId="6" borderId="0" xfId="0" applyNumberFormat="1" applyFill="1"/>
    <xf numFmtId="0" fontId="3" fillId="6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F16" sqref="F16"/>
    </sheetView>
  </sheetViews>
  <sheetFormatPr defaultColWidth="9.33203125" defaultRowHeight="14.4" x14ac:dyDescent="0.3"/>
  <cols>
    <col min="1" max="2" width="10.5546875" style="30" customWidth="1"/>
    <col min="3" max="3" width="12.6640625" style="27" customWidth="1"/>
    <col min="4" max="4" width="5" style="30" customWidth="1"/>
    <col min="5" max="5" width="20.33203125" style="30" customWidth="1"/>
    <col min="6" max="6" width="13.44140625" style="29" bestFit="1" customWidth="1"/>
    <col min="7" max="7" width="13" style="29" bestFit="1" customWidth="1"/>
    <col min="8" max="8" width="14.44140625" style="30" bestFit="1" customWidth="1"/>
    <col min="9" max="9" width="5.6640625" style="30" customWidth="1"/>
    <col min="10" max="10" width="6.6640625" style="30" bestFit="1" customWidth="1"/>
    <col min="11" max="11" width="10.6640625" style="30" customWidth="1"/>
    <col min="12" max="12" width="10.6640625" style="80" customWidth="1"/>
    <col min="13" max="13" width="11.33203125" style="80" bestFit="1" customWidth="1"/>
    <col min="14" max="14" width="10.6640625" style="80" customWidth="1"/>
    <col min="15" max="16" width="10.6640625" style="30" customWidth="1"/>
    <col min="17" max="17" width="12" style="30" bestFit="1" customWidth="1"/>
    <col min="18" max="18" width="11.5546875" style="30" customWidth="1"/>
    <col min="19" max="16384" width="9.33203125" style="30"/>
  </cols>
  <sheetData>
    <row r="1" spans="1:18" ht="15" thickBot="1" x14ac:dyDescent="0.35">
      <c r="A1" s="26" t="s">
        <v>0</v>
      </c>
      <c r="B1" s="26"/>
      <c r="D1" s="28"/>
      <c r="E1" s="26" t="s">
        <v>1</v>
      </c>
      <c r="H1" s="26" t="s">
        <v>2</v>
      </c>
      <c r="J1" s="109" t="s">
        <v>3</v>
      </c>
      <c r="K1" s="110"/>
      <c r="L1" s="110"/>
      <c r="M1" s="110"/>
      <c r="N1" s="110"/>
      <c r="O1" s="111"/>
      <c r="P1" s="96" t="s">
        <v>4</v>
      </c>
      <c r="Q1" s="112" t="s">
        <v>5</v>
      </c>
      <c r="R1" s="113"/>
    </row>
    <row r="2" spans="1:18" x14ac:dyDescent="0.3">
      <c r="A2" s="30" t="s">
        <v>6</v>
      </c>
      <c r="C2" s="31">
        <v>3065.98</v>
      </c>
      <c r="D2" s="28"/>
      <c r="E2" s="30" t="s">
        <v>12</v>
      </c>
      <c r="F2" s="29">
        <v>10589</v>
      </c>
      <c r="G2" s="30" t="s">
        <v>12</v>
      </c>
      <c r="H2" s="29">
        <v>10589</v>
      </c>
      <c r="I2" s="33"/>
      <c r="J2" s="82"/>
      <c r="K2" s="33"/>
      <c r="L2" s="79"/>
      <c r="M2" s="83" t="s">
        <v>8</v>
      </c>
      <c r="N2" s="83" t="s">
        <v>9</v>
      </c>
      <c r="O2" s="84" t="s">
        <v>10</v>
      </c>
      <c r="P2" s="93"/>
      <c r="Q2" s="85"/>
      <c r="R2" s="97"/>
    </row>
    <row r="3" spans="1:18" x14ac:dyDescent="0.3">
      <c r="A3" s="30" t="s">
        <v>11</v>
      </c>
      <c r="C3" s="31">
        <v>1034.26</v>
      </c>
      <c r="D3" s="28"/>
      <c r="E3" s="30" t="s">
        <v>14</v>
      </c>
      <c r="F3" s="29">
        <v>13380</v>
      </c>
      <c r="G3" s="30" t="s">
        <v>14</v>
      </c>
      <c r="H3" s="29">
        <v>13380</v>
      </c>
      <c r="J3" s="85">
        <v>20</v>
      </c>
      <c r="K3" s="86">
        <v>43313</v>
      </c>
      <c r="L3" s="79">
        <v>240282</v>
      </c>
      <c r="M3" s="79">
        <v>13380</v>
      </c>
      <c r="N3" s="79">
        <v>10879</v>
      </c>
      <c r="O3" s="87">
        <f>M3-N3</f>
        <v>2501</v>
      </c>
      <c r="P3" s="94">
        <v>10589</v>
      </c>
      <c r="Q3" s="98"/>
      <c r="R3" s="99"/>
    </row>
    <row r="4" spans="1:18" x14ac:dyDescent="0.3">
      <c r="A4" s="30" t="s">
        <v>13</v>
      </c>
      <c r="C4" s="31">
        <v>2143.9</v>
      </c>
      <c r="D4" s="28"/>
      <c r="E4" s="30" t="s">
        <v>15</v>
      </c>
      <c r="F4" s="29">
        <v>8895.8333333333303</v>
      </c>
      <c r="G4" s="30" t="s">
        <v>15</v>
      </c>
      <c r="H4" s="29">
        <v>8895.8333333333303</v>
      </c>
      <c r="I4" s="33"/>
      <c r="J4" s="85">
        <f>J3-1</f>
        <v>19</v>
      </c>
      <c r="K4" s="86">
        <v>43344</v>
      </c>
      <c r="L4" s="79">
        <v>229403</v>
      </c>
      <c r="M4" s="79">
        <v>13380</v>
      </c>
      <c r="N4" s="79">
        <v>10992</v>
      </c>
      <c r="O4" s="87">
        <f t="shared" ref="O4:O22" si="0">M4-N4</f>
        <v>2388</v>
      </c>
      <c r="P4" s="94">
        <v>10589</v>
      </c>
      <c r="Q4" s="102">
        <v>2018</v>
      </c>
      <c r="R4" s="100">
        <v>5</v>
      </c>
    </row>
    <row r="5" spans="1:18" x14ac:dyDescent="0.3">
      <c r="A5" s="30" t="s">
        <v>15</v>
      </c>
      <c r="C5" s="31"/>
      <c r="D5" s="28"/>
      <c r="E5" s="30" t="s">
        <v>7</v>
      </c>
      <c r="F5" s="106">
        <v>31788</v>
      </c>
      <c r="G5" s="30" t="s">
        <v>15</v>
      </c>
      <c r="J5" s="85">
        <f t="shared" ref="J5:J22" si="1">J4-1</f>
        <v>18</v>
      </c>
      <c r="K5" s="86">
        <v>43374</v>
      </c>
      <c r="L5" s="79">
        <v>218411</v>
      </c>
      <c r="M5" s="79">
        <v>13380</v>
      </c>
      <c r="N5" s="79">
        <v>11107</v>
      </c>
      <c r="O5" s="87">
        <f t="shared" si="0"/>
        <v>2273</v>
      </c>
      <c r="P5" s="94">
        <v>10589</v>
      </c>
      <c r="Q5" s="102">
        <v>2019</v>
      </c>
      <c r="R5" s="100">
        <v>12</v>
      </c>
    </row>
    <row r="6" spans="1:18" x14ac:dyDescent="0.3">
      <c r="A6" s="30" t="s">
        <v>16</v>
      </c>
      <c r="C6" s="31">
        <v>15000</v>
      </c>
      <c r="D6" s="28"/>
      <c r="E6" s="30" t="s">
        <v>17</v>
      </c>
      <c r="G6" s="30" t="s">
        <v>17</v>
      </c>
      <c r="H6" s="33"/>
      <c r="J6" s="85">
        <f t="shared" si="1"/>
        <v>17</v>
      </c>
      <c r="K6" s="86">
        <v>43405</v>
      </c>
      <c r="L6" s="79">
        <v>207304</v>
      </c>
      <c r="M6" s="79">
        <v>13380</v>
      </c>
      <c r="N6" s="79">
        <v>11222</v>
      </c>
      <c r="O6" s="87">
        <f t="shared" si="0"/>
        <v>2158</v>
      </c>
      <c r="P6" s="94">
        <v>10589</v>
      </c>
      <c r="Q6" s="102">
        <v>2020</v>
      </c>
      <c r="R6" s="100">
        <v>12</v>
      </c>
    </row>
    <row r="7" spans="1:18" x14ac:dyDescent="0.3">
      <c r="C7" s="31"/>
      <c r="D7" s="28"/>
      <c r="E7" s="29" t="s">
        <v>358</v>
      </c>
      <c r="F7" s="29">
        <v>25400</v>
      </c>
      <c r="J7" s="85">
        <f t="shared" si="1"/>
        <v>16</v>
      </c>
      <c r="K7" s="86">
        <v>43435</v>
      </c>
      <c r="L7" s="79">
        <v>196083</v>
      </c>
      <c r="M7" s="79">
        <v>13380</v>
      </c>
      <c r="N7" s="79">
        <v>11339</v>
      </c>
      <c r="O7" s="87">
        <f t="shared" si="0"/>
        <v>2041</v>
      </c>
      <c r="P7" s="94">
        <v>10589</v>
      </c>
      <c r="Q7" s="102">
        <v>2021</v>
      </c>
      <c r="R7" s="100">
        <v>12</v>
      </c>
    </row>
    <row r="8" spans="1:18" ht="15" thickBot="1" x14ac:dyDescent="0.35">
      <c r="C8" s="32"/>
      <c r="D8" s="28"/>
      <c r="E8" s="33" t="s">
        <v>359</v>
      </c>
      <c r="H8" s="29"/>
      <c r="J8" s="85">
        <f t="shared" si="1"/>
        <v>15</v>
      </c>
      <c r="K8" s="86">
        <v>43466</v>
      </c>
      <c r="L8" s="79">
        <v>184743</v>
      </c>
      <c r="M8" s="79">
        <v>13380</v>
      </c>
      <c r="N8" s="79">
        <v>11457</v>
      </c>
      <c r="O8" s="87">
        <f t="shared" si="0"/>
        <v>1923</v>
      </c>
      <c r="P8" s="93"/>
      <c r="Q8" s="104">
        <v>44682</v>
      </c>
      <c r="R8" s="101">
        <v>5</v>
      </c>
    </row>
    <row r="9" spans="1:18" x14ac:dyDescent="0.3">
      <c r="A9" s="34"/>
      <c r="D9" s="28"/>
      <c r="H9" s="29"/>
      <c r="J9" s="85">
        <f t="shared" si="1"/>
        <v>14</v>
      </c>
      <c r="K9" s="86">
        <v>43497</v>
      </c>
      <c r="L9" s="79">
        <v>173286</v>
      </c>
      <c r="M9" s="79">
        <v>13380</v>
      </c>
      <c r="N9" s="79">
        <v>11576</v>
      </c>
      <c r="O9" s="87">
        <f t="shared" si="0"/>
        <v>1804</v>
      </c>
      <c r="P9" s="93"/>
      <c r="Q9" s="85"/>
      <c r="R9" s="100"/>
    </row>
    <row r="10" spans="1:18" ht="15" thickBot="1" x14ac:dyDescent="0.35">
      <c r="C10" s="32"/>
      <c r="D10" s="28"/>
      <c r="E10" s="29"/>
      <c r="H10" s="29"/>
      <c r="J10" s="85">
        <f t="shared" si="1"/>
        <v>13</v>
      </c>
      <c r="K10" s="86">
        <v>43525</v>
      </c>
      <c r="L10" s="79">
        <v>161710</v>
      </c>
      <c r="M10" s="79">
        <v>13380</v>
      </c>
      <c r="N10" s="79">
        <v>11697</v>
      </c>
      <c r="O10" s="87">
        <f t="shared" si="0"/>
        <v>1683</v>
      </c>
      <c r="P10" s="93"/>
      <c r="Q10" s="103" t="s">
        <v>18</v>
      </c>
      <c r="R10" s="100">
        <f>SUM(R4:R8)</f>
        <v>46</v>
      </c>
    </row>
    <row r="11" spans="1:18" x14ac:dyDescent="0.3">
      <c r="A11" s="35"/>
      <c r="B11" s="35"/>
      <c r="C11" s="36">
        <f>SUM(C2:C10)</f>
        <v>21244.14</v>
      </c>
      <c r="D11" s="35"/>
      <c r="E11" s="35"/>
      <c r="F11" s="37">
        <f>SUM(F2:F10)</f>
        <v>90052.833333333328</v>
      </c>
      <c r="G11" s="37"/>
      <c r="H11" s="37">
        <f>SUM(H2:H10)</f>
        <v>32864.833333333328</v>
      </c>
      <c r="J11" s="85">
        <f t="shared" si="1"/>
        <v>12</v>
      </c>
      <c r="K11" s="86">
        <v>43556</v>
      </c>
      <c r="L11" s="79">
        <v>150013</v>
      </c>
      <c r="M11" s="79">
        <v>13380</v>
      </c>
      <c r="N11" s="79">
        <v>11819</v>
      </c>
      <c r="O11" s="87">
        <f t="shared" si="0"/>
        <v>1561</v>
      </c>
      <c r="P11" s="93"/>
      <c r="Q11" s="85"/>
      <c r="R11" s="100"/>
    </row>
    <row r="12" spans="1:18" x14ac:dyDescent="0.3">
      <c r="J12" s="85">
        <f t="shared" si="1"/>
        <v>11</v>
      </c>
      <c r="K12" s="86">
        <v>43586</v>
      </c>
      <c r="L12" s="79">
        <v>138194</v>
      </c>
      <c r="M12" s="79">
        <v>13380</v>
      </c>
      <c r="N12" s="79">
        <v>11942</v>
      </c>
      <c r="O12" s="87">
        <f t="shared" si="0"/>
        <v>1438</v>
      </c>
      <c r="P12" s="93"/>
      <c r="Q12" s="85"/>
      <c r="R12" s="100"/>
    </row>
    <row r="13" spans="1:18" x14ac:dyDescent="0.3">
      <c r="E13" s="27" t="s">
        <v>19</v>
      </c>
      <c r="F13" s="33">
        <f>C11-F11</f>
        <v>-68808.693333333329</v>
      </c>
      <c r="G13" s="33"/>
      <c r="H13" s="33"/>
      <c r="J13" s="85">
        <f t="shared" si="1"/>
        <v>10</v>
      </c>
      <c r="K13" s="86">
        <v>43617</v>
      </c>
      <c r="L13" s="79">
        <v>126252</v>
      </c>
      <c r="M13" s="79">
        <v>13380</v>
      </c>
      <c r="N13" s="79">
        <v>12066</v>
      </c>
      <c r="O13" s="87">
        <f t="shared" si="0"/>
        <v>1314</v>
      </c>
      <c r="P13" s="93"/>
      <c r="Q13" s="85"/>
      <c r="R13" s="100"/>
    </row>
    <row r="14" spans="1:18" x14ac:dyDescent="0.3">
      <c r="A14" s="30" t="s">
        <v>20</v>
      </c>
      <c r="C14" s="38">
        <v>1200000</v>
      </c>
      <c r="J14" s="85">
        <f t="shared" si="1"/>
        <v>9</v>
      </c>
      <c r="K14" s="86">
        <v>43647</v>
      </c>
      <c r="L14" s="79">
        <v>114186</v>
      </c>
      <c r="M14" s="79">
        <v>13380</v>
      </c>
      <c r="N14" s="79">
        <v>12192</v>
      </c>
      <c r="O14" s="87">
        <f t="shared" si="0"/>
        <v>1188</v>
      </c>
      <c r="P14" s="93"/>
      <c r="Q14" s="85"/>
      <c r="R14" s="100"/>
    </row>
    <row r="15" spans="1:18" x14ac:dyDescent="0.3">
      <c r="C15" s="38">
        <v>350000</v>
      </c>
      <c r="F15" s="29" t="s">
        <v>372</v>
      </c>
      <c r="H15" s="33">
        <f>F6+F8</f>
        <v>0</v>
      </c>
      <c r="J15" s="85">
        <f t="shared" si="1"/>
        <v>8</v>
      </c>
      <c r="K15" s="86">
        <v>43678</v>
      </c>
      <c r="L15" s="79">
        <v>101994</v>
      </c>
      <c r="M15" s="79">
        <v>13380</v>
      </c>
      <c r="N15" s="79">
        <v>12318</v>
      </c>
      <c r="O15" s="87">
        <f t="shared" si="0"/>
        <v>1062</v>
      </c>
      <c r="P15" s="93"/>
      <c r="Q15" s="85"/>
      <c r="R15" s="100"/>
    </row>
    <row r="16" spans="1:18" x14ac:dyDescent="0.3">
      <c r="C16" s="38">
        <v>15000</v>
      </c>
      <c r="J16" s="85">
        <f t="shared" si="1"/>
        <v>7</v>
      </c>
      <c r="K16" s="86">
        <v>43709</v>
      </c>
      <c r="L16" s="79">
        <v>89676</v>
      </c>
      <c r="M16" s="79">
        <v>13380</v>
      </c>
      <c r="N16" s="79">
        <v>12447</v>
      </c>
      <c r="O16" s="87">
        <f t="shared" si="0"/>
        <v>933</v>
      </c>
      <c r="P16" s="93"/>
      <c r="Q16" s="85"/>
      <c r="R16" s="100"/>
    </row>
    <row r="17" spans="3:18" x14ac:dyDescent="0.3">
      <c r="C17" s="38">
        <v>100000</v>
      </c>
      <c r="J17" s="85">
        <f t="shared" si="1"/>
        <v>6</v>
      </c>
      <c r="K17" s="86">
        <v>43739</v>
      </c>
      <c r="L17" s="79">
        <v>77229</v>
      </c>
      <c r="M17" s="79">
        <v>13380</v>
      </c>
      <c r="N17" s="79">
        <v>12576</v>
      </c>
      <c r="O17" s="87">
        <f t="shared" si="0"/>
        <v>804</v>
      </c>
      <c r="P17" s="93"/>
      <c r="Q17" s="85"/>
      <c r="R17" s="100"/>
    </row>
    <row r="18" spans="3:18" x14ac:dyDescent="0.3">
      <c r="C18" s="39">
        <f>SUM(C14:C17)</f>
        <v>1665000</v>
      </c>
      <c r="J18" s="85">
        <f t="shared" si="1"/>
        <v>5</v>
      </c>
      <c r="K18" s="86">
        <v>43770</v>
      </c>
      <c r="L18" s="79">
        <v>64653</v>
      </c>
      <c r="M18" s="79">
        <v>13380</v>
      </c>
      <c r="N18" s="79">
        <v>12707</v>
      </c>
      <c r="O18" s="87">
        <f t="shared" si="0"/>
        <v>673</v>
      </c>
      <c r="P18" s="93"/>
      <c r="Q18" s="85"/>
      <c r="R18" s="100"/>
    </row>
    <row r="19" spans="3:18" x14ac:dyDescent="0.3">
      <c r="C19" s="40"/>
      <c r="J19" s="85">
        <f t="shared" si="1"/>
        <v>4</v>
      </c>
      <c r="K19" s="86">
        <v>43800</v>
      </c>
      <c r="L19" s="79">
        <v>51946</v>
      </c>
      <c r="M19" s="79">
        <v>13380</v>
      </c>
      <c r="N19" s="79">
        <v>12839</v>
      </c>
      <c r="O19" s="87">
        <f t="shared" si="0"/>
        <v>541</v>
      </c>
      <c r="P19" s="93"/>
      <c r="Q19" s="85"/>
      <c r="R19" s="100"/>
    </row>
    <row r="20" spans="3:18" x14ac:dyDescent="0.3">
      <c r="C20" s="27" t="s">
        <v>21</v>
      </c>
      <c r="E20" s="30" t="s">
        <v>22</v>
      </c>
      <c r="F20" s="29" t="s">
        <v>23</v>
      </c>
      <c r="H20" s="30">
        <v>4000</v>
      </c>
      <c r="J20" s="85">
        <f t="shared" si="1"/>
        <v>3</v>
      </c>
      <c r="K20" s="86">
        <v>43831</v>
      </c>
      <c r="L20" s="79">
        <v>39107</v>
      </c>
      <c r="M20" s="79">
        <v>13380</v>
      </c>
      <c r="N20" s="79">
        <v>12973</v>
      </c>
      <c r="O20" s="87">
        <f t="shared" si="0"/>
        <v>407</v>
      </c>
      <c r="P20" s="93"/>
      <c r="Q20" s="85"/>
      <c r="R20" s="100"/>
    </row>
    <row r="21" spans="3:18" x14ac:dyDescent="0.3">
      <c r="J21" s="85">
        <f t="shared" si="1"/>
        <v>2</v>
      </c>
      <c r="K21" s="86">
        <v>43862</v>
      </c>
      <c r="L21" s="79">
        <v>26134</v>
      </c>
      <c r="M21" s="79">
        <v>13380</v>
      </c>
      <c r="N21" s="79">
        <v>13108</v>
      </c>
      <c r="O21" s="87">
        <f t="shared" si="0"/>
        <v>272</v>
      </c>
      <c r="P21" s="93"/>
      <c r="Q21" s="85"/>
      <c r="R21" s="100"/>
    </row>
    <row r="22" spans="3:18" ht="15" thickBot="1" x14ac:dyDescent="0.35">
      <c r="J22" s="85">
        <f t="shared" si="1"/>
        <v>1</v>
      </c>
      <c r="K22" s="86">
        <v>43891</v>
      </c>
      <c r="L22" s="79">
        <v>13026</v>
      </c>
      <c r="M22" s="79">
        <v>13162</v>
      </c>
      <c r="N22" s="79">
        <v>13026</v>
      </c>
      <c r="O22" s="87">
        <f t="shared" si="0"/>
        <v>136</v>
      </c>
      <c r="P22" s="93"/>
      <c r="Q22" s="88"/>
      <c r="R22" s="101"/>
    </row>
    <row r="23" spans="3:18" ht="15" thickBot="1" x14ac:dyDescent="0.35">
      <c r="C23" s="30"/>
      <c r="F23" s="30"/>
      <c r="G23" s="30"/>
      <c r="J23" s="91"/>
      <c r="K23" s="92"/>
      <c r="L23" s="89"/>
      <c r="M23" s="89">
        <f>SUM(M3:M22)</f>
        <v>267382</v>
      </c>
      <c r="N23" s="89"/>
      <c r="O23" s="90">
        <f>SUM(O3:O22)</f>
        <v>27100</v>
      </c>
      <c r="P23" s="95">
        <f>SUM(P3:P8)</f>
        <v>52945</v>
      </c>
      <c r="Q23" s="105"/>
      <c r="R23" s="95">
        <v>700000</v>
      </c>
    </row>
    <row r="24" spans="3:18" x14ac:dyDescent="0.3">
      <c r="K24" s="79"/>
    </row>
    <row r="25" spans="3:18" x14ac:dyDescent="0.3">
      <c r="C25" s="30"/>
      <c r="F25" s="30"/>
      <c r="G25" s="30"/>
      <c r="M25" s="79">
        <f>M23+P23</f>
        <v>320327</v>
      </c>
    </row>
    <row r="26" spans="3:18" x14ac:dyDescent="0.3">
      <c r="C26" s="30"/>
      <c r="F26" s="30"/>
      <c r="G26" s="30"/>
      <c r="M26" s="79">
        <f>R23</f>
        <v>700000</v>
      </c>
      <c r="Q26" s="30" t="s">
        <v>358</v>
      </c>
      <c r="R26" s="30">
        <v>25400</v>
      </c>
    </row>
    <row r="27" spans="3:18" ht="15" thickBot="1" x14ac:dyDescent="0.35">
      <c r="C27" s="30"/>
      <c r="F27" s="30"/>
      <c r="G27" s="30"/>
      <c r="L27" s="80" t="s">
        <v>24</v>
      </c>
      <c r="M27" s="79">
        <v>-80000</v>
      </c>
      <c r="Q27" s="30" t="s">
        <v>359</v>
      </c>
      <c r="R27" s="30">
        <v>18225</v>
      </c>
    </row>
    <row r="28" spans="3:18" x14ac:dyDescent="0.3">
      <c r="C28" s="30"/>
      <c r="F28" s="30"/>
      <c r="G28" s="30"/>
      <c r="M28" s="81">
        <f>SUM(M25:M27)</f>
        <v>940327</v>
      </c>
      <c r="Q28" s="108">
        <v>43404</v>
      </c>
      <c r="R28" s="35">
        <f>SUM(R26:R27)</f>
        <v>43625</v>
      </c>
    </row>
    <row r="29" spans="3:18" x14ac:dyDescent="0.3">
      <c r="C29" s="30"/>
      <c r="F29" s="30"/>
      <c r="G29" s="30"/>
    </row>
    <row r="30" spans="3:18" x14ac:dyDescent="0.3">
      <c r="C30" s="30"/>
      <c r="F30" s="30"/>
      <c r="G30" s="30"/>
      <c r="O30" s="33"/>
      <c r="P30" s="33"/>
      <c r="Q30" s="33"/>
    </row>
    <row r="32" spans="3:18" x14ac:dyDescent="0.3">
      <c r="C32" s="30"/>
      <c r="F32" s="30"/>
      <c r="G32" s="30"/>
    </row>
    <row r="33" spans="3:7" x14ac:dyDescent="0.3">
      <c r="C33" s="30"/>
      <c r="F33" s="30"/>
      <c r="G33" s="30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7"/>
  <sheetViews>
    <sheetView topLeftCell="B150" workbookViewId="0">
      <selection activeCell="E166" sqref="E166"/>
    </sheetView>
  </sheetViews>
  <sheetFormatPr defaultRowHeight="14.4" x14ac:dyDescent="0.3"/>
  <cols>
    <col min="2" max="2" width="6.6640625" customWidth="1"/>
    <col min="3" max="3" width="10.5546875" bestFit="1" customWidth="1"/>
    <col min="4" max="4" width="9.5546875" bestFit="1" customWidth="1"/>
    <col min="5" max="5" width="85.6640625" bestFit="1" customWidth="1"/>
    <col min="6" max="6" width="11.5546875" bestFit="1" customWidth="1"/>
    <col min="7" max="7" width="13.33203125" bestFit="1" customWidth="1"/>
    <col min="8" max="8" width="11.5546875" bestFit="1" customWidth="1"/>
    <col min="9" max="9" width="13.33203125" bestFit="1" customWidth="1"/>
    <col min="10" max="11" width="11.5546875" style="6" bestFit="1" customWidth="1"/>
    <col min="12" max="12" width="3.6640625" style="6" customWidth="1"/>
    <col min="13" max="14" width="11.33203125" bestFit="1" customWidth="1"/>
  </cols>
  <sheetData>
    <row r="2" spans="2:8" x14ac:dyDescent="0.3">
      <c r="C2" s="2"/>
      <c r="F2" s="41"/>
      <c r="G2" s="41"/>
      <c r="H2" s="41"/>
    </row>
    <row r="3" spans="2:8" x14ac:dyDescent="0.3">
      <c r="C3" s="2"/>
      <c r="F3" s="41"/>
      <c r="G3" s="41"/>
      <c r="H3" s="41"/>
    </row>
    <row r="4" spans="2:8" x14ac:dyDescent="0.3">
      <c r="C4" s="2"/>
      <c r="F4" s="41"/>
      <c r="G4" s="41"/>
      <c r="H4" s="41"/>
    </row>
    <row r="5" spans="2:8" x14ac:dyDescent="0.3">
      <c r="C5" s="2"/>
      <c r="F5" s="41"/>
      <c r="G5" s="41"/>
      <c r="H5" s="41"/>
    </row>
    <row r="9" spans="2:8" x14ac:dyDescent="0.3">
      <c r="B9" s="17"/>
      <c r="C9" s="18">
        <v>43343</v>
      </c>
      <c r="D9" s="17" t="s">
        <v>25</v>
      </c>
      <c r="E9" s="17" t="s">
        <v>361</v>
      </c>
      <c r="F9" s="78">
        <v>0</v>
      </c>
      <c r="G9" s="78">
        <v>5000</v>
      </c>
      <c r="H9" s="78"/>
    </row>
    <row r="10" spans="2:8" x14ac:dyDescent="0.3">
      <c r="B10" s="17"/>
      <c r="C10" s="18">
        <v>43343</v>
      </c>
      <c r="D10" s="17" t="s">
        <v>25</v>
      </c>
      <c r="E10" s="17" t="s">
        <v>362</v>
      </c>
      <c r="F10" s="78">
        <v>0</v>
      </c>
      <c r="G10" s="78">
        <v>5000</v>
      </c>
      <c r="H10" s="78"/>
    </row>
    <row r="11" spans="2:8" x14ac:dyDescent="0.3">
      <c r="B11" s="17"/>
      <c r="C11" s="18">
        <v>43341</v>
      </c>
      <c r="D11" s="17" t="s">
        <v>25</v>
      </c>
      <c r="E11" s="17" t="s">
        <v>365</v>
      </c>
      <c r="F11" s="78">
        <v>0</v>
      </c>
      <c r="G11" s="78">
        <v>1000</v>
      </c>
      <c r="H11" s="78"/>
    </row>
    <row r="12" spans="2:8" x14ac:dyDescent="0.3">
      <c r="B12" s="17"/>
      <c r="C12" s="18">
        <v>43340</v>
      </c>
      <c r="D12" s="17" t="s">
        <v>25</v>
      </c>
      <c r="E12" s="17" t="s">
        <v>367</v>
      </c>
      <c r="F12" s="78">
        <v>0</v>
      </c>
      <c r="G12" s="78">
        <v>10000</v>
      </c>
      <c r="H12" s="78"/>
    </row>
    <row r="13" spans="2:8" x14ac:dyDescent="0.3">
      <c r="B13" s="17"/>
      <c r="C13" s="18">
        <v>43339</v>
      </c>
      <c r="D13" s="17" t="s">
        <v>25</v>
      </c>
      <c r="E13" s="17" t="s">
        <v>369</v>
      </c>
      <c r="F13" s="78">
        <v>0</v>
      </c>
      <c r="G13" s="78">
        <v>10000</v>
      </c>
      <c r="H13" s="78"/>
    </row>
    <row r="14" spans="2:8" x14ac:dyDescent="0.3">
      <c r="B14" s="17"/>
      <c r="C14" s="18">
        <v>43335</v>
      </c>
      <c r="D14" s="17" t="s">
        <v>25</v>
      </c>
      <c r="E14" s="17" t="s">
        <v>371</v>
      </c>
      <c r="F14" s="78">
        <v>0</v>
      </c>
      <c r="G14" s="78">
        <v>1500</v>
      </c>
      <c r="H14" s="78"/>
    </row>
    <row r="15" spans="2:8" x14ac:dyDescent="0.3">
      <c r="B15" s="17"/>
      <c r="C15" s="18">
        <v>43333</v>
      </c>
      <c r="D15" s="17" t="s">
        <v>25</v>
      </c>
      <c r="E15" s="78" t="s">
        <v>26</v>
      </c>
      <c r="F15" s="78">
        <v>0</v>
      </c>
      <c r="G15" s="78">
        <v>5000</v>
      </c>
      <c r="H15" s="107"/>
    </row>
    <row r="16" spans="2:8" x14ac:dyDescent="0.3">
      <c r="B16" s="17"/>
      <c r="C16" s="18">
        <v>43328</v>
      </c>
      <c r="D16" s="17" t="s">
        <v>25</v>
      </c>
      <c r="E16" s="78" t="s">
        <v>27</v>
      </c>
      <c r="F16" s="78">
        <v>0</v>
      </c>
      <c r="G16" s="78">
        <v>4000</v>
      </c>
      <c r="H16" s="107"/>
    </row>
    <row r="17" spans="2:8" x14ac:dyDescent="0.3">
      <c r="B17" s="17"/>
      <c r="C17" s="18">
        <v>43320</v>
      </c>
      <c r="D17" s="17" t="s">
        <v>25</v>
      </c>
      <c r="E17" s="17" t="s">
        <v>28</v>
      </c>
      <c r="F17" s="78">
        <v>0</v>
      </c>
      <c r="G17" s="78">
        <v>6000</v>
      </c>
      <c r="H17" s="78"/>
    </row>
    <row r="18" spans="2:8" x14ac:dyDescent="0.3">
      <c r="B18" s="17"/>
      <c r="C18" s="18">
        <v>43313</v>
      </c>
      <c r="D18" s="17" t="s">
        <v>25</v>
      </c>
      <c r="E18" s="17" t="s">
        <v>29</v>
      </c>
      <c r="F18" s="78">
        <v>0</v>
      </c>
      <c r="G18" s="78">
        <v>10000</v>
      </c>
      <c r="H18" s="78"/>
    </row>
    <row r="19" spans="2:8" x14ac:dyDescent="0.3">
      <c r="B19" s="55"/>
      <c r="C19" s="56">
        <v>43312</v>
      </c>
      <c r="D19" s="55" t="s">
        <v>25</v>
      </c>
      <c r="E19" s="55" t="s">
        <v>30</v>
      </c>
      <c r="F19" s="57">
        <v>0</v>
      </c>
      <c r="G19" s="57">
        <v>5000</v>
      </c>
      <c r="H19" s="57"/>
    </row>
    <row r="20" spans="2:8" x14ac:dyDescent="0.3">
      <c r="B20" s="55"/>
      <c r="C20" s="56">
        <v>43311</v>
      </c>
      <c r="D20" s="55" t="s">
        <v>25</v>
      </c>
      <c r="E20" s="55" t="s">
        <v>31</v>
      </c>
      <c r="F20" s="57">
        <v>0</v>
      </c>
      <c r="G20" s="57">
        <v>10000</v>
      </c>
      <c r="H20" s="57"/>
    </row>
    <row r="21" spans="2:8" x14ac:dyDescent="0.3">
      <c r="B21" s="55"/>
      <c r="C21" s="56">
        <v>43308</v>
      </c>
      <c r="D21" s="55" t="s">
        <v>25</v>
      </c>
      <c r="E21" s="55" t="s">
        <v>32</v>
      </c>
      <c r="F21" s="57">
        <v>0</v>
      </c>
      <c r="G21" s="57">
        <v>10000</v>
      </c>
      <c r="H21" s="55"/>
    </row>
    <row r="22" spans="2:8" x14ac:dyDescent="0.3">
      <c r="B22" s="55"/>
      <c r="C22" s="56">
        <v>43300</v>
      </c>
      <c r="D22" s="55" t="s">
        <v>25</v>
      </c>
      <c r="E22" s="55" t="s">
        <v>33</v>
      </c>
      <c r="F22" s="57">
        <v>0</v>
      </c>
      <c r="G22" s="57">
        <v>5000</v>
      </c>
      <c r="H22" s="57"/>
    </row>
    <row r="23" spans="2:8" x14ac:dyDescent="0.3">
      <c r="B23" s="55"/>
      <c r="C23" s="56">
        <v>43294</v>
      </c>
      <c r="D23" s="55" t="s">
        <v>25</v>
      </c>
      <c r="E23" s="55" t="s">
        <v>34</v>
      </c>
      <c r="F23" s="57">
        <v>0</v>
      </c>
      <c r="G23" s="57">
        <v>15000</v>
      </c>
      <c r="H23" s="57"/>
    </row>
    <row r="24" spans="2:8" x14ac:dyDescent="0.3">
      <c r="B24" s="55"/>
      <c r="C24" s="56">
        <v>43293</v>
      </c>
      <c r="D24" s="55" t="s">
        <v>25</v>
      </c>
      <c r="E24" s="55" t="s">
        <v>35</v>
      </c>
      <c r="F24" s="57">
        <v>0</v>
      </c>
      <c r="G24" s="57">
        <v>10000</v>
      </c>
      <c r="H24" s="57"/>
    </row>
    <row r="25" spans="2:8" x14ac:dyDescent="0.3">
      <c r="B25" s="55"/>
      <c r="C25" s="56">
        <v>43291</v>
      </c>
      <c r="D25" s="55" t="s">
        <v>25</v>
      </c>
      <c r="E25" s="55" t="s">
        <v>36</v>
      </c>
      <c r="F25" s="57">
        <v>0</v>
      </c>
      <c r="G25" s="57">
        <v>5000</v>
      </c>
      <c r="H25" s="57"/>
    </row>
    <row r="26" spans="2:8" x14ac:dyDescent="0.3">
      <c r="B26" s="50"/>
      <c r="C26" s="51">
        <v>43279</v>
      </c>
      <c r="D26" s="50" t="s">
        <v>25</v>
      </c>
      <c r="E26" s="50" t="s">
        <v>37</v>
      </c>
      <c r="F26" s="52">
        <v>0</v>
      </c>
      <c r="G26" s="52">
        <v>45000</v>
      </c>
      <c r="H26" s="52"/>
    </row>
    <row r="27" spans="2:8" x14ac:dyDescent="0.3">
      <c r="B27" s="50"/>
      <c r="C27" s="51">
        <v>43279</v>
      </c>
      <c r="D27" s="50" t="s">
        <v>25</v>
      </c>
      <c r="E27" s="50" t="s">
        <v>38</v>
      </c>
      <c r="F27" s="52">
        <v>0</v>
      </c>
      <c r="G27" s="52">
        <v>59500</v>
      </c>
      <c r="H27" s="52"/>
    </row>
    <row r="28" spans="2:8" x14ac:dyDescent="0.3">
      <c r="B28" s="50"/>
      <c r="C28" s="51">
        <v>43278</v>
      </c>
      <c r="D28" s="50" t="s">
        <v>25</v>
      </c>
      <c r="E28" s="50" t="s">
        <v>39</v>
      </c>
      <c r="F28" s="52">
        <v>0</v>
      </c>
      <c r="G28" s="52">
        <v>10000</v>
      </c>
      <c r="H28" s="50"/>
    </row>
    <row r="29" spans="2:8" x14ac:dyDescent="0.3">
      <c r="B29" s="50"/>
      <c r="C29" s="51">
        <v>43278</v>
      </c>
      <c r="D29" s="50" t="s">
        <v>25</v>
      </c>
      <c r="E29" s="50" t="s">
        <v>40</v>
      </c>
      <c r="F29" s="52">
        <v>0</v>
      </c>
      <c r="G29" s="52">
        <v>10000</v>
      </c>
      <c r="H29" s="50"/>
    </row>
    <row r="30" spans="2:8" x14ac:dyDescent="0.3">
      <c r="B30" s="50"/>
      <c r="C30" s="51">
        <v>43278</v>
      </c>
      <c r="D30" s="50" t="s">
        <v>25</v>
      </c>
      <c r="E30" s="50" t="s">
        <v>41</v>
      </c>
      <c r="F30" s="52">
        <v>0</v>
      </c>
      <c r="G30" s="52">
        <v>20000</v>
      </c>
      <c r="H30" s="54"/>
    </row>
    <row r="31" spans="2:8" x14ac:dyDescent="0.3">
      <c r="B31" s="50"/>
      <c r="C31" s="51">
        <v>43277</v>
      </c>
      <c r="D31" s="50" t="s">
        <v>25</v>
      </c>
      <c r="E31" s="50" t="s">
        <v>42</v>
      </c>
      <c r="F31" s="52">
        <v>0</v>
      </c>
      <c r="G31" s="52">
        <v>500</v>
      </c>
      <c r="H31" s="52"/>
    </row>
    <row r="32" spans="2:8" x14ac:dyDescent="0.3">
      <c r="B32" s="50"/>
      <c r="C32" s="51">
        <v>43277</v>
      </c>
      <c r="D32" s="50" t="s">
        <v>25</v>
      </c>
      <c r="E32" s="50" t="s">
        <v>43</v>
      </c>
      <c r="F32" s="52">
        <v>0</v>
      </c>
      <c r="G32" s="52">
        <v>10000</v>
      </c>
      <c r="H32" s="52"/>
    </row>
    <row r="33" spans="2:12" x14ac:dyDescent="0.3">
      <c r="B33" s="50"/>
      <c r="C33" s="51">
        <v>43272</v>
      </c>
      <c r="D33" s="50" t="s">
        <v>25</v>
      </c>
      <c r="E33" s="50" t="s">
        <v>44</v>
      </c>
      <c r="F33" s="52">
        <v>0</v>
      </c>
      <c r="G33" s="52">
        <v>5000</v>
      </c>
      <c r="H33" s="52"/>
    </row>
    <row r="34" spans="2:12" x14ac:dyDescent="0.3">
      <c r="B34" s="50"/>
      <c r="C34" s="51">
        <v>43265</v>
      </c>
      <c r="D34" s="50" t="s">
        <v>25</v>
      </c>
      <c r="E34" s="50" t="s">
        <v>45</v>
      </c>
      <c r="F34" s="52">
        <v>0</v>
      </c>
      <c r="G34" s="52">
        <v>3000</v>
      </c>
      <c r="H34" s="50"/>
      <c r="J34"/>
      <c r="K34"/>
      <c r="L34"/>
    </row>
    <row r="35" spans="2:12" x14ac:dyDescent="0.3">
      <c r="B35" s="50"/>
      <c r="C35" s="51">
        <v>43264</v>
      </c>
      <c r="D35" s="50" t="s">
        <v>25</v>
      </c>
      <c r="E35" s="50" t="s">
        <v>46</v>
      </c>
      <c r="F35" s="52">
        <v>0</v>
      </c>
      <c r="G35" s="52">
        <v>5000</v>
      </c>
      <c r="H35" s="50"/>
    </row>
    <row r="36" spans="2:12" x14ac:dyDescent="0.3">
      <c r="B36" s="50"/>
      <c r="C36" s="51">
        <v>43264</v>
      </c>
      <c r="D36" s="50" t="s">
        <v>25</v>
      </c>
      <c r="E36" s="50" t="s">
        <v>47</v>
      </c>
      <c r="F36" s="52">
        <v>0</v>
      </c>
      <c r="G36" s="52">
        <v>5000</v>
      </c>
      <c r="H36" s="50"/>
    </row>
    <row r="37" spans="2:12" x14ac:dyDescent="0.3">
      <c r="B37" s="50"/>
      <c r="C37" s="51">
        <v>43264</v>
      </c>
      <c r="D37" s="50" t="s">
        <v>25</v>
      </c>
      <c r="E37" s="50" t="s">
        <v>48</v>
      </c>
      <c r="F37" s="52">
        <v>0</v>
      </c>
      <c r="G37" s="52">
        <v>2000</v>
      </c>
      <c r="H37" s="50"/>
    </row>
    <row r="38" spans="2:12" x14ac:dyDescent="0.3">
      <c r="B38" s="50"/>
      <c r="C38" s="51">
        <v>43263</v>
      </c>
      <c r="D38" s="50" t="s">
        <v>25</v>
      </c>
      <c r="E38" s="50" t="s">
        <v>49</v>
      </c>
      <c r="F38" s="52">
        <v>0</v>
      </c>
      <c r="G38" s="52">
        <v>18000</v>
      </c>
      <c r="H38" s="50"/>
    </row>
    <row r="39" spans="2:12" x14ac:dyDescent="0.3">
      <c r="B39" s="50"/>
      <c r="C39" s="51">
        <v>43263</v>
      </c>
      <c r="D39" s="50" t="s">
        <v>25</v>
      </c>
      <c r="E39" s="50" t="s">
        <v>50</v>
      </c>
      <c r="F39" s="52">
        <v>0</v>
      </c>
      <c r="G39" s="52">
        <v>30000</v>
      </c>
      <c r="H39" s="50"/>
    </row>
    <row r="40" spans="2:12" x14ac:dyDescent="0.3">
      <c r="B40" s="50"/>
      <c r="C40" s="51">
        <v>43262</v>
      </c>
      <c r="D40" s="50" t="s">
        <v>25</v>
      </c>
      <c r="E40" s="50" t="s">
        <v>51</v>
      </c>
      <c r="F40" s="52">
        <v>0</v>
      </c>
      <c r="G40" s="52">
        <v>2000</v>
      </c>
      <c r="H40" s="50"/>
    </row>
    <row r="41" spans="2:12" x14ac:dyDescent="0.3">
      <c r="B41" s="50"/>
      <c r="C41" s="51">
        <v>43256</v>
      </c>
      <c r="D41" s="50" t="s">
        <v>25</v>
      </c>
      <c r="E41" s="50" t="s">
        <v>52</v>
      </c>
      <c r="F41" s="52">
        <v>0</v>
      </c>
      <c r="G41" s="52">
        <v>5000</v>
      </c>
      <c r="H41" s="50"/>
      <c r="J41" s="53"/>
    </row>
    <row r="42" spans="2:12" x14ac:dyDescent="0.3">
      <c r="B42" s="1"/>
      <c r="C42" s="7">
        <v>43251</v>
      </c>
      <c r="D42" s="1" t="s">
        <v>25</v>
      </c>
      <c r="E42" s="1" t="s">
        <v>53</v>
      </c>
      <c r="F42" s="42">
        <v>0</v>
      </c>
      <c r="G42" s="42">
        <v>10000</v>
      </c>
      <c r="H42" s="42">
        <v>34588.839999999997</v>
      </c>
    </row>
    <row r="43" spans="2:12" x14ac:dyDescent="0.3">
      <c r="B43" s="1"/>
      <c r="C43" s="7">
        <v>43251</v>
      </c>
      <c r="D43" s="1" t="s">
        <v>25</v>
      </c>
      <c r="E43" s="1" t="s">
        <v>54</v>
      </c>
      <c r="F43" s="42">
        <v>0</v>
      </c>
      <c r="G43" s="42">
        <v>5000</v>
      </c>
      <c r="H43" s="42">
        <v>24588.84</v>
      </c>
    </row>
    <row r="44" spans="2:12" x14ac:dyDescent="0.3">
      <c r="B44" s="1"/>
      <c r="C44" s="7">
        <v>43249</v>
      </c>
      <c r="D44" s="1" t="s">
        <v>25</v>
      </c>
      <c r="E44" s="1" t="s">
        <v>55</v>
      </c>
      <c r="F44" s="42">
        <v>0</v>
      </c>
      <c r="G44" s="42">
        <v>21500</v>
      </c>
      <c r="H44" s="42">
        <v>25514.22</v>
      </c>
    </row>
    <row r="45" spans="2:12" x14ac:dyDescent="0.3">
      <c r="B45" s="1"/>
      <c r="C45" s="7">
        <v>43249</v>
      </c>
      <c r="D45" s="1" t="s">
        <v>25</v>
      </c>
      <c r="E45" s="1" t="s">
        <v>56</v>
      </c>
      <c r="F45" s="42">
        <v>0</v>
      </c>
      <c r="G45" s="42">
        <v>5000</v>
      </c>
      <c r="H45" s="42">
        <v>4014.22</v>
      </c>
    </row>
    <row r="46" spans="2:12" x14ac:dyDescent="0.3">
      <c r="B46" s="1"/>
      <c r="C46" s="7">
        <v>43244</v>
      </c>
      <c r="D46" s="1" t="s">
        <v>25</v>
      </c>
      <c r="E46" s="1" t="s">
        <v>57</v>
      </c>
      <c r="F46" s="42">
        <v>0</v>
      </c>
      <c r="G46" s="42">
        <v>10000</v>
      </c>
      <c r="H46" s="42">
        <v>80605.37</v>
      </c>
    </row>
    <row r="47" spans="2:12" x14ac:dyDescent="0.3">
      <c r="B47" s="1"/>
      <c r="C47" s="7">
        <v>43244</v>
      </c>
      <c r="D47" s="1" t="s">
        <v>25</v>
      </c>
      <c r="E47" s="1" t="s">
        <v>58</v>
      </c>
      <c r="F47" s="42">
        <v>0</v>
      </c>
      <c r="G47" s="42">
        <v>10000</v>
      </c>
      <c r="H47" s="42">
        <v>70605.37</v>
      </c>
    </row>
    <row r="48" spans="2:12" x14ac:dyDescent="0.3">
      <c r="B48" s="1"/>
      <c r="C48" s="7">
        <v>43244</v>
      </c>
      <c r="D48" s="1" t="s">
        <v>25</v>
      </c>
      <c r="E48" s="1" t="s">
        <v>59</v>
      </c>
      <c r="F48" s="42">
        <v>0</v>
      </c>
      <c r="G48" s="42">
        <v>30000</v>
      </c>
      <c r="H48" s="42">
        <v>60605.37</v>
      </c>
    </row>
    <row r="49" spans="2:8" x14ac:dyDescent="0.3">
      <c r="B49" s="1"/>
      <c r="C49" s="7">
        <v>43243</v>
      </c>
      <c r="D49" s="1" t="s">
        <v>25</v>
      </c>
      <c r="E49" s="1" t="s">
        <v>60</v>
      </c>
      <c r="F49" s="42">
        <v>0</v>
      </c>
      <c r="G49" s="42">
        <v>5000</v>
      </c>
      <c r="H49" s="42">
        <v>5001.25</v>
      </c>
    </row>
    <row r="50" spans="2:8" x14ac:dyDescent="0.3">
      <c r="B50" s="1"/>
      <c r="C50" s="7">
        <v>43242</v>
      </c>
      <c r="D50" s="1" t="s">
        <v>25</v>
      </c>
      <c r="E50" s="1" t="s">
        <v>61</v>
      </c>
      <c r="F50" s="42">
        <v>0</v>
      </c>
      <c r="G50" s="42">
        <v>1000</v>
      </c>
      <c r="H50" s="42">
        <v>15330.6</v>
      </c>
    </row>
    <row r="51" spans="2:8" x14ac:dyDescent="0.3">
      <c r="B51" s="1"/>
      <c r="C51" s="7">
        <v>43242</v>
      </c>
      <c r="D51" s="1" t="s">
        <v>25</v>
      </c>
      <c r="E51" s="1" t="s">
        <v>62</v>
      </c>
      <c r="F51" s="42">
        <v>0</v>
      </c>
      <c r="G51" s="42">
        <v>10000</v>
      </c>
      <c r="H51" s="42">
        <v>14330.6</v>
      </c>
    </row>
    <row r="52" spans="2:8" x14ac:dyDescent="0.3">
      <c r="B52" s="1"/>
      <c r="C52" s="7">
        <v>43242</v>
      </c>
      <c r="D52" s="1" t="s">
        <v>25</v>
      </c>
      <c r="E52" s="1" t="s">
        <v>63</v>
      </c>
      <c r="F52" s="42">
        <v>0</v>
      </c>
      <c r="G52" s="42">
        <v>2500</v>
      </c>
      <c r="H52" s="42">
        <v>4330.6000000000004</v>
      </c>
    </row>
    <row r="53" spans="2:8" x14ac:dyDescent="0.3">
      <c r="B53" s="1"/>
      <c r="C53" s="7">
        <v>43241</v>
      </c>
      <c r="D53" s="1" t="s">
        <v>25</v>
      </c>
      <c r="E53" s="1" t="s">
        <v>64</v>
      </c>
      <c r="F53" s="42">
        <v>0</v>
      </c>
      <c r="G53" s="9">
        <v>10000</v>
      </c>
      <c r="H53" s="43">
        <v>33788.910000000003</v>
      </c>
    </row>
    <row r="54" spans="2:8" x14ac:dyDescent="0.3">
      <c r="B54" s="1"/>
      <c r="C54" s="7">
        <v>43241</v>
      </c>
      <c r="D54" s="1" t="s">
        <v>25</v>
      </c>
      <c r="E54" s="1" t="s">
        <v>65</v>
      </c>
      <c r="F54" s="42">
        <v>0</v>
      </c>
      <c r="G54" s="9">
        <v>5000</v>
      </c>
      <c r="H54" s="43">
        <v>23788.91</v>
      </c>
    </row>
    <row r="55" spans="2:8" x14ac:dyDescent="0.3">
      <c r="B55" s="1"/>
      <c r="C55" s="7">
        <v>43241</v>
      </c>
      <c r="D55" s="1" t="s">
        <v>25</v>
      </c>
      <c r="E55" s="1" t="s">
        <v>66</v>
      </c>
      <c r="F55" s="42">
        <v>0</v>
      </c>
      <c r="G55" s="9">
        <v>14000</v>
      </c>
      <c r="H55" s="43">
        <v>18788.91</v>
      </c>
    </row>
    <row r="56" spans="2:8" x14ac:dyDescent="0.3">
      <c r="B56" s="1"/>
      <c r="C56" s="7">
        <v>43241</v>
      </c>
      <c r="D56" s="1" t="s">
        <v>25</v>
      </c>
      <c r="E56" s="1" t="s">
        <v>67</v>
      </c>
      <c r="F56" s="42">
        <v>0</v>
      </c>
      <c r="G56" s="9">
        <v>5000</v>
      </c>
      <c r="H56" s="43">
        <v>4788.91</v>
      </c>
    </row>
    <row r="57" spans="2:8" x14ac:dyDescent="0.3">
      <c r="B57" s="1"/>
      <c r="C57" s="7">
        <v>43238</v>
      </c>
      <c r="D57" s="1" t="s">
        <v>25</v>
      </c>
      <c r="E57" s="1" t="s">
        <v>68</v>
      </c>
      <c r="F57" s="42">
        <v>0</v>
      </c>
      <c r="G57" s="9">
        <v>1000</v>
      </c>
      <c r="H57" s="43" t="s">
        <v>69</v>
      </c>
    </row>
    <row r="58" spans="2:8" x14ac:dyDescent="0.3">
      <c r="B58" s="1"/>
      <c r="C58" s="7">
        <v>43238</v>
      </c>
      <c r="D58" s="1" t="s">
        <v>25</v>
      </c>
      <c r="E58" s="1" t="s">
        <v>70</v>
      </c>
      <c r="F58" s="42">
        <v>0</v>
      </c>
      <c r="G58" s="9">
        <v>3000</v>
      </c>
      <c r="H58" s="43" t="s">
        <v>71</v>
      </c>
    </row>
    <row r="59" spans="2:8" x14ac:dyDescent="0.3">
      <c r="B59" s="1"/>
      <c r="C59" s="7">
        <v>43235</v>
      </c>
      <c r="D59" s="1" t="s">
        <v>25</v>
      </c>
      <c r="E59" s="1" t="s">
        <v>72</v>
      </c>
      <c r="F59" s="42">
        <v>0</v>
      </c>
      <c r="G59" s="9">
        <v>2000</v>
      </c>
      <c r="H59" s="43">
        <v>47471.66</v>
      </c>
    </row>
    <row r="60" spans="2:8" x14ac:dyDescent="0.3">
      <c r="B60" s="1"/>
      <c r="C60" s="7">
        <v>43235</v>
      </c>
      <c r="D60" s="1" t="s">
        <v>25</v>
      </c>
      <c r="E60" s="1" t="s">
        <v>73</v>
      </c>
      <c r="F60" s="42">
        <v>0</v>
      </c>
      <c r="G60" s="9">
        <v>5000</v>
      </c>
      <c r="H60" s="43">
        <v>45471.66</v>
      </c>
    </row>
    <row r="61" spans="2:8" x14ac:dyDescent="0.3">
      <c r="B61" s="1"/>
      <c r="C61" s="7">
        <v>43235</v>
      </c>
      <c r="D61" s="1" t="s">
        <v>25</v>
      </c>
      <c r="E61" s="1" t="s">
        <v>74</v>
      </c>
      <c r="F61" s="42">
        <v>0</v>
      </c>
      <c r="G61" s="9">
        <v>40000</v>
      </c>
      <c r="H61" s="43">
        <v>40471.660000000003</v>
      </c>
    </row>
    <row r="62" spans="2:8" x14ac:dyDescent="0.3">
      <c r="B62" s="1"/>
      <c r="C62" s="7">
        <v>43234</v>
      </c>
      <c r="D62" s="1" t="s">
        <v>25</v>
      </c>
      <c r="E62" s="1" t="s">
        <v>75</v>
      </c>
      <c r="F62" s="42">
        <v>0</v>
      </c>
      <c r="G62" s="9">
        <v>13000</v>
      </c>
      <c r="H62" s="43">
        <v>503.52</v>
      </c>
    </row>
    <row r="63" spans="2:8" x14ac:dyDescent="0.3">
      <c r="B63" s="1"/>
      <c r="C63" s="7">
        <v>43234</v>
      </c>
      <c r="D63" s="1" t="s">
        <v>25</v>
      </c>
      <c r="E63" s="1" t="s">
        <v>76</v>
      </c>
      <c r="F63" s="42">
        <v>0</v>
      </c>
      <c r="G63" s="9">
        <v>2000</v>
      </c>
      <c r="H63" s="43">
        <v>-12496.48</v>
      </c>
    </row>
    <row r="64" spans="2:8" x14ac:dyDescent="0.3">
      <c r="B64" s="1"/>
      <c r="C64" s="7">
        <v>43234</v>
      </c>
      <c r="D64" s="1" t="s">
        <v>25</v>
      </c>
      <c r="E64" s="1" t="s">
        <v>77</v>
      </c>
      <c r="F64" s="42">
        <v>0</v>
      </c>
      <c r="G64" s="9">
        <v>5000</v>
      </c>
      <c r="H64" s="43">
        <v>-14496.48</v>
      </c>
    </row>
    <row r="65" spans="2:15" x14ac:dyDescent="0.3">
      <c r="B65" s="1"/>
      <c r="C65" s="7">
        <v>43231</v>
      </c>
      <c r="D65" s="1" t="s">
        <v>25</v>
      </c>
      <c r="E65" s="1" t="s">
        <v>78</v>
      </c>
      <c r="F65" s="42">
        <v>0</v>
      </c>
      <c r="G65" s="9">
        <v>35000</v>
      </c>
      <c r="H65" s="43">
        <v>35071.699999999997</v>
      </c>
    </row>
    <row r="66" spans="2:15" x14ac:dyDescent="0.3">
      <c r="B66" s="1"/>
      <c r="C66" s="7">
        <v>43227</v>
      </c>
      <c r="D66" s="1" t="s">
        <v>25</v>
      </c>
      <c r="E66" s="1" t="s">
        <v>79</v>
      </c>
      <c r="F66" s="8">
        <v>0</v>
      </c>
      <c r="G66" s="9">
        <v>3500</v>
      </c>
      <c r="H66" s="8" t="s">
        <v>80</v>
      </c>
      <c r="O66" s="11"/>
    </row>
    <row r="67" spans="2:15" x14ac:dyDescent="0.3">
      <c r="B67" s="1"/>
      <c r="C67" s="7">
        <v>43227</v>
      </c>
      <c r="D67" s="1" t="s">
        <v>25</v>
      </c>
      <c r="E67" s="1" t="s">
        <v>81</v>
      </c>
      <c r="F67" s="8">
        <v>0</v>
      </c>
      <c r="G67" s="9">
        <v>5000</v>
      </c>
      <c r="H67" s="8" t="s">
        <v>82</v>
      </c>
      <c r="O67" s="11"/>
    </row>
    <row r="68" spans="2:15" x14ac:dyDescent="0.3">
      <c r="B68" s="1"/>
      <c r="C68" s="7">
        <v>43223</v>
      </c>
      <c r="D68" s="1" t="s">
        <v>25</v>
      </c>
      <c r="E68" s="1" t="s">
        <v>83</v>
      </c>
      <c r="F68" s="8">
        <v>0</v>
      </c>
      <c r="G68" s="9">
        <v>5000</v>
      </c>
      <c r="H68" s="8">
        <v>12096.77</v>
      </c>
      <c r="O68" s="11"/>
    </row>
    <row r="69" spans="2:15" x14ac:dyDescent="0.3">
      <c r="B69" s="1"/>
      <c r="C69" s="7">
        <v>43223</v>
      </c>
      <c r="D69" s="1" t="s">
        <v>25</v>
      </c>
      <c r="E69" s="1" t="s">
        <v>84</v>
      </c>
      <c r="F69" s="8">
        <v>0</v>
      </c>
      <c r="G69" s="9">
        <v>1500</v>
      </c>
      <c r="H69" s="8">
        <v>7096.77</v>
      </c>
      <c r="O69" s="11"/>
    </row>
    <row r="70" spans="2:15" x14ac:dyDescent="0.3">
      <c r="B70" s="1"/>
      <c r="C70" s="7">
        <v>43223</v>
      </c>
      <c r="D70" s="1" t="s">
        <v>25</v>
      </c>
      <c r="E70" s="1" t="s">
        <v>85</v>
      </c>
      <c r="F70" s="8">
        <v>0</v>
      </c>
      <c r="G70" s="9">
        <v>5000</v>
      </c>
      <c r="H70" s="8">
        <v>5596.77</v>
      </c>
      <c r="O70" s="11"/>
    </row>
    <row r="71" spans="2:15" x14ac:dyDescent="0.3">
      <c r="B71" s="1"/>
      <c r="C71" s="7">
        <v>43222</v>
      </c>
      <c r="D71" s="1" t="s">
        <v>25</v>
      </c>
      <c r="E71" s="1" t="s">
        <v>86</v>
      </c>
      <c r="F71" s="8">
        <v>0</v>
      </c>
      <c r="G71" s="9">
        <v>14000</v>
      </c>
      <c r="H71" s="8">
        <v>14275.2</v>
      </c>
      <c r="O71" s="11"/>
    </row>
    <row r="72" spans="2:15" x14ac:dyDescent="0.3">
      <c r="B72" s="12"/>
      <c r="C72" s="13">
        <v>43220</v>
      </c>
      <c r="D72" s="12" t="s">
        <v>25</v>
      </c>
      <c r="E72" s="12" t="s">
        <v>87</v>
      </c>
      <c r="F72" s="14">
        <v>0</v>
      </c>
      <c r="G72" s="15">
        <v>10000</v>
      </c>
      <c r="H72" s="14">
        <v>53594.93</v>
      </c>
      <c r="O72" s="11"/>
    </row>
    <row r="73" spans="2:15" x14ac:dyDescent="0.3">
      <c r="B73" s="12"/>
      <c r="C73" s="13">
        <v>43220</v>
      </c>
      <c r="D73" s="12" t="s">
        <v>25</v>
      </c>
      <c r="E73" s="12" t="s">
        <v>88</v>
      </c>
      <c r="F73" s="14">
        <v>0</v>
      </c>
      <c r="G73" s="15">
        <v>43000</v>
      </c>
      <c r="H73" s="14">
        <v>43594.93</v>
      </c>
      <c r="O73" s="11"/>
    </row>
    <row r="74" spans="2:15" x14ac:dyDescent="0.3">
      <c r="B74" s="12"/>
      <c r="C74" s="13">
        <v>43220</v>
      </c>
      <c r="D74" s="12" t="s">
        <v>25</v>
      </c>
      <c r="E74" s="12" t="s">
        <v>89</v>
      </c>
      <c r="F74" s="14">
        <v>0</v>
      </c>
      <c r="G74" s="15">
        <v>1000</v>
      </c>
      <c r="H74" s="14">
        <v>594.92999999999995</v>
      </c>
      <c r="O74" s="11"/>
    </row>
    <row r="75" spans="2:15" x14ac:dyDescent="0.3">
      <c r="B75" s="12"/>
      <c r="C75" s="13">
        <v>43214</v>
      </c>
      <c r="D75" s="12" t="s">
        <v>25</v>
      </c>
      <c r="E75" s="12" t="s">
        <v>90</v>
      </c>
      <c r="F75" s="14">
        <v>0</v>
      </c>
      <c r="G75" s="15">
        <v>6000</v>
      </c>
      <c r="H75" s="14">
        <v>6853.27</v>
      </c>
      <c r="J75" s="10"/>
      <c r="K75" s="4"/>
      <c r="L75" s="4"/>
      <c r="M75" s="11"/>
      <c r="N75" s="11"/>
      <c r="O75" s="11"/>
    </row>
    <row r="76" spans="2:15" x14ac:dyDescent="0.3">
      <c r="B76" s="12"/>
      <c r="C76" s="13">
        <v>43213</v>
      </c>
      <c r="D76" s="12" t="s">
        <v>25</v>
      </c>
      <c r="E76" s="12" t="s">
        <v>91</v>
      </c>
      <c r="F76" s="14">
        <v>0</v>
      </c>
      <c r="G76" s="15">
        <v>25000</v>
      </c>
      <c r="H76" s="14">
        <v>96693.63</v>
      </c>
      <c r="J76" s="10"/>
      <c r="K76" s="4"/>
      <c r="L76" s="4"/>
      <c r="M76" s="11"/>
      <c r="N76" s="11"/>
      <c r="O76" s="11"/>
    </row>
    <row r="77" spans="2:15" x14ac:dyDescent="0.3">
      <c r="B77" s="12"/>
      <c r="C77" s="13">
        <v>43213</v>
      </c>
      <c r="D77" s="12" t="s">
        <v>25</v>
      </c>
      <c r="E77" s="12" t="s">
        <v>92</v>
      </c>
      <c r="F77" s="14">
        <v>0</v>
      </c>
      <c r="G77" s="15">
        <v>60000</v>
      </c>
      <c r="H77" s="14">
        <v>71693.63</v>
      </c>
      <c r="J77" s="10"/>
      <c r="K77" s="4"/>
      <c r="L77" s="4"/>
      <c r="M77" s="11"/>
      <c r="N77" s="11"/>
      <c r="O77" s="11"/>
    </row>
    <row r="78" spans="2:15" x14ac:dyDescent="0.3">
      <c r="B78" s="12"/>
      <c r="C78" s="13">
        <v>43213</v>
      </c>
      <c r="D78" s="12" t="s">
        <v>25</v>
      </c>
      <c r="E78" s="12" t="s">
        <v>93</v>
      </c>
      <c r="F78" s="14">
        <v>0</v>
      </c>
      <c r="G78" s="15">
        <v>10000</v>
      </c>
      <c r="H78" s="14">
        <v>11693.63</v>
      </c>
      <c r="J78" s="10"/>
      <c r="K78" s="4"/>
      <c r="L78" s="4"/>
      <c r="M78" s="11"/>
      <c r="N78" s="11"/>
      <c r="O78" s="11"/>
    </row>
    <row r="79" spans="2:15" x14ac:dyDescent="0.3">
      <c r="B79" s="12"/>
      <c r="C79" s="13">
        <v>43213</v>
      </c>
      <c r="D79" s="12" t="s">
        <v>25</v>
      </c>
      <c r="E79" s="12" t="s">
        <v>94</v>
      </c>
      <c r="F79" s="14">
        <v>0</v>
      </c>
      <c r="G79" s="15">
        <v>1000</v>
      </c>
      <c r="H79" s="14">
        <v>1693.63</v>
      </c>
      <c r="K79" s="4"/>
      <c r="L79" s="4"/>
      <c r="M79" s="11"/>
      <c r="N79" s="11"/>
      <c r="O79" s="11"/>
    </row>
    <row r="80" spans="2:15" x14ac:dyDescent="0.3">
      <c r="B80" s="12"/>
      <c r="C80" s="13">
        <v>43210</v>
      </c>
      <c r="D80" s="12" t="s">
        <v>25</v>
      </c>
      <c r="E80" s="12" t="s">
        <v>95</v>
      </c>
      <c r="F80" s="14">
        <v>0</v>
      </c>
      <c r="G80" s="15">
        <v>5000</v>
      </c>
      <c r="H80" s="14">
        <v>5989.64</v>
      </c>
      <c r="K80" s="4"/>
      <c r="L80" s="4"/>
      <c r="M80" s="11"/>
      <c r="N80" s="11"/>
      <c r="O80" s="11"/>
    </row>
    <row r="81" spans="2:15" x14ac:dyDescent="0.3">
      <c r="B81" s="12"/>
      <c r="C81" s="13">
        <v>43209</v>
      </c>
      <c r="D81" s="12" t="s">
        <v>25</v>
      </c>
      <c r="E81" s="12" t="s">
        <v>96</v>
      </c>
      <c r="F81" s="14">
        <v>0</v>
      </c>
      <c r="G81" s="15">
        <v>23000</v>
      </c>
      <c r="H81" s="14">
        <v>28579.79</v>
      </c>
      <c r="K81" s="4"/>
      <c r="L81" s="4"/>
      <c r="M81" s="11"/>
      <c r="N81" s="11"/>
      <c r="O81" s="11"/>
    </row>
    <row r="82" spans="2:15" x14ac:dyDescent="0.3">
      <c r="B82" s="12"/>
      <c r="C82" s="13">
        <v>43201</v>
      </c>
      <c r="D82" s="12" t="s">
        <v>25</v>
      </c>
      <c r="E82" s="12" t="s">
        <v>97</v>
      </c>
      <c r="F82" s="14">
        <v>0</v>
      </c>
      <c r="G82" s="15">
        <v>10000</v>
      </c>
      <c r="H82" s="14">
        <v>10139.75</v>
      </c>
      <c r="K82" s="4"/>
      <c r="L82" s="4"/>
      <c r="M82" s="11"/>
      <c r="N82" s="11"/>
      <c r="O82" s="11"/>
    </row>
    <row r="83" spans="2:15" x14ac:dyDescent="0.3">
      <c r="B83" s="12"/>
      <c r="C83" s="13">
        <v>43200</v>
      </c>
      <c r="D83" s="12" t="s">
        <v>25</v>
      </c>
      <c r="E83" s="12" t="s">
        <v>98</v>
      </c>
      <c r="F83" s="14">
        <v>0</v>
      </c>
      <c r="G83" s="15">
        <v>2000</v>
      </c>
      <c r="H83" s="14">
        <v>51336.44</v>
      </c>
      <c r="K83" s="4"/>
      <c r="L83" s="4"/>
      <c r="M83" s="11"/>
      <c r="N83" s="11"/>
      <c r="O83" s="11"/>
    </row>
    <row r="84" spans="2:15" x14ac:dyDescent="0.3">
      <c r="B84" s="12"/>
      <c r="C84" s="13">
        <v>43200</v>
      </c>
      <c r="D84" s="12" t="s">
        <v>25</v>
      </c>
      <c r="E84" s="12" t="s">
        <v>99</v>
      </c>
      <c r="F84" s="14">
        <v>0</v>
      </c>
      <c r="G84" s="15">
        <v>25000</v>
      </c>
      <c r="H84" s="14">
        <v>49336.44</v>
      </c>
      <c r="K84" s="4"/>
      <c r="L84" s="4"/>
      <c r="M84" s="11"/>
      <c r="N84" s="11"/>
      <c r="O84" s="11"/>
    </row>
    <row r="85" spans="2:15" x14ac:dyDescent="0.3">
      <c r="B85" s="12"/>
      <c r="C85" s="13">
        <v>43192</v>
      </c>
      <c r="D85" s="12" t="s">
        <v>25</v>
      </c>
      <c r="E85" s="12" t="s">
        <v>100</v>
      </c>
      <c r="F85" s="14">
        <v>0</v>
      </c>
      <c r="G85" s="15">
        <v>5000</v>
      </c>
      <c r="H85" s="14">
        <v>120643.51</v>
      </c>
    </row>
    <row r="86" spans="2:15" x14ac:dyDescent="0.3">
      <c r="B86" s="12"/>
      <c r="C86" s="13">
        <v>43192</v>
      </c>
      <c r="D86" s="12" t="s">
        <v>25</v>
      </c>
      <c r="E86" s="12" t="s">
        <v>101</v>
      </c>
      <c r="F86" s="14">
        <v>0</v>
      </c>
      <c r="G86" s="15">
        <v>15000</v>
      </c>
      <c r="H86" s="14">
        <v>115643.51</v>
      </c>
      <c r="M86" s="16"/>
    </row>
    <row r="87" spans="2:15" x14ac:dyDescent="0.3">
      <c r="B87" s="17"/>
      <c r="C87" s="18">
        <v>43185</v>
      </c>
      <c r="D87" s="17" t="s">
        <v>25</v>
      </c>
      <c r="E87" s="17" t="s">
        <v>102</v>
      </c>
      <c r="F87" s="19">
        <v>0</v>
      </c>
      <c r="G87" s="20">
        <v>2000</v>
      </c>
      <c r="H87" s="19">
        <v>2651.44</v>
      </c>
    </row>
    <row r="88" spans="2:15" x14ac:dyDescent="0.3">
      <c r="B88" s="17"/>
      <c r="C88" s="18">
        <v>43182</v>
      </c>
      <c r="D88" s="17" t="s">
        <v>25</v>
      </c>
      <c r="E88" s="17" t="s">
        <v>103</v>
      </c>
      <c r="F88" s="19">
        <v>0</v>
      </c>
      <c r="G88" s="20">
        <v>30000</v>
      </c>
      <c r="H88" s="19">
        <v>651.44000000000005</v>
      </c>
    </row>
    <row r="89" spans="2:15" x14ac:dyDescent="0.3">
      <c r="B89" s="17"/>
      <c r="C89" s="18">
        <v>43182</v>
      </c>
      <c r="D89" s="17" t="s">
        <v>25</v>
      </c>
      <c r="E89" s="17" t="s">
        <v>104</v>
      </c>
      <c r="F89" s="19">
        <v>0</v>
      </c>
      <c r="G89" s="20">
        <v>30000</v>
      </c>
      <c r="H89" s="19">
        <v>29886.05</v>
      </c>
    </row>
    <row r="90" spans="2:15" x14ac:dyDescent="0.3">
      <c r="B90" s="17"/>
      <c r="C90" s="18">
        <v>43181</v>
      </c>
      <c r="D90" s="17" t="s">
        <v>25</v>
      </c>
      <c r="E90" s="17" t="s">
        <v>105</v>
      </c>
      <c r="F90" s="19">
        <v>0</v>
      </c>
      <c r="G90" s="20">
        <v>10000</v>
      </c>
      <c r="H90" s="19">
        <v>96225.48</v>
      </c>
    </row>
    <row r="91" spans="2:15" x14ac:dyDescent="0.3">
      <c r="B91" s="17"/>
      <c r="C91" s="18">
        <v>43180</v>
      </c>
      <c r="D91" s="17" t="s">
        <v>25</v>
      </c>
      <c r="E91" s="17" t="s">
        <v>106</v>
      </c>
      <c r="F91" s="19">
        <v>0</v>
      </c>
      <c r="G91" s="20">
        <v>5000</v>
      </c>
      <c r="H91" s="19">
        <v>5365.81</v>
      </c>
    </row>
    <row r="92" spans="2:15" x14ac:dyDescent="0.3">
      <c r="B92" s="17"/>
      <c r="C92" s="18">
        <v>43179</v>
      </c>
      <c r="D92" s="17" t="s">
        <v>25</v>
      </c>
      <c r="E92" s="17" t="s">
        <v>107</v>
      </c>
      <c r="F92" s="19">
        <v>0</v>
      </c>
      <c r="G92" s="20">
        <v>30000</v>
      </c>
      <c r="H92" s="19">
        <v>32281.54</v>
      </c>
    </row>
    <row r="93" spans="2:15" x14ac:dyDescent="0.3">
      <c r="B93" s="17"/>
      <c r="C93" s="18">
        <v>43178</v>
      </c>
      <c r="D93" s="17" t="s">
        <v>25</v>
      </c>
      <c r="E93" s="17" t="s">
        <v>108</v>
      </c>
      <c r="F93" s="19">
        <v>0</v>
      </c>
      <c r="G93" s="20">
        <v>25000</v>
      </c>
      <c r="H93" s="19">
        <v>24982.57</v>
      </c>
    </row>
    <row r="94" spans="2:15" x14ac:dyDescent="0.3">
      <c r="B94" s="17"/>
      <c r="C94" s="18">
        <v>43173</v>
      </c>
      <c r="D94" s="17" t="s">
        <v>25</v>
      </c>
      <c r="E94" s="17" t="s">
        <v>109</v>
      </c>
      <c r="F94" s="19">
        <v>0</v>
      </c>
      <c r="G94" s="20">
        <v>15000</v>
      </c>
      <c r="H94" s="19">
        <v>108.43</v>
      </c>
    </row>
    <row r="95" spans="2:15" x14ac:dyDescent="0.3">
      <c r="B95" s="17"/>
      <c r="C95" s="18">
        <v>43173</v>
      </c>
      <c r="D95" s="17" t="s">
        <v>25</v>
      </c>
      <c r="E95" s="17" t="s">
        <v>110</v>
      </c>
      <c r="F95" s="19">
        <v>0</v>
      </c>
      <c r="G95" s="20">
        <v>5000</v>
      </c>
      <c r="H95" s="19">
        <v>-14891.57</v>
      </c>
    </row>
    <row r="96" spans="2:15" x14ac:dyDescent="0.3">
      <c r="B96" s="17"/>
      <c r="C96" s="18">
        <v>43171</v>
      </c>
      <c r="D96" s="17" t="s">
        <v>25</v>
      </c>
      <c r="E96" s="17" t="s">
        <v>111</v>
      </c>
      <c r="F96" s="19">
        <v>0</v>
      </c>
      <c r="G96" s="20">
        <v>20000</v>
      </c>
      <c r="H96" s="19">
        <v>25114.26</v>
      </c>
    </row>
    <row r="97" spans="2:8" x14ac:dyDescent="0.3">
      <c r="B97" s="17"/>
      <c r="C97" s="18">
        <v>43171</v>
      </c>
      <c r="D97" s="17" t="s">
        <v>25</v>
      </c>
      <c r="E97" s="17" t="s">
        <v>112</v>
      </c>
      <c r="F97" s="19">
        <v>0</v>
      </c>
      <c r="G97" s="20">
        <v>5000</v>
      </c>
      <c r="H97" s="19">
        <v>5114.26</v>
      </c>
    </row>
    <row r="98" spans="2:8" x14ac:dyDescent="0.3">
      <c r="B98" s="17"/>
      <c r="C98" s="18">
        <v>43168</v>
      </c>
      <c r="D98" s="17" t="s">
        <v>25</v>
      </c>
      <c r="E98" s="17" t="s">
        <v>113</v>
      </c>
      <c r="F98" s="19">
        <v>0</v>
      </c>
      <c r="G98" s="20">
        <v>30000</v>
      </c>
      <c r="H98" s="19">
        <v>32960.81</v>
      </c>
    </row>
    <row r="99" spans="2:8" x14ac:dyDescent="0.3">
      <c r="B99" s="17"/>
      <c r="C99" s="18">
        <v>43168</v>
      </c>
      <c r="D99" s="17" t="s">
        <v>25</v>
      </c>
      <c r="E99" s="17" t="s">
        <v>114</v>
      </c>
      <c r="F99" s="19">
        <v>0</v>
      </c>
      <c r="G99" s="20">
        <v>3000</v>
      </c>
      <c r="H99" s="19">
        <v>2960.81</v>
      </c>
    </row>
    <row r="100" spans="2:8" x14ac:dyDescent="0.3">
      <c r="B100" s="17"/>
      <c r="C100" s="18">
        <v>43166</v>
      </c>
      <c r="D100" s="17" t="s">
        <v>25</v>
      </c>
      <c r="E100" s="17" t="s">
        <v>115</v>
      </c>
      <c r="F100" s="19">
        <v>0</v>
      </c>
      <c r="G100" s="20">
        <v>10000</v>
      </c>
      <c r="H100" s="19">
        <v>-28.57</v>
      </c>
    </row>
    <row r="101" spans="2:8" x14ac:dyDescent="0.3">
      <c r="B101" s="17"/>
      <c r="C101" s="18">
        <v>43166</v>
      </c>
      <c r="D101" s="17" t="s">
        <v>25</v>
      </c>
      <c r="E101" s="17" t="s">
        <v>116</v>
      </c>
      <c r="F101" s="19">
        <v>0</v>
      </c>
      <c r="G101" s="20">
        <v>3000</v>
      </c>
      <c r="H101" s="19">
        <v>-10028.57</v>
      </c>
    </row>
    <row r="102" spans="2:8" x14ac:dyDescent="0.3">
      <c r="B102" s="17"/>
      <c r="C102" s="18">
        <v>43166</v>
      </c>
      <c r="D102" s="17" t="s">
        <v>25</v>
      </c>
      <c r="E102" s="17" t="s">
        <v>117</v>
      </c>
      <c r="F102" s="19">
        <v>0</v>
      </c>
      <c r="G102" s="20">
        <v>1500</v>
      </c>
      <c r="H102" s="19">
        <v>-13028.57</v>
      </c>
    </row>
    <row r="103" spans="2:8" x14ac:dyDescent="0.3">
      <c r="B103" s="17"/>
      <c r="C103" s="18">
        <v>43166</v>
      </c>
      <c r="D103" s="17" t="s">
        <v>25</v>
      </c>
      <c r="E103" s="17" t="s">
        <v>118</v>
      </c>
      <c r="F103" s="19">
        <v>0</v>
      </c>
      <c r="G103" s="20">
        <v>500</v>
      </c>
      <c r="H103" s="19">
        <v>1268.56</v>
      </c>
    </row>
    <row r="104" spans="2:8" x14ac:dyDescent="0.3">
      <c r="B104" s="17"/>
      <c r="C104" s="18">
        <v>43164</v>
      </c>
      <c r="D104" s="17" t="s">
        <v>25</v>
      </c>
      <c r="E104" s="17" t="s">
        <v>119</v>
      </c>
      <c r="F104" s="19">
        <v>0</v>
      </c>
      <c r="G104" s="20">
        <v>14000</v>
      </c>
      <c r="H104" s="19">
        <v>789.8</v>
      </c>
    </row>
    <row r="105" spans="2:8" x14ac:dyDescent="0.3">
      <c r="B105" s="17"/>
      <c r="C105" s="18">
        <v>43164</v>
      </c>
      <c r="D105" s="17" t="s">
        <v>25</v>
      </c>
      <c r="E105" s="17" t="s">
        <v>120</v>
      </c>
      <c r="F105" s="19">
        <v>0</v>
      </c>
      <c r="G105" s="20">
        <v>1000</v>
      </c>
      <c r="H105" s="19">
        <v>-13210.2</v>
      </c>
    </row>
    <row r="106" spans="2:8" x14ac:dyDescent="0.3">
      <c r="B106" s="17"/>
      <c r="C106" s="18">
        <v>43160</v>
      </c>
      <c r="D106" s="17" t="s">
        <v>25</v>
      </c>
      <c r="E106" s="17" t="s">
        <v>121</v>
      </c>
      <c r="F106" s="19">
        <v>0</v>
      </c>
      <c r="G106" s="20">
        <v>11000</v>
      </c>
      <c r="H106" s="19">
        <v>11973.19</v>
      </c>
    </row>
    <row r="107" spans="2:8" x14ac:dyDescent="0.3">
      <c r="B107" s="17"/>
      <c r="C107" s="18">
        <v>43160</v>
      </c>
      <c r="D107" s="17" t="s">
        <v>25</v>
      </c>
      <c r="E107" s="17" t="s">
        <v>122</v>
      </c>
      <c r="F107" s="19">
        <v>0</v>
      </c>
      <c r="G107" s="20">
        <v>1000</v>
      </c>
      <c r="H107" s="19">
        <v>994.43</v>
      </c>
    </row>
    <row r="108" spans="2:8" x14ac:dyDescent="0.3">
      <c r="B108" s="21"/>
      <c r="C108" s="22">
        <v>43159</v>
      </c>
      <c r="D108" s="21" t="s">
        <v>25</v>
      </c>
      <c r="E108" s="21" t="s">
        <v>123</v>
      </c>
      <c r="F108" s="23">
        <v>0</v>
      </c>
      <c r="G108" s="24">
        <v>10000</v>
      </c>
      <c r="H108" s="23">
        <v>10217.709999999999</v>
      </c>
    </row>
    <row r="109" spans="2:8" x14ac:dyDescent="0.3">
      <c r="B109" s="21"/>
      <c r="C109" s="22">
        <v>43154</v>
      </c>
      <c r="D109" s="21" t="s">
        <v>25</v>
      </c>
      <c r="E109" s="21" t="s">
        <v>124</v>
      </c>
      <c r="F109" s="23">
        <v>0</v>
      </c>
      <c r="G109" s="24">
        <v>5000</v>
      </c>
      <c r="H109" s="23">
        <v>217.71</v>
      </c>
    </row>
    <row r="110" spans="2:8" x14ac:dyDescent="0.3">
      <c r="B110" s="21"/>
      <c r="C110" s="22">
        <v>43154</v>
      </c>
      <c r="D110" s="21" t="s">
        <v>25</v>
      </c>
      <c r="E110" s="21" t="s">
        <v>125</v>
      </c>
      <c r="F110" s="23">
        <v>0</v>
      </c>
      <c r="G110" s="24">
        <v>10000</v>
      </c>
      <c r="H110" s="23">
        <v>-4782.29</v>
      </c>
    </row>
    <row r="111" spans="2:8" x14ac:dyDescent="0.3">
      <c r="B111" s="21"/>
      <c r="C111" s="22">
        <v>43152</v>
      </c>
      <c r="D111" s="21" t="s">
        <v>25</v>
      </c>
      <c r="E111" s="21" t="s">
        <v>126</v>
      </c>
      <c r="F111" s="23">
        <v>0</v>
      </c>
      <c r="G111" s="24">
        <v>18000</v>
      </c>
      <c r="H111" s="23">
        <v>573.96</v>
      </c>
    </row>
    <row r="112" spans="2:8" x14ac:dyDescent="0.3">
      <c r="B112" s="21"/>
      <c r="C112" s="22">
        <v>43151</v>
      </c>
      <c r="D112" s="21" t="s">
        <v>25</v>
      </c>
      <c r="E112" s="21" t="s">
        <v>127</v>
      </c>
      <c r="F112" s="23">
        <v>0</v>
      </c>
      <c r="G112" s="24">
        <v>12000</v>
      </c>
      <c r="H112" s="23">
        <v>12224.65</v>
      </c>
    </row>
    <row r="113" spans="2:8" x14ac:dyDescent="0.3">
      <c r="B113" s="21"/>
      <c r="C113" s="22">
        <v>43150</v>
      </c>
      <c r="D113" s="21" t="s">
        <v>25</v>
      </c>
      <c r="E113" s="21" t="s">
        <v>128</v>
      </c>
      <c r="F113" s="23">
        <v>0</v>
      </c>
      <c r="G113" s="24">
        <v>9000</v>
      </c>
      <c r="H113" s="23">
        <v>235.27</v>
      </c>
    </row>
    <row r="114" spans="2:8" x14ac:dyDescent="0.3">
      <c r="B114" s="21"/>
      <c r="C114" s="22">
        <v>43150</v>
      </c>
      <c r="D114" s="21" t="s">
        <v>25</v>
      </c>
      <c r="E114" s="21" t="s">
        <v>129</v>
      </c>
      <c r="F114" s="23">
        <v>0</v>
      </c>
      <c r="G114" s="24">
        <v>11000</v>
      </c>
      <c r="H114" s="23">
        <v>17133.29</v>
      </c>
    </row>
    <row r="115" spans="2:8" x14ac:dyDescent="0.3">
      <c r="B115" s="21"/>
      <c r="C115" s="22">
        <v>43150</v>
      </c>
      <c r="D115" s="21" t="s">
        <v>25</v>
      </c>
      <c r="E115" s="21" t="s">
        <v>130</v>
      </c>
      <c r="F115" s="23">
        <v>0</v>
      </c>
      <c r="G115" s="24">
        <v>5000</v>
      </c>
      <c r="H115" s="23">
        <v>6133.29</v>
      </c>
    </row>
    <row r="116" spans="2:8" x14ac:dyDescent="0.3">
      <c r="B116" s="21"/>
      <c r="C116" s="22">
        <v>43145</v>
      </c>
      <c r="D116" s="21" t="s">
        <v>25</v>
      </c>
      <c r="E116" s="21" t="s">
        <v>131</v>
      </c>
      <c r="F116" s="23">
        <v>0</v>
      </c>
      <c r="G116" s="24">
        <v>5000</v>
      </c>
      <c r="H116" s="23">
        <v>6080.32</v>
      </c>
    </row>
    <row r="117" spans="2:8" x14ac:dyDescent="0.3">
      <c r="B117" s="21"/>
      <c r="C117" s="22">
        <v>43139</v>
      </c>
      <c r="D117" s="21" t="s">
        <v>25</v>
      </c>
      <c r="E117" s="21" t="s">
        <v>132</v>
      </c>
      <c r="F117" s="23">
        <v>0</v>
      </c>
      <c r="G117" s="24">
        <v>10000</v>
      </c>
      <c r="H117" s="23">
        <v>112.17</v>
      </c>
    </row>
    <row r="118" spans="2:8" x14ac:dyDescent="0.3">
      <c r="B118" s="21"/>
      <c r="C118" s="22">
        <v>43137</v>
      </c>
      <c r="D118" s="21" t="s">
        <v>25</v>
      </c>
      <c r="E118" s="21" t="s">
        <v>133</v>
      </c>
      <c r="F118" s="23">
        <v>0</v>
      </c>
      <c r="G118" s="24">
        <v>150000</v>
      </c>
      <c r="H118" s="23">
        <v>193334.22</v>
      </c>
    </row>
    <row r="119" spans="2:8" x14ac:dyDescent="0.3">
      <c r="B119" s="21"/>
      <c r="C119" s="22">
        <v>43137</v>
      </c>
      <c r="D119" s="21" t="s">
        <v>25</v>
      </c>
      <c r="E119" s="21" t="s">
        <v>134</v>
      </c>
      <c r="F119" s="23">
        <v>0</v>
      </c>
      <c r="G119" s="24">
        <v>40000</v>
      </c>
      <c r="H119" s="23">
        <v>43334.22</v>
      </c>
    </row>
    <row r="120" spans="2:8" x14ac:dyDescent="0.3">
      <c r="B120" s="21"/>
      <c r="C120" s="22">
        <v>43132</v>
      </c>
      <c r="D120" s="21" t="s">
        <v>25</v>
      </c>
      <c r="E120" s="21" t="s">
        <v>135</v>
      </c>
      <c r="F120" s="23">
        <v>0</v>
      </c>
      <c r="G120" s="24">
        <v>25000</v>
      </c>
      <c r="H120" s="23">
        <v>25377.49</v>
      </c>
    </row>
    <row r="121" spans="2:8" x14ac:dyDescent="0.3">
      <c r="B121" s="1"/>
      <c r="C121" s="7">
        <v>43123</v>
      </c>
      <c r="D121" s="1" t="s">
        <v>25</v>
      </c>
      <c r="E121" s="1" t="s">
        <v>136</v>
      </c>
      <c r="F121" s="8">
        <v>0</v>
      </c>
      <c r="G121" s="9">
        <v>10000</v>
      </c>
      <c r="H121" s="8">
        <v>10210.450000000001</v>
      </c>
    </row>
    <row r="122" spans="2:8" x14ac:dyDescent="0.3">
      <c r="B122" s="1"/>
      <c r="C122" s="7">
        <v>43115</v>
      </c>
      <c r="D122" s="1" t="s">
        <v>25</v>
      </c>
      <c r="E122" s="1" t="s">
        <v>137</v>
      </c>
      <c r="F122" s="8">
        <v>0</v>
      </c>
      <c r="G122" s="9">
        <v>25000</v>
      </c>
      <c r="H122" s="8">
        <v>25301.77</v>
      </c>
    </row>
    <row r="123" spans="2:8" x14ac:dyDescent="0.3">
      <c r="B123" s="1"/>
      <c r="C123" s="7">
        <v>43112</v>
      </c>
      <c r="D123" s="1" t="s">
        <v>25</v>
      </c>
      <c r="E123" s="1" t="s">
        <v>138</v>
      </c>
      <c r="F123" s="8">
        <v>0</v>
      </c>
      <c r="G123" s="9">
        <v>5000</v>
      </c>
      <c r="H123" s="8">
        <v>6907.83</v>
      </c>
    </row>
    <row r="124" spans="2:8" x14ac:dyDescent="0.3">
      <c r="B124" s="1"/>
      <c r="C124" s="7">
        <v>43110</v>
      </c>
      <c r="D124" s="1" t="s">
        <v>25</v>
      </c>
      <c r="E124" s="1" t="s">
        <v>139</v>
      </c>
      <c r="F124" s="8">
        <v>0</v>
      </c>
      <c r="G124" s="9">
        <v>15000</v>
      </c>
      <c r="H124" s="8">
        <v>14974.11</v>
      </c>
    </row>
    <row r="125" spans="2:8" x14ac:dyDescent="0.3">
      <c r="B125" s="1"/>
      <c r="C125" s="7">
        <v>43103</v>
      </c>
      <c r="D125" s="1" t="s">
        <v>25</v>
      </c>
      <c r="E125" s="1" t="s">
        <v>140</v>
      </c>
      <c r="F125" s="8">
        <v>0</v>
      </c>
      <c r="G125" s="9">
        <v>6000</v>
      </c>
      <c r="H125" s="8">
        <v>8103.27</v>
      </c>
    </row>
    <row r="126" spans="2:8" x14ac:dyDescent="0.3">
      <c r="B126" s="12"/>
      <c r="C126" s="13">
        <v>43097</v>
      </c>
      <c r="D126" s="12" t="s">
        <v>25</v>
      </c>
      <c r="E126" s="12" t="s">
        <v>141</v>
      </c>
      <c r="F126" s="14">
        <v>0</v>
      </c>
      <c r="G126" s="15">
        <v>9000</v>
      </c>
      <c r="H126" s="14">
        <v>2113.89</v>
      </c>
    </row>
    <row r="127" spans="2:8" x14ac:dyDescent="0.3">
      <c r="B127" s="12"/>
      <c r="C127" s="13">
        <v>43090</v>
      </c>
      <c r="D127" s="12" t="s">
        <v>25</v>
      </c>
      <c r="E127" s="12" t="s">
        <v>142</v>
      </c>
      <c r="F127" s="14">
        <v>0</v>
      </c>
      <c r="G127" s="15">
        <v>2000</v>
      </c>
      <c r="H127" s="14">
        <v>1854.78</v>
      </c>
    </row>
    <row r="128" spans="2:8" x14ac:dyDescent="0.3">
      <c r="B128" s="12"/>
      <c r="C128" s="13">
        <v>43087</v>
      </c>
      <c r="D128" s="12" t="s">
        <v>25</v>
      </c>
      <c r="E128" s="12" t="s">
        <v>143</v>
      </c>
      <c r="F128" s="14">
        <v>0</v>
      </c>
      <c r="G128" s="15">
        <v>8000</v>
      </c>
      <c r="H128" s="14">
        <v>8898.2999999999993</v>
      </c>
    </row>
    <row r="129" spans="2:8" x14ac:dyDescent="0.3">
      <c r="B129" s="12"/>
      <c r="C129" s="13">
        <v>43083</v>
      </c>
      <c r="D129" s="12" t="s">
        <v>25</v>
      </c>
      <c r="E129" s="12" t="s">
        <v>144</v>
      </c>
      <c r="F129" s="14">
        <v>0</v>
      </c>
      <c r="G129" s="15">
        <v>25000</v>
      </c>
      <c r="H129" s="14">
        <v>25272.81</v>
      </c>
    </row>
    <row r="130" spans="2:8" x14ac:dyDescent="0.3">
      <c r="B130" s="17"/>
      <c r="C130" s="18">
        <v>42870</v>
      </c>
      <c r="D130" s="17" t="s">
        <v>25</v>
      </c>
      <c r="E130" s="17" t="s">
        <v>145</v>
      </c>
      <c r="F130" s="19">
        <v>0</v>
      </c>
      <c r="G130" s="20">
        <v>20000</v>
      </c>
      <c r="H130" s="19">
        <v>20479.48</v>
      </c>
    </row>
    <row r="132" spans="2:8" x14ac:dyDescent="0.3">
      <c r="G132" s="16">
        <f>SUM(G17:G131)</f>
        <v>1518000</v>
      </c>
    </row>
    <row r="133" spans="2:8" x14ac:dyDescent="0.3">
      <c r="G133" s="16"/>
    </row>
    <row r="134" spans="2:8" x14ac:dyDescent="0.3">
      <c r="B134" s="17"/>
      <c r="C134" s="18">
        <v>43262</v>
      </c>
      <c r="D134" s="17" t="s">
        <v>25</v>
      </c>
      <c r="E134" s="17" t="s">
        <v>146</v>
      </c>
      <c r="F134" s="20">
        <v>150000</v>
      </c>
      <c r="G134" s="78">
        <v>0</v>
      </c>
      <c r="H134" s="78">
        <v>1568.7</v>
      </c>
    </row>
    <row r="135" spans="2:8" x14ac:dyDescent="0.3">
      <c r="B135" s="17"/>
      <c r="C135" s="18">
        <v>43196</v>
      </c>
      <c r="D135" s="17" t="s">
        <v>25</v>
      </c>
      <c r="E135" s="17" t="s">
        <v>146</v>
      </c>
      <c r="F135" s="20">
        <v>140000</v>
      </c>
      <c r="G135" s="19">
        <v>0</v>
      </c>
      <c r="H135" s="19">
        <v>121320.02</v>
      </c>
    </row>
    <row r="136" spans="2:8" x14ac:dyDescent="0.3">
      <c r="B136" s="17"/>
      <c r="C136" s="18">
        <v>43187</v>
      </c>
      <c r="D136" s="17" t="s">
        <v>25</v>
      </c>
      <c r="E136" s="17" t="s">
        <v>146</v>
      </c>
      <c r="F136" s="20">
        <v>117000</v>
      </c>
      <c r="G136" s="19">
        <v>0</v>
      </c>
      <c r="H136" s="19">
        <v>-115711.27</v>
      </c>
    </row>
    <row r="137" spans="2:8" x14ac:dyDescent="0.3">
      <c r="B137" s="17"/>
      <c r="C137" s="18">
        <v>43147</v>
      </c>
      <c r="D137" s="17" t="s">
        <v>25</v>
      </c>
      <c r="E137" s="17" t="s">
        <v>146</v>
      </c>
      <c r="F137" s="20">
        <v>10000</v>
      </c>
      <c r="G137" s="19">
        <v>0</v>
      </c>
      <c r="H137" s="19">
        <v>33762.65</v>
      </c>
    </row>
    <row r="138" spans="2:8" x14ac:dyDescent="0.3">
      <c r="C138" s="2"/>
      <c r="F138" s="3"/>
      <c r="G138" s="3"/>
      <c r="H138" s="3"/>
    </row>
    <row r="139" spans="2:8" x14ac:dyDescent="0.3">
      <c r="F139" s="11">
        <f>SUM(F134:F137)</f>
        <v>417000</v>
      </c>
    </row>
    <row r="142" spans="2:8" x14ac:dyDescent="0.3">
      <c r="F142" t="s">
        <v>147</v>
      </c>
      <c r="G142" s="25">
        <f>G132-F139</f>
        <v>1101000</v>
      </c>
    </row>
    <row r="144" spans="2:8" ht="15" thickBot="1" x14ac:dyDescent="0.35"/>
    <row r="145" spans="6:10" ht="15" thickBot="1" x14ac:dyDescent="0.35">
      <c r="F145" s="70"/>
      <c r="G145" s="71" t="s">
        <v>148</v>
      </c>
      <c r="H145" s="71"/>
      <c r="I145" s="72" t="s">
        <v>149</v>
      </c>
      <c r="J145" s="73" t="s">
        <v>150</v>
      </c>
    </row>
    <row r="146" spans="6:10" x14ac:dyDescent="0.3">
      <c r="F146" s="74" t="s">
        <v>151</v>
      </c>
      <c r="G146" s="58">
        <f>I146-J146</f>
        <v>20000</v>
      </c>
      <c r="H146" s="59"/>
      <c r="I146" s="60">
        <f>G130</f>
        <v>20000</v>
      </c>
      <c r="J146" s="61">
        <v>0</v>
      </c>
    </row>
    <row r="147" spans="6:10" x14ac:dyDescent="0.3">
      <c r="F147" s="74" t="s">
        <v>152</v>
      </c>
      <c r="G147" s="62">
        <f t="shared" ref="G147:G153" si="0">I147-J147</f>
        <v>44000</v>
      </c>
      <c r="H147" s="63"/>
      <c r="I147" s="64">
        <f>SUM(G126:G129)</f>
        <v>44000</v>
      </c>
      <c r="J147" s="65">
        <v>0</v>
      </c>
    </row>
    <row r="148" spans="6:10" x14ac:dyDescent="0.3">
      <c r="F148" s="74" t="s">
        <v>153</v>
      </c>
      <c r="G148" s="62">
        <f t="shared" si="0"/>
        <v>61000</v>
      </c>
      <c r="H148" s="63"/>
      <c r="I148" s="64">
        <f>SUM(G121:G125)</f>
        <v>61000</v>
      </c>
      <c r="J148" s="65"/>
    </row>
    <row r="149" spans="6:10" x14ac:dyDescent="0.3">
      <c r="F149" s="74" t="s">
        <v>154</v>
      </c>
      <c r="G149" s="76">
        <f t="shared" si="0"/>
        <v>300000</v>
      </c>
      <c r="H149" s="63"/>
      <c r="I149" s="64">
        <f>SUM(G108:G120)</f>
        <v>310000</v>
      </c>
      <c r="J149" s="65">
        <v>10000</v>
      </c>
    </row>
    <row r="150" spans="6:10" x14ac:dyDescent="0.3">
      <c r="F150" s="74" t="s">
        <v>155</v>
      </c>
      <c r="G150" s="77">
        <f t="shared" si="0"/>
        <v>135000</v>
      </c>
      <c r="H150" s="63"/>
      <c r="I150" s="64">
        <f>SUM(G87:G107)</f>
        <v>252000</v>
      </c>
      <c r="J150" s="65">
        <v>117000</v>
      </c>
    </row>
    <row r="151" spans="6:10" x14ac:dyDescent="0.3">
      <c r="F151" s="74" t="s">
        <v>156</v>
      </c>
      <c r="G151" s="77">
        <f t="shared" si="0"/>
        <v>101000</v>
      </c>
      <c r="H151" s="63"/>
      <c r="I151" s="64">
        <f>SUM(G72:G86)</f>
        <v>241000</v>
      </c>
      <c r="J151" s="65">
        <v>140000</v>
      </c>
    </row>
    <row r="152" spans="6:10" x14ac:dyDescent="0.3">
      <c r="F152" s="74" t="s">
        <v>157</v>
      </c>
      <c r="G152" s="76">
        <f t="shared" si="0"/>
        <v>284000</v>
      </c>
      <c r="H152" s="63"/>
      <c r="I152" s="64">
        <f>SUM(G42:G71)</f>
        <v>284000</v>
      </c>
      <c r="J152" s="65">
        <v>0</v>
      </c>
    </row>
    <row r="153" spans="6:10" x14ac:dyDescent="0.3">
      <c r="F153" s="74" t="s">
        <v>158</v>
      </c>
      <c r="G153" s="76">
        <f t="shared" si="0"/>
        <v>80000</v>
      </c>
      <c r="H153" s="63"/>
      <c r="I153" s="64">
        <f>SUM(G26:G41)</f>
        <v>230000</v>
      </c>
      <c r="J153" s="65">
        <f>F134</f>
        <v>150000</v>
      </c>
    </row>
    <row r="154" spans="6:10" x14ac:dyDescent="0.3">
      <c r="F154" s="74" t="s">
        <v>159</v>
      </c>
      <c r="G154" s="62">
        <f>I154-J154</f>
        <v>60000</v>
      </c>
      <c r="H154" s="63"/>
      <c r="I154" s="64">
        <f>SUM(G19:G25)</f>
        <v>60000</v>
      </c>
      <c r="J154" s="65">
        <v>0</v>
      </c>
    </row>
    <row r="155" spans="6:10" x14ac:dyDescent="0.3">
      <c r="F155" s="74" t="s">
        <v>160</v>
      </c>
      <c r="G155" s="62">
        <f>I155-J155</f>
        <v>57500</v>
      </c>
      <c r="H155" s="63"/>
      <c r="I155" s="64">
        <f>SUM(G9:G18)</f>
        <v>57500</v>
      </c>
      <c r="J155" s="65"/>
    </row>
    <row r="156" spans="6:10" x14ac:dyDescent="0.3">
      <c r="F156" s="74"/>
      <c r="G156" s="62"/>
      <c r="H156" s="63"/>
      <c r="I156" s="64"/>
      <c r="J156" s="65"/>
    </row>
    <row r="157" spans="6:10" ht="15" thickBot="1" x14ac:dyDescent="0.35">
      <c r="F157" s="74"/>
      <c r="G157" s="66"/>
      <c r="H157" s="67"/>
      <c r="I157" s="68"/>
      <c r="J157" s="69"/>
    </row>
    <row r="158" spans="6:10" ht="15" thickBot="1" x14ac:dyDescent="0.35">
      <c r="F158" s="75"/>
      <c r="G158" s="67">
        <f>SUM(G146:G157)</f>
        <v>1142500</v>
      </c>
      <c r="H158" s="67"/>
      <c r="I158" s="68">
        <f>SUM(I146:I155)</f>
        <v>1559500</v>
      </c>
      <c r="J158" s="69">
        <f>SUM(J146:J157)</f>
        <v>417000</v>
      </c>
    </row>
    <row r="161" spans="7:7" x14ac:dyDescent="0.3">
      <c r="G161" s="48">
        <f>SUM(G146:G150)</f>
        <v>560000</v>
      </c>
    </row>
    <row r="162" spans="7:7" ht="15" thickBot="1" x14ac:dyDescent="0.35">
      <c r="G162" s="48">
        <f>SUM(G151:G157)</f>
        <v>582500</v>
      </c>
    </row>
    <row r="163" spans="7:7" x14ac:dyDescent="0.3">
      <c r="G163" s="49">
        <f>SUM(G160:G162)</f>
        <v>1142500</v>
      </c>
    </row>
    <row r="194" spans="3:8" x14ac:dyDescent="0.3">
      <c r="C194" s="2"/>
      <c r="F194" s="41"/>
      <c r="G194" s="41"/>
      <c r="H194" s="41"/>
    </row>
    <row r="195" spans="3:8" x14ac:dyDescent="0.3">
      <c r="C195" s="2"/>
      <c r="F195" s="41"/>
      <c r="G195" s="41"/>
      <c r="H195" s="41"/>
    </row>
    <row r="196" spans="3:8" x14ac:dyDescent="0.3">
      <c r="C196" s="2"/>
      <c r="F196" s="41"/>
      <c r="G196" s="41"/>
      <c r="H196" s="41"/>
    </row>
    <row r="197" spans="3:8" x14ac:dyDescent="0.3">
      <c r="C197" s="2"/>
      <c r="F197" s="41"/>
      <c r="G197" s="41"/>
      <c r="H19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478"/>
  <sheetViews>
    <sheetView topLeftCell="B362" workbookViewId="0">
      <selection activeCell="B5" sqref="B5:H21"/>
    </sheetView>
  </sheetViews>
  <sheetFormatPr defaultRowHeight="14.4" x14ac:dyDescent="0.3"/>
  <cols>
    <col min="2" max="2" width="13.6640625" bestFit="1" customWidth="1"/>
    <col min="3" max="3" width="9.5546875" bestFit="1" customWidth="1"/>
    <col min="4" max="4" width="10.6640625" bestFit="1" customWidth="1"/>
    <col min="5" max="5" width="86.44140625" bestFit="1" customWidth="1"/>
    <col min="6" max="7" width="11.33203125" style="41" bestFit="1" customWidth="1"/>
    <col min="8" max="8" width="11.5546875" style="41" bestFit="1" customWidth="1"/>
  </cols>
  <sheetData>
    <row r="1" spans="2:8" x14ac:dyDescent="0.3">
      <c r="B1" s="44" t="s">
        <v>161</v>
      </c>
      <c r="C1" s="44" t="s">
        <v>162</v>
      </c>
      <c r="D1" s="44" t="s">
        <v>163</v>
      </c>
      <c r="E1" s="44" t="s">
        <v>164</v>
      </c>
      <c r="F1" s="45" t="s">
        <v>165</v>
      </c>
      <c r="G1" s="45" t="s">
        <v>166</v>
      </c>
      <c r="H1" s="45" t="s">
        <v>167</v>
      </c>
    </row>
    <row r="2" spans="2:8" hidden="1" x14ac:dyDescent="0.3">
      <c r="B2">
        <v>1</v>
      </c>
      <c r="C2" s="2">
        <v>43343</v>
      </c>
      <c r="D2" t="s">
        <v>168</v>
      </c>
      <c r="E2" t="s">
        <v>360</v>
      </c>
      <c r="F2" s="41">
        <v>0</v>
      </c>
      <c r="G2" s="41">
        <v>10568.4</v>
      </c>
      <c r="H2" s="41">
        <v>20471.560000000001</v>
      </c>
    </row>
    <row r="3" spans="2:8" hidden="1" x14ac:dyDescent="0.3">
      <c r="B3">
        <v>2</v>
      </c>
      <c r="C3" s="2">
        <v>43343</v>
      </c>
      <c r="D3" t="s">
        <v>25</v>
      </c>
      <c r="E3" t="s">
        <v>170</v>
      </c>
      <c r="F3" s="41">
        <v>10.62</v>
      </c>
      <c r="G3" s="41">
        <v>0</v>
      </c>
      <c r="H3" s="41">
        <v>9903.16</v>
      </c>
    </row>
    <row r="4" spans="2:8" hidden="1" x14ac:dyDescent="0.3">
      <c r="B4">
        <v>3</v>
      </c>
      <c r="C4" s="2">
        <v>43343</v>
      </c>
      <c r="D4" t="s">
        <v>25</v>
      </c>
      <c r="E4" t="s">
        <v>170</v>
      </c>
      <c r="F4" s="41">
        <v>10.62</v>
      </c>
      <c r="G4" s="41">
        <v>0</v>
      </c>
      <c r="H4" s="41">
        <v>9913.7800000000007</v>
      </c>
    </row>
    <row r="5" spans="2:8" x14ac:dyDescent="0.3">
      <c r="B5">
        <v>4</v>
      </c>
      <c r="C5" s="2">
        <v>43343</v>
      </c>
      <c r="D5" t="s">
        <v>25</v>
      </c>
      <c r="E5" t="s">
        <v>361</v>
      </c>
      <c r="F5" s="41">
        <v>0</v>
      </c>
      <c r="G5" s="41">
        <v>5000</v>
      </c>
      <c r="H5" s="41">
        <v>9924.4</v>
      </c>
    </row>
    <row r="6" spans="2:8" x14ac:dyDescent="0.3">
      <c r="B6">
        <v>5</v>
      </c>
      <c r="C6" s="2">
        <v>43343</v>
      </c>
      <c r="D6" t="s">
        <v>25</v>
      </c>
      <c r="E6" t="s">
        <v>362</v>
      </c>
      <c r="F6" s="41">
        <v>0</v>
      </c>
      <c r="G6" s="41">
        <v>5000</v>
      </c>
      <c r="H6" s="41">
        <v>4924.3999999999996</v>
      </c>
    </row>
    <row r="7" spans="2:8" hidden="1" x14ac:dyDescent="0.3">
      <c r="B7">
        <v>6</v>
      </c>
      <c r="C7" s="2">
        <v>43342</v>
      </c>
      <c r="D7" t="s">
        <v>168</v>
      </c>
      <c r="E7" t="s">
        <v>363</v>
      </c>
      <c r="F7" s="41">
        <v>407.68</v>
      </c>
      <c r="G7" s="41">
        <v>0</v>
      </c>
      <c r="H7" s="41">
        <v>-75.599999999999994</v>
      </c>
    </row>
    <row r="8" spans="2:8" hidden="1" x14ac:dyDescent="0.3">
      <c r="B8">
        <v>7</v>
      </c>
      <c r="C8" s="2">
        <v>43341</v>
      </c>
      <c r="D8" t="s">
        <v>168</v>
      </c>
      <c r="E8" t="s">
        <v>364</v>
      </c>
      <c r="F8" s="41">
        <v>1110.8800000000001</v>
      </c>
      <c r="G8" s="41">
        <v>0</v>
      </c>
      <c r="H8" s="41">
        <v>332.08</v>
      </c>
    </row>
    <row r="9" spans="2:8" x14ac:dyDescent="0.3">
      <c r="B9">
        <v>8</v>
      </c>
      <c r="C9" s="2">
        <v>43341</v>
      </c>
      <c r="D9" t="s">
        <v>25</v>
      </c>
      <c r="E9" t="s">
        <v>365</v>
      </c>
      <c r="F9" s="41">
        <v>0</v>
      </c>
      <c r="G9" s="41">
        <v>1000</v>
      </c>
      <c r="H9" s="41">
        <v>1442.96</v>
      </c>
    </row>
    <row r="10" spans="2:8" hidden="1" x14ac:dyDescent="0.3">
      <c r="B10">
        <v>9</v>
      </c>
      <c r="C10" s="2">
        <v>43341</v>
      </c>
      <c r="D10" t="s">
        <v>25</v>
      </c>
      <c r="E10" t="s">
        <v>170</v>
      </c>
      <c r="F10" s="41">
        <v>10.62</v>
      </c>
      <c r="G10" s="41">
        <v>0</v>
      </c>
      <c r="H10" s="41">
        <v>442.96</v>
      </c>
    </row>
    <row r="11" spans="2:8" hidden="1" x14ac:dyDescent="0.3">
      <c r="B11">
        <v>10</v>
      </c>
      <c r="C11" s="2">
        <v>43340</v>
      </c>
      <c r="D11" t="s">
        <v>168</v>
      </c>
      <c r="E11" t="s">
        <v>366</v>
      </c>
      <c r="F11" s="41">
        <v>18020.07</v>
      </c>
      <c r="G11" s="41">
        <v>0</v>
      </c>
      <c r="H11" s="41">
        <v>453.58</v>
      </c>
    </row>
    <row r="12" spans="2:8" hidden="1" x14ac:dyDescent="0.3">
      <c r="B12">
        <v>11</v>
      </c>
      <c r="C12" s="2">
        <v>43340</v>
      </c>
      <c r="D12" t="s">
        <v>25</v>
      </c>
      <c r="E12" t="s">
        <v>170</v>
      </c>
      <c r="F12" s="41">
        <v>10.62</v>
      </c>
      <c r="G12" s="41">
        <v>0</v>
      </c>
      <c r="H12" s="41">
        <v>18473.650000000001</v>
      </c>
    </row>
    <row r="13" spans="2:8" x14ac:dyDescent="0.3">
      <c r="B13">
        <v>12</v>
      </c>
      <c r="C13" s="2">
        <v>43340</v>
      </c>
      <c r="D13" t="s">
        <v>25</v>
      </c>
      <c r="E13" t="s">
        <v>367</v>
      </c>
      <c r="F13" s="41">
        <v>0</v>
      </c>
      <c r="G13" s="41">
        <v>10000</v>
      </c>
      <c r="H13" s="41">
        <v>18484.27</v>
      </c>
    </row>
    <row r="14" spans="2:8" hidden="1" x14ac:dyDescent="0.3">
      <c r="B14">
        <v>13</v>
      </c>
      <c r="C14" s="2">
        <v>43339</v>
      </c>
      <c r="D14" t="s">
        <v>168</v>
      </c>
      <c r="E14" t="s">
        <v>368</v>
      </c>
      <c r="F14" s="41">
        <v>1455.03</v>
      </c>
      <c r="G14" s="41">
        <v>0</v>
      </c>
      <c r="H14" s="41">
        <v>8484.27</v>
      </c>
    </row>
    <row r="15" spans="2:8" hidden="1" x14ac:dyDescent="0.3">
      <c r="B15">
        <v>14</v>
      </c>
      <c r="C15" s="2">
        <v>43339</v>
      </c>
      <c r="D15" t="s">
        <v>25</v>
      </c>
      <c r="E15" t="s">
        <v>170</v>
      </c>
      <c r="F15" s="41">
        <v>10.62</v>
      </c>
      <c r="G15" s="41">
        <v>0</v>
      </c>
      <c r="H15" s="41">
        <v>9939.2999999999993</v>
      </c>
    </row>
    <row r="16" spans="2:8" x14ac:dyDescent="0.3">
      <c r="B16">
        <v>15</v>
      </c>
      <c r="C16" s="2">
        <v>43339</v>
      </c>
      <c r="D16" t="s">
        <v>25</v>
      </c>
      <c r="E16" t="s">
        <v>369</v>
      </c>
      <c r="F16" s="41">
        <v>0</v>
      </c>
      <c r="G16" s="41">
        <v>10000</v>
      </c>
      <c r="H16" s="41">
        <v>9949.92</v>
      </c>
    </row>
    <row r="17" spans="2:8" hidden="1" x14ac:dyDescent="0.3">
      <c r="B17">
        <v>16</v>
      </c>
      <c r="C17" s="2">
        <v>43335</v>
      </c>
      <c r="D17" t="s">
        <v>168</v>
      </c>
      <c r="E17" t="s">
        <v>370</v>
      </c>
      <c r="F17" s="41">
        <v>1807.04</v>
      </c>
      <c r="G17" s="41">
        <v>0</v>
      </c>
      <c r="H17" s="41">
        <v>-50.08</v>
      </c>
    </row>
    <row r="18" spans="2:8" x14ac:dyDescent="0.3">
      <c r="B18">
        <v>17</v>
      </c>
      <c r="C18" s="2">
        <v>43335</v>
      </c>
      <c r="D18" t="s">
        <v>25</v>
      </c>
      <c r="E18" t="s">
        <v>371</v>
      </c>
      <c r="F18" s="41">
        <v>0</v>
      </c>
      <c r="G18" s="41">
        <v>1500</v>
      </c>
      <c r="H18" s="41">
        <v>1756.97</v>
      </c>
    </row>
    <row r="19" spans="2:8" hidden="1" x14ac:dyDescent="0.3">
      <c r="B19">
        <v>18</v>
      </c>
      <c r="C19" s="2">
        <v>43335</v>
      </c>
      <c r="D19" t="s">
        <v>25</v>
      </c>
      <c r="E19" t="s">
        <v>170</v>
      </c>
      <c r="F19" s="41">
        <v>10.62</v>
      </c>
      <c r="G19" s="41">
        <v>0</v>
      </c>
      <c r="H19" s="41">
        <v>256.97000000000003</v>
      </c>
    </row>
    <row r="20" spans="2:8" hidden="1" x14ac:dyDescent="0.3">
      <c r="B20">
        <v>19</v>
      </c>
      <c r="C20" s="2">
        <v>43333</v>
      </c>
      <c r="D20" t="s">
        <v>168</v>
      </c>
      <c r="E20" t="s">
        <v>169</v>
      </c>
      <c r="F20" s="41">
        <v>4570.84</v>
      </c>
      <c r="G20" s="41">
        <v>0</v>
      </c>
      <c r="H20" s="41">
        <v>267.58999999999997</v>
      </c>
    </row>
    <row r="21" spans="2:8" x14ac:dyDescent="0.3">
      <c r="B21">
        <v>20</v>
      </c>
      <c r="C21" s="2">
        <v>43333</v>
      </c>
      <c r="D21" t="s">
        <v>25</v>
      </c>
      <c r="E21" t="s">
        <v>26</v>
      </c>
      <c r="F21" s="41">
        <v>0</v>
      </c>
      <c r="G21" s="41">
        <v>5000</v>
      </c>
      <c r="H21" s="41">
        <v>4838.43</v>
      </c>
    </row>
    <row r="22" spans="2:8" hidden="1" x14ac:dyDescent="0.3">
      <c r="B22">
        <v>21</v>
      </c>
      <c r="C22" s="2">
        <v>43333</v>
      </c>
      <c r="D22" t="s">
        <v>25</v>
      </c>
      <c r="E22" t="s">
        <v>170</v>
      </c>
      <c r="F22" s="41">
        <v>10.62</v>
      </c>
      <c r="G22" s="41">
        <v>0</v>
      </c>
      <c r="H22" s="41">
        <v>-161.57</v>
      </c>
    </row>
    <row r="23" spans="2:8" hidden="1" x14ac:dyDescent="0.3">
      <c r="B23">
        <v>4</v>
      </c>
      <c r="C23" s="2">
        <v>43332</v>
      </c>
      <c r="D23" t="s">
        <v>168</v>
      </c>
      <c r="E23" s="41" t="s">
        <v>171</v>
      </c>
      <c r="F23" s="41">
        <v>581.71</v>
      </c>
      <c r="G23" s="41">
        <v>0</v>
      </c>
      <c r="H23">
        <v>-150.94999999999999</v>
      </c>
    </row>
    <row r="24" spans="2:8" hidden="1" x14ac:dyDescent="0.3">
      <c r="B24">
        <v>5</v>
      </c>
      <c r="C24" s="2">
        <v>43329</v>
      </c>
      <c r="D24" t="s">
        <v>168</v>
      </c>
      <c r="E24" s="41" t="s">
        <v>172</v>
      </c>
      <c r="F24" s="41">
        <v>0</v>
      </c>
      <c r="G24" s="41">
        <v>5.1100000000000003</v>
      </c>
      <c r="H24">
        <v>430.76</v>
      </c>
    </row>
    <row r="25" spans="2:8" hidden="1" x14ac:dyDescent="0.3">
      <c r="B25">
        <v>6</v>
      </c>
      <c r="C25" s="2">
        <v>43328</v>
      </c>
      <c r="D25" t="s">
        <v>168</v>
      </c>
      <c r="E25" s="41" t="s">
        <v>173</v>
      </c>
      <c r="F25" s="41">
        <v>3100.68</v>
      </c>
      <c r="G25" s="41">
        <v>0</v>
      </c>
      <c r="H25">
        <v>425.64</v>
      </c>
    </row>
    <row r="26" spans="2:8" hidden="1" x14ac:dyDescent="0.3">
      <c r="B26">
        <v>7</v>
      </c>
      <c r="C26" s="2">
        <v>43328</v>
      </c>
      <c r="D26" t="s">
        <v>25</v>
      </c>
      <c r="E26" s="41" t="s">
        <v>170</v>
      </c>
      <c r="F26" s="41">
        <v>10.62</v>
      </c>
      <c r="G26" s="41">
        <v>0</v>
      </c>
      <c r="H26" s="5">
        <v>3526.32</v>
      </c>
    </row>
    <row r="27" spans="2:8" x14ac:dyDescent="0.3">
      <c r="B27">
        <v>8</v>
      </c>
      <c r="C27" s="2">
        <v>43328</v>
      </c>
      <c r="D27" t="s">
        <v>25</v>
      </c>
      <c r="E27" s="41" t="s">
        <v>27</v>
      </c>
      <c r="F27" s="41">
        <v>0</v>
      </c>
      <c r="G27" s="41">
        <v>4000</v>
      </c>
      <c r="H27" s="5">
        <v>3536.94</v>
      </c>
    </row>
    <row r="28" spans="2:8" hidden="1" x14ac:dyDescent="0.3">
      <c r="B28">
        <v>9</v>
      </c>
      <c r="C28" s="2">
        <v>43320</v>
      </c>
      <c r="D28" t="s">
        <v>168</v>
      </c>
      <c r="E28" s="41" t="s">
        <v>174</v>
      </c>
      <c r="F28" s="41">
        <v>6501.47</v>
      </c>
      <c r="G28" s="41">
        <v>0</v>
      </c>
      <c r="H28">
        <v>-463.06</v>
      </c>
    </row>
    <row r="29" spans="2:8" x14ac:dyDescent="0.3">
      <c r="B29">
        <v>10</v>
      </c>
      <c r="C29" s="2">
        <v>43320</v>
      </c>
      <c r="D29" t="s">
        <v>25</v>
      </c>
      <c r="E29" s="41" t="s">
        <v>28</v>
      </c>
      <c r="F29" s="41">
        <v>0</v>
      </c>
      <c r="G29" s="41">
        <v>6000</v>
      </c>
      <c r="H29" s="5">
        <v>6038.41</v>
      </c>
    </row>
    <row r="30" spans="2:8" hidden="1" x14ac:dyDescent="0.3">
      <c r="B30">
        <v>11</v>
      </c>
      <c r="C30" s="2">
        <v>43320</v>
      </c>
      <c r="D30" t="s">
        <v>25</v>
      </c>
      <c r="E30" s="41" t="s">
        <v>170</v>
      </c>
      <c r="F30" s="41">
        <v>10.62</v>
      </c>
      <c r="G30" s="41">
        <v>0</v>
      </c>
      <c r="H30">
        <v>38.409999999999997</v>
      </c>
    </row>
    <row r="31" spans="2:8" hidden="1" x14ac:dyDescent="0.3">
      <c r="B31">
        <v>4</v>
      </c>
      <c r="C31" s="2">
        <v>43313</v>
      </c>
      <c r="D31" t="s">
        <v>168</v>
      </c>
      <c r="E31" t="s">
        <v>175</v>
      </c>
      <c r="F31" s="41">
        <v>13983.02</v>
      </c>
      <c r="G31" s="41">
        <v>0</v>
      </c>
      <c r="H31" s="41">
        <v>49.03</v>
      </c>
    </row>
    <row r="32" spans="2:8" hidden="1" x14ac:dyDescent="0.3">
      <c r="B32">
        <v>5</v>
      </c>
      <c r="C32" s="2">
        <v>43313</v>
      </c>
      <c r="D32" t="s">
        <v>25</v>
      </c>
      <c r="E32" t="s">
        <v>170</v>
      </c>
      <c r="F32" s="41">
        <v>10.62</v>
      </c>
      <c r="G32" s="41">
        <v>0</v>
      </c>
      <c r="H32" s="41">
        <v>14032.05</v>
      </c>
    </row>
    <row r="33" spans="2:8" x14ac:dyDescent="0.3">
      <c r="B33">
        <v>6</v>
      </c>
      <c r="C33" s="2">
        <v>43313</v>
      </c>
      <c r="D33" t="s">
        <v>25</v>
      </c>
      <c r="E33" t="s">
        <v>29</v>
      </c>
      <c r="F33" s="41">
        <v>0</v>
      </c>
      <c r="G33" s="41">
        <v>10000</v>
      </c>
      <c r="H33" s="41">
        <v>14042.67</v>
      </c>
    </row>
    <row r="34" spans="2:8" hidden="1" x14ac:dyDescent="0.3">
      <c r="B34">
        <v>7</v>
      </c>
      <c r="C34" s="2">
        <v>43312</v>
      </c>
      <c r="D34" t="s">
        <v>168</v>
      </c>
      <c r="E34" t="s">
        <v>176</v>
      </c>
      <c r="F34" s="41">
        <v>2055.4899999999998</v>
      </c>
      <c r="G34" s="41">
        <v>0</v>
      </c>
      <c r="H34" s="41">
        <v>4042.67</v>
      </c>
    </row>
    <row r="35" spans="2:8" hidden="1" x14ac:dyDescent="0.3">
      <c r="B35">
        <v>8</v>
      </c>
      <c r="C35" s="2">
        <v>43312</v>
      </c>
      <c r="D35" t="s">
        <v>25</v>
      </c>
      <c r="E35" t="s">
        <v>170</v>
      </c>
      <c r="F35" s="41">
        <v>10.62</v>
      </c>
      <c r="G35" s="41">
        <v>0</v>
      </c>
      <c r="H35" s="41">
        <v>6098.16</v>
      </c>
    </row>
    <row r="36" spans="2:8" x14ac:dyDescent="0.3">
      <c r="B36">
        <v>9</v>
      </c>
      <c r="C36" s="2">
        <v>43312</v>
      </c>
      <c r="D36" t="s">
        <v>25</v>
      </c>
      <c r="E36" t="s">
        <v>30</v>
      </c>
      <c r="F36" s="41">
        <v>0</v>
      </c>
      <c r="G36" s="41">
        <v>5000</v>
      </c>
      <c r="H36" s="41">
        <v>6108.78</v>
      </c>
    </row>
    <row r="37" spans="2:8" hidden="1" x14ac:dyDescent="0.3">
      <c r="B37">
        <v>10</v>
      </c>
      <c r="C37" s="2">
        <v>43311</v>
      </c>
      <c r="D37" t="s">
        <v>168</v>
      </c>
      <c r="E37" t="s">
        <v>177</v>
      </c>
      <c r="F37" s="41">
        <v>8879.58</v>
      </c>
      <c r="G37" s="41">
        <v>0</v>
      </c>
      <c r="H37" s="41">
        <v>1108.78</v>
      </c>
    </row>
    <row r="38" spans="2:8" hidden="1" x14ac:dyDescent="0.3">
      <c r="B38">
        <v>11</v>
      </c>
      <c r="C38" s="2">
        <v>43311</v>
      </c>
      <c r="D38" t="s">
        <v>25</v>
      </c>
      <c r="E38" t="s">
        <v>170</v>
      </c>
      <c r="F38" s="41">
        <v>10.62</v>
      </c>
      <c r="G38" s="41">
        <v>0</v>
      </c>
      <c r="H38" s="41">
        <v>9988.35</v>
      </c>
    </row>
    <row r="39" spans="2:8" x14ac:dyDescent="0.3">
      <c r="B39">
        <v>12</v>
      </c>
      <c r="C39" s="2">
        <v>43311</v>
      </c>
      <c r="D39" t="s">
        <v>25</v>
      </c>
      <c r="E39" t="s">
        <v>31</v>
      </c>
      <c r="F39" s="41">
        <v>0</v>
      </c>
      <c r="G39" s="41">
        <v>10000</v>
      </c>
      <c r="H39" s="41">
        <v>9998.9699999999993</v>
      </c>
    </row>
    <row r="40" spans="2:8" hidden="1" x14ac:dyDescent="0.3">
      <c r="B40">
        <v>1</v>
      </c>
      <c r="C40" s="2">
        <v>43308</v>
      </c>
      <c r="D40" t="s">
        <v>168</v>
      </c>
      <c r="E40" t="s">
        <v>178</v>
      </c>
      <c r="F40" s="41">
        <v>10338.07</v>
      </c>
      <c r="G40" s="41">
        <v>0</v>
      </c>
      <c r="H40" s="41">
        <v>-1.03</v>
      </c>
    </row>
    <row r="41" spans="2:8" hidden="1" x14ac:dyDescent="0.3">
      <c r="B41">
        <v>2</v>
      </c>
      <c r="C41" s="2">
        <v>43308</v>
      </c>
      <c r="D41" t="s">
        <v>25</v>
      </c>
      <c r="E41" t="s">
        <v>170</v>
      </c>
      <c r="F41" s="41">
        <v>10.62</v>
      </c>
      <c r="G41" s="41">
        <v>0</v>
      </c>
      <c r="H41" s="41">
        <v>10337.049999999999</v>
      </c>
    </row>
    <row r="42" spans="2:8" x14ac:dyDescent="0.3">
      <c r="B42">
        <v>3</v>
      </c>
      <c r="C42" s="2">
        <v>43308</v>
      </c>
      <c r="D42" t="s">
        <v>25</v>
      </c>
      <c r="E42" t="s">
        <v>32</v>
      </c>
      <c r="F42" s="41">
        <v>0</v>
      </c>
      <c r="G42" s="41">
        <v>10000</v>
      </c>
      <c r="H42" s="41">
        <v>10347.67</v>
      </c>
    </row>
    <row r="43" spans="2:8" hidden="1" x14ac:dyDescent="0.3">
      <c r="B43">
        <v>4</v>
      </c>
      <c r="C43" s="2">
        <v>43307</v>
      </c>
      <c r="D43" t="s">
        <v>168</v>
      </c>
      <c r="E43" t="s">
        <v>179</v>
      </c>
      <c r="F43" s="41">
        <v>19096.189999999999</v>
      </c>
      <c r="G43" s="41">
        <v>0</v>
      </c>
      <c r="H43" s="41">
        <v>347.67</v>
      </c>
    </row>
    <row r="44" spans="2:8" hidden="1" x14ac:dyDescent="0.3">
      <c r="B44">
        <v>5</v>
      </c>
      <c r="C44" s="2">
        <v>43306</v>
      </c>
      <c r="D44" t="s">
        <v>168</v>
      </c>
      <c r="E44" t="s">
        <v>180</v>
      </c>
      <c r="F44" s="41">
        <v>513.70000000000005</v>
      </c>
      <c r="G44" s="41">
        <v>0</v>
      </c>
      <c r="H44" s="41">
        <v>19443.86</v>
      </c>
    </row>
    <row r="45" spans="2:8" hidden="1" x14ac:dyDescent="0.3">
      <c r="B45">
        <v>6</v>
      </c>
      <c r="C45" s="2">
        <v>43305</v>
      </c>
      <c r="D45" t="s">
        <v>168</v>
      </c>
      <c r="E45" t="s">
        <v>181</v>
      </c>
      <c r="F45" s="41">
        <v>0</v>
      </c>
      <c r="G45" s="41">
        <v>2815.13</v>
      </c>
      <c r="H45" s="41">
        <v>19957.560000000001</v>
      </c>
    </row>
    <row r="46" spans="2:8" hidden="1" x14ac:dyDescent="0.3">
      <c r="B46">
        <v>7</v>
      </c>
      <c r="C46" s="2">
        <v>43304</v>
      </c>
      <c r="D46" t="s">
        <v>168</v>
      </c>
      <c r="E46" t="s">
        <v>182</v>
      </c>
      <c r="F46" s="41">
        <v>5802.5</v>
      </c>
      <c r="G46" s="41">
        <v>0</v>
      </c>
      <c r="H46" s="41">
        <v>17142.419999999998</v>
      </c>
    </row>
    <row r="47" spans="2:8" hidden="1" x14ac:dyDescent="0.3">
      <c r="B47">
        <v>8</v>
      </c>
      <c r="C47" s="2">
        <v>43301</v>
      </c>
      <c r="D47" t="s">
        <v>168</v>
      </c>
      <c r="E47" t="s">
        <v>183</v>
      </c>
      <c r="F47" s="41">
        <v>0</v>
      </c>
      <c r="G47" s="41">
        <v>22769.16</v>
      </c>
      <c r="H47" s="41">
        <v>22944.92</v>
      </c>
    </row>
    <row r="48" spans="2:8" hidden="1" x14ac:dyDescent="0.3">
      <c r="B48">
        <v>1</v>
      </c>
      <c r="C48" s="2">
        <v>43300</v>
      </c>
      <c r="D48" t="s">
        <v>168</v>
      </c>
      <c r="E48" t="s">
        <v>184</v>
      </c>
      <c r="F48" s="41">
        <v>4826.84</v>
      </c>
      <c r="G48" s="41">
        <v>0</v>
      </c>
      <c r="H48" s="41">
        <v>175.76</v>
      </c>
    </row>
    <row r="49" spans="2:8" x14ac:dyDescent="0.3">
      <c r="B49">
        <v>2</v>
      </c>
      <c r="C49" s="2">
        <v>43300</v>
      </c>
      <c r="D49" t="s">
        <v>25</v>
      </c>
      <c r="E49" t="s">
        <v>33</v>
      </c>
      <c r="F49" s="41">
        <v>0</v>
      </c>
      <c r="G49" s="41">
        <v>5000</v>
      </c>
      <c r="H49" s="41">
        <v>5002.6000000000004</v>
      </c>
    </row>
    <row r="50" spans="2:8" hidden="1" x14ac:dyDescent="0.3">
      <c r="B50">
        <v>3</v>
      </c>
      <c r="C50" s="2">
        <v>43300</v>
      </c>
      <c r="D50" t="s">
        <v>25</v>
      </c>
      <c r="E50" t="s">
        <v>170</v>
      </c>
      <c r="F50" s="41">
        <v>10.62</v>
      </c>
      <c r="G50" s="41">
        <v>0</v>
      </c>
      <c r="H50" s="41">
        <v>2.6</v>
      </c>
    </row>
    <row r="51" spans="2:8" hidden="1" x14ac:dyDescent="0.3">
      <c r="B51">
        <v>4</v>
      </c>
      <c r="C51" s="2">
        <v>43299</v>
      </c>
      <c r="D51" t="s">
        <v>168</v>
      </c>
      <c r="E51" t="s">
        <v>185</v>
      </c>
      <c r="F51" s="41">
        <v>91653.21</v>
      </c>
      <c r="G51" s="41">
        <v>0</v>
      </c>
      <c r="H51" s="41">
        <v>13.22</v>
      </c>
    </row>
    <row r="52" spans="2:8" hidden="1" x14ac:dyDescent="0.3">
      <c r="B52">
        <v>5</v>
      </c>
      <c r="C52" s="2">
        <v>43298</v>
      </c>
      <c r="D52" t="s">
        <v>168</v>
      </c>
      <c r="E52" t="s">
        <v>186</v>
      </c>
      <c r="F52" s="41">
        <v>0</v>
      </c>
      <c r="G52" s="41">
        <v>85968.57</v>
      </c>
      <c r="H52" s="41">
        <v>91666.43</v>
      </c>
    </row>
    <row r="53" spans="2:8" hidden="1" x14ac:dyDescent="0.3">
      <c r="B53">
        <v>6</v>
      </c>
      <c r="C53" s="2">
        <v>43297</v>
      </c>
      <c r="D53" t="s">
        <v>168</v>
      </c>
      <c r="E53" t="s">
        <v>187</v>
      </c>
      <c r="F53" s="41">
        <v>0</v>
      </c>
      <c r="G53" s="41">
        <v>5332.28</v>
      </c>
      <c r="H53" s="41">
        <v>5697.86</v>
      </c>
    </row>
    <row r="54" spans="2:8" hidden="1" x14ac:dyDescent="0.3">
      <c r="B54">
        <v>7</v>
      </c>
      <c r="C54" s="2">
        <v>43294</v>
      </c>
      <c r="D54" t="s">
        <v>168</v>
      </c>
      <c r="E54" t="s">
        <v>188</v>
      </c>
      <c r="F54" s="41">
        <v>14533.06</v>
      </c>
      <c r="G54" s="41">
        <v>0</v>
      </c>
      <c r="H54" s="41">
        <v>365.58</v>
      </c>
    </row>
    <row r="55" spans="2:8" hidden="1" x14ac:dyDescent="0.3">
      <c r="B55">
        <v>8</v>
      </c>
      <c r="C55" s="2">
        <v>43294</v>
      </c>
      <c r="D55" t="s">
        <v>25</v>
      </c>
      <c r="E55" t="s">
        <v>170</v>
      </c>
      <c r="F55" s="41">
        <v>10.62</v>
      </c>
      <c r="G55" s="41">
        <v>0</v>
      </c>
      <c r="H55" s="41">
        <v>14898.64</v>
      </c>
    </row>
    <row r="56" spans="2:8" x14ac:dyDescent="0.3">
      <c r="B56">
        <v>9</v>
      </c>
      <c r="C56" s="2">
        <v>43294</v>
      </c>
      <c r="D56" t="s">
        <v>25</v>
      </c>
      <c r="E56" t="s">
        <v>34</v>
      </c>
      <c r="F56" s="41">
        <v>0</v>
      </c>
      <c r="G56" s="41">
        <v>15000</v>
      </c>
      <c r="H56" s="41">
        <v>14909.26</v>
      </c>
    </row>
    <row r="57" spans="2:8" hidden="1" x14ac:dyDescent="0.3">
      <c r="B57">
        <v>10</v>
      </c>
      <c r="C57" s="2">
        <v>43293</v>
      </c>
      <c r="D57" t="s">
        <v>168</v>
      </c>
      <c r="E57" t="s">
        <v>189</v>
      </c>
      <c r="F57" s="41">
        <v>12158.06</v>
      </c>
      <c r="G57" s="41">
        <v>0</v>
      </c>
      <c r="H57" s="41">
        <v>-90.74</v>
      </c>
    </row>
    <row r="58" spans="2:8" hidden="1" x14ac:dyDescent="0.3">
      <c r="B58">
        <v>11</v>
      </c>
      <c r="C58" s="2">
        <v>43293</v>
      </c>
      <c r="D58" t="s">
        <v>25</v>
      </c>
      <c r="E58" t="s">
        <v>170</v>
      </c>
      <c r="F58" s="41">
        <v>10.62</v>
      </c>
      <c r="G58" s="41">
        <v>0</v>
      </c>
      <c r="H58" s="41">
        <v>12067.31</v>
      </c>
    </row>
    <row r="59" spans="2:8" x14ac:dyDescent="0.3">
      <c r="B59">
        <v>12</v>
      </c>
      <c r="C59" s="2">
        <v>43293</v>
      </c>
      <c r="D59" t="s">
        <v>25</v>
      </c>
      <c r="E59" t="s">
        <v>35</v>
      </c>
      <c r="F59" s="41">
        <v>0</v>
      </c>
      <c r="G59" s="41">
        <v>10000</v>
      </c>
      <c r="H59" s="41">
        <v>12077.93</v>
      </c>
    </row>
    <row r="60" spans="2:8" hidden="1" x14ac:dyDescent="0.3">
      <c r="B60">
        <v>13</v>
      </c>
      <c r="C60" s="2">
        <v>43292</v>
      </c>
      <c r="D60" t="s">
        <v>168</v>
      </c>
      <c r="E60" t="s">
        <v>190</v>
      </c>
      <c r="F60" s="41">
        <v>54954.25</v>
      </c>
      <c r="G60" s="41">
        <v>0</v>
      </c>
      <c r="H60" s="41">
        <v>2077.9299999999998</v>
      </c>
    </row>
    <row r="61" spans="2:8" hidden="1" x14ac:dyDescent="0.3">
      <c r="B61">
        <v>2</v>
      </c>
      <c r="C61" s="2">
        <v>43291</v>
      </c>
      <c r="D61" t="s">
        <v>168</v>
      </c>
      <c r="E61" t="s">
        <v>191</v>
      </c>
      <c r="F61" s="41">
        <v>0</v>
      </c>
      <c r="G61" s="41">
        <v>45006.27</v>
      </c>
      <c r="H61" s="41">
        <v>57032.18</v>
      </c>
    </row>
    <row r="62" spans="2:8" x14ac:dyDescent="0.3">
      <c r="B62">
        <v>3</v>
      </c>
      <c r="C62" s="2">
        <v>43291</v>
      </c>
      <c r="D62" t="s">
        <v>25</v>
      </c>
      <c r="E62" t="s">
        <v>36</v>
      </c>
      <c r="F62" s="41">
        <v>0</v>
      </c>
      <c r="G62" s="41">
        <v>5000</v>
      </c>
      <c r="H62" s="41">
        <v>12025.9</v>
      </c>
    </row>
    <row r="63" spans="2:8" hidden="1" x14ac:dyDescent="0.3">
      <c r="B63">
        <v>4</v>
      </c>
      <c r="C63" s="2">
        <v>43291</v>
      </c>
      <c r="D63" t="s">
        <v>25</v>
      </c>
      <c r="E63" t="s">
        <v>170</v>
      </c>
      <c r="F63" s="41">
        <v>10.62</v>
      </c>
      <c r="G63" s="41">
        <v>0</v>
      </c>
      <c r="H63" s="41">
        <v>7025.9</v>
      </c>
    </row>
    <row r="64" spans="2:8" hidden="1" x14ac:dyDescent="0.3">
      <c r="B64">
        <v>5</v>
      </c>
      <c r="C64" s="2">
        <v>43287</v>
      </c>
      <c r="D64" t="s">
        <v>168</v>
      </c>
      <c r="E64" t="s">
        <v>192</v>
      </c>
      <c r="F64" s="41">
        <v>35147.300000000003</v>
      </c>
      <c r="G64" s="41">
        <v>0</v>
      </c>
      <c r="H64" s="41">
        <v>7036.52</v>
      </c>
    </row>
    <row r="65" spans="2:8" hidden="1" x14ac:dyDescent="0.3">
      <c r="B65">
        <v>6</v>
      </c>
      <c r="C65" s="2">
        <v>43286</v>
      </c>
      <c r="D65" t="s">
        <v>168</v>
      </c>
      <c r="E65" t="s">
        <v>193</v>
      </c>
      <c r="F65" s="41">
        <v>21938.52</v>
      </c>
      <c r="G65" s="41">
        <v>0</v>
      </c>
      <c r="H65" s="41">
        <v>42183.82</v>
      </c>
    </row>
    <row r="66" spans="2:8" hidden="1" x14ac:dyDescent="0.3">
      <c r="B66">
        <v>7</v>
      </c>
      <c r="C66" s="2">
        <v>43285</v>
      </c>
      <c r="D66" t="s">
        <v>168</v>
      </c>
      <c r="E66" t="s">
        <v>194</v>
      </c>
      <c r="F66" s="41">
        <v>0</v>
      </c>
      <c r="G66" s="41">
        <v>48304.78</v>
      </c>
      <c r="H66" s="41">
        <v>64122.34</v>
      </c>
    </row>
    <row r="67" spans="2:8" hidden="1" x14ac:dyDescent="0.3">
      <c r="B67">
        <v>8</v>
      </c>
      <c r="C67" s="2">
        <v>43283</v>
      </c>
      <c r="D67" t="s">
        <v>168</v>
      </c>
      <c r="E67" t="s">
        <v>195</v>
      </c>
      <c r="F67" s="41">
        <v>0</v>
      </c>
      <c r="G67" s="41">
        <v>15559.22</v>
      </c>
      <c r="H67" s="41">
        <v>15817.57</v>
      </c>
    </row>
    <row r="68" spans="2:8" hidden="1" x14ac:dyDescent="0.3">
      <c r="B68">
        <v>9</v>
      </c>
      <c r="C68" s="2">
        <v>43279</v>
      </c>
      <c r="D68" t="s">
        <v>168</v>
      </c>
      <c r="E68" t="s">
        <v>196</v>
      </c>
      <c r="F68" s="41" t="s">
        <v>197</v>
      </c>
      <c r="G68" s="41">
        <v>0</v>
      </c>
      <c r="H68" s="41">
        <v>258.35000000000002</v>
      </c>
    </row>
    <row r="69" spans="2:8" x14ac:dyDescent="0.3">
      <c r="B69">
        <v>10</v>
      </c>
      <c r="C69" s="2">
        <v>43279</v>
      </c>
      <c r="D69" t="s">
        <v>25</v>
      </c>
      <c r="E69" t="s">
        <v>37</v>
      </c>
      <c r="F69" s="41">
        <v>0</v>
      </c>
      <c r="G69" s="41">
        <v>45000</v>
      </c>
      <c r="H69" s="41">
        <v>104241.96</v>
      </c>
    </row>
    <row r="70" spans="2:8" x14ac:dyDescent="0.3">
      <c r="B70">
        <v>11</v>
      </c>
      <c r="C70" s="2">
        <v>43279</v>
      </c>
      <c r="D70" t="s">
        <v>25</v>
      </c>
      <c r="E70" t="s">
        <v>38</v>
      </c>
      <c r="F70" s="41">
        <v>0</v>
      </c>
      <c r="G70" s="41">
        <v>59500</v>
      </c>
      <c r="H70" s="41">
        <v>59241.96</v>
      </c>
    </row>
    <row r="71" spans="2:8" hidden="1" x14ac:dyDescent="0.3">
      <c r="B71">
        <v>12</v>
      </c>
      <c r="C71" s="2">
        <v>43279</v>
      </c>
      <c r="D71" t="s">
        <v>25</v>
      </c>
      <c r="E71" t="s">
        <v>170</v>
      </c>
      <c r="F71" s="41">
        <v>10.62</v>
      </c>
      <c r="G71" s="41">
        <v>0</v>
      </c>
      <c r="H71" s="41">
        <v>-258.04000000000002</v>
      </c>
    </row>
    <row r="72" spans="2:8" hidden="1" x14ac:dyDescent="0.3">
      <c r="B72">
        <v>13</v>
      </c>
      <c r="C72" s="2">
        <v>43279</v>
      </c>
      <c r="D72" t="s">
        <v>25</v>
      </c>
      <c r="E72" t="s">
        <v>170</v>
      </c>
      <c r="F72" s="41">
        <v>10.62</v>
      </c>
      <c r="G72" s="41">
        <v>0</v>
      </c>
      <c r="H72" s="41">
        <v>-247.42</v>
      </c>
    </row>
    <row r="73" spans="2:8" hidden="1" x14ac:dyDescent="0.3">
      <c r="B73">
        <v>14</v>
      </c>
      <c r="C73" s="2">
        <v>43278</v>
      </c>
      <c r="D73" t="s">
        <v>168</v>
      </c>
      <c r="E73" t="s">
        <v>198</v>
      </c>
      <c r="F73" s="41">
        <v>39715.15</v>
      </c>
      <c r="G73" s="41">
        <v>0</v>
      </c>
      <c r="H73" s="41">
        <v>-236.8</v>
      </c>
    </row>
    <row r="74" spans="2:8" hidden="1" x14ac:dyDescent="0.3">
      <c r="B74">
        <v>15</v>
      </c>
      <c r="C74" s="2">
        <v>43278</v>
      </c>
      <c r="D74" t="s">
        <v>25</v>
      </c>
      <c r="E74" t="s">
        <v>170</v>
      </c>
      <c r="F74" s="41">
        <v>10.62</v>
      </c>
      <c r="G74" s="41">
        <v>0</v>
      </c>
      <c r="H74" s="41">
        <v>39478.35</v>
      </c>
    </row>
    <row r="75" spans="2:8" hidden="1" x14ac:dyDescent="0.3">
      <c r="B75">
        <v>16</v>
      </c>
      <c r="C75" s="2">
        <v>43278</v>
      </c>
      <c r="D75" t="s">
        <v>25</v>
      </c>
      <c r="E75" t="s">
        <v>170</v>
      </c>
      <c r="F75" s="41">
        <v>10.62</v>
      </c>
      <c r="G75" s="41">
        <v>0</v>
      </c>
      <c r="H75" s="41">
        <v>39488.97</v>
      </c>
    </row>
    <row r="76" spans="2:8" hidden="1" x14ac:dyDescent="0.3">
      <c r="B76">
        <v>17</v>
      </c>
      <c r="C76" s="2">
        <v>43278</v>
      </c>
      <c r="D76" t="s">
        <v>25</v>
      </c>
      <c r="E76" t="s">
        <v>170</v>
      </c>
      <c r="F76" s="41">
        <v>10.62</v>
      </c>
      <c r="G76" s="41">
        <v>0</v>
      </c>
      <c r="H76" s="41">
        <v>39499.589999999997</v>
      </c>
    </row>
    <row r="77" spans="2:8" x14ac:dyDescent="0.3">
      <c r="B77">
        <v>18</v>
      </c>
      <c r="C77" s="2">
        <v>43278</v>
      </c>
      <c r="D77" t="s">
        <v>25</v>
      </c>
      <c r="E77" t="s">
        <v>39</v>
      </c>
      <c r="F77" s="41">
        <v>0</v>
      </c>
      <c r="G77" s="41">
        <v>10000</v>
      </c>
      <c r="H77" s="41">
        <v>39510.21</v>
      </c>
    </row>
    <row r="78" spans="2:8" x14ac:dyDescent="0.3">
      <c r="B78">
        <v>19</v>
      </c>
      <c r="C78" s="2">
        <v>43278</v>
      </c>
      <c r="D78" t="s">
        <v>25</v>
      </c>
      <c r="E78" t="s">
        <v>40</v>
      </c>
      <c r="F78" s="41">
        <v>0</v>
      </c>
      <c r="G78" s="41">
        <v>10000</v>
      </c>
      <c r="H78" s="41">
        <v>29510.21</v>
      </c>
    </row>
    <row r="79" spans="2:8" x14ac:dyDescent="0.3">
      <c r="B79">
        <v>20</v>
      </c>
      <c r="C79" s="2">
        <v>43278</v>
      </c>
      <c r="D79" t="s">
        <v>25</v>
      </c>
      <c r="E79" t="s">
        <v>41</v>
      </c>
      <c r="F79" s="41">
        <v>0</v>
      </c>
      <c r="G79" s="41">
        <v>20000</v>
      </c>
      <c r="H79" s="41">
        <v>19510.21</v>
      </c>
    </row>
    <row r="80" spans="2:8" hidden="1" x14ac:dyDescent="0.3">
      <c r="C80" s="2">
        <v>43277</v>
      </c>
      <c r="D80" t="s">
        <v>168</v>
      </c>
      <c r="E80" t="s">
        <v>199</v>
      </c>
      <c r="F80" s="5">
        <v>46012.36</v>
      </c>
      <c r="G80" s="41">
        <v>0</v>
      </c>
      <c r="H80" s="41">
        <v>-489.79</v>
      </c>
    </row>
    <row r="81" spans="2:8" hidden="1" x14ac:dyDescent="0.3">
      <c r="B81">
        <v>2</v>
      </c>
      <c r="C81" s="2">
        <v>43277</v>
      </c>
      <c r="D81" t="s">
        <v>25</v>
      </c>
      <c r="E81" t="s">
        <v>170</v>
      </c>
      <c r="F81" s="41">
        <v>10.62</v>
      </c>
      <c r="G81" s="41">
        <v>0</v>
      </c>
      <c r="H81" s="41">
        <v>45522.57</v>
      </c>
    </row>
    <row r="82" spans="2:8" hidden="1" x14ac:dyDescent="0.3">
      <c r="B82">
        <v>3</v>
      </c>
      <c r="C82" s="2">
        <v>43277</v>
      </c>
      <c r="D82" t="s">
        <v>25</v>
      </c>
      <c r="E82" t="s">
        <v>170</v>
      </c>
      <c r="F82" s="41">
        <v>10.62</v>
      </c>
      <c r="G82" s="41">
        <v>0</v>
      </c>
      <c r="H82" s="41">
        <v>45533.19</v>
      </c>
    </row>
    <row r="83" spans="2:8" x14ac:dyDescent="0.3">
      <c r="B83">
        <v>4</v>
      </c>
      <c r="C83" s="2">
        <v>43277</v>
      </c>
      <c r="D83" t="s">
        <v>25</v>
      </c>
      <c r="E83" t="s">
        <v>42</v>
      </c>
      <c r="F83" s="41">
        <v>0</v>
      </c>
      <c r="G83" s="41">
        <v>500</v>
      </c>
      <c r="H83" s="41">
        <v>45543.81</v>
      </c>
    </row>
    <row r="84" spans="2:8" x14ac:dyDescent="0.3">
      <c r="B84">
        <v>5</v>
      </c>
      <c r="C84" s="2">
        <v>43277</v>
      </c>
      <c r="D84" t="s">
        <v>25</v>
      </c>
      <c r="E84" t="s">
        <v>43</v>
      </c>
      <c r="F84" s="41">
        <v>0</v>
      </c>
      <c r="G84" s="41">
        <v>10000</v>
      </c>
      <c r="H84" s="41">
        <v>45043.81</v>
      </c>
    </row>
    <row r="85" spans="2:8" hidden="1" x14ac:dyDescent="0.3">
      <c r="B85">
        <v>6</v>
      </c>
      <c r="C85" s="2">
        <v>43276</v>
      </c>
      <c r="D85" t="s">
        <v>168</v>
      </c>
      <c r="E85" t="s">
        <v>200</v>
      </c>
      <c r="F85" s="41">
        <v>0</v>
      </c>
      <c r="G85" s="41">
        <v>35186.39</v>
      </c>
      <c r="H85" s="41">
        <v>35043.81</v>
      </c>
    </row>
    <row r="86" spans="2:8" hidden="1" x14ac:dyDescent="0.3">
      <c r="B86">
        <v>7</v>
      </c>
      <c r="C86" s="2">
        <v>43272</v>
      </c>
      <c r="D86" t="s">
        <v>168</v>
      </c>
      <c r="E86" t="s">
        <v>201</v>
      </c>
      <c r="F86" s="41">
        <v>5263.82</v>
      </c>
      <c r="G86" s="41">
        <v>0</v>
      </c>
      <c r="H86" s="41">
        <v>-142.58000000000001</v>
      </c>
    </row>
    <row r="87" spans="2:8" hidden="1" x14ac:dyDescent="0.3">
      <c r="B87">
        <v>8</v>
      </c>
      <c r="C87" s="2">
        <v>43272</v>
      </c>
      <c r="D87" t="s">
        <v>25</v>
      </c>
      <c r="E87" t="s">
        <v>170</v>
      </c>
      <c r="F87" s="41">
        <v>10.62</v>
      </c>
      <c r="G87" s="41">
        <v>0</v>
      </c>
      <c r="H87" s="41">
        <v>5121.2299999999996</v>
      </c>
    </row>
    <row r="88" spans="2:8" x14ac:dyDescent="0.3">
      <c r="B88">
        <v>9</v>
      </c>
      <c r="C88" s="2">
        <v>43272</v>
      </c>
      <c r="D88" t="s">
        <v>25</v>
      </c>
      <c r="E88" t="s">
        <v>44</v>
      </c>
      <c r="F88" s="41">
        <v>0</v>
      </c>
      <c r="G88" s="41">
        <v>5000</v>
      </c>
      <c r="H88" s="41">
        <v>5131.8500000000004</v>
      </c>
    </row>
    <row r="89" spans="2:8" hidden="1" x14ac:dyDescent="0.3">
      <c r="C89" s="2">
        <v>43271</v>
      </c>
      <c r="D89" t="s">
        <v>168</v>
      </c>
      <c r="E89" t="s">
        <v>202</v>
      </c>
      <c r="F89" t="s">
        <v>203</v>
      </c>
      <c r="G89" s="41">
        <v>0</v>
      </c>
      <c r="H89" s="41">
        <v>131.85</v>
      </c>
    </row>
    <row r="90" spans="2:8" hidden="1" x14ac:dyDescent="0.3">
      <c r="B90">
        <v>2</v>
      </c>
      <c r="C90" s="2">
        <v>43270</v>
      </c>
      <c r="D90" t="s">
        <v>168</v>
      </c>
      <c r="E90" t="s">
        <v>204</v>
      </c>
      <c r="F90" s="41">
        <v>0</v>
      </c>
      <c r="G90" s="41" t="s">
        <v>205</v>
      </c>
      <c r="H90" s="41" t="s">
        <v>206</v>
      </c>
    </row>
    <row r="91" spans="2:8" x14ac:dyDescent="0.3">
      <c r="B91">
        <v>3</v>
      </c>
      <c r="C91" s="2">
        <v>43265</v>
      </c>
      <c r="D91" t="s">
        <v>25</v>
      </c>
      <c r="E91" t="s">
        <v>45</v>
      </c>
      <c r="F91" s="41">
        <v>0</v>
      </c>
      <c r="G91" s="41">
        <v>3000</v>
      </c>
      <c r="H91" s="41">
        <v>357.1</v>
      </c>
    </row>
    <row r="92" spans="2:8" hidden="1" x14ac:dyDescent="0.3">
      <c r="B92">
        <v>4</v>
      </c>
      <c r="C92" s="2">
        <v>43265</v>
      </c>
      <c r="D92" t="s">
        <v>25</v>
      </c>
      <c r="E92" t="s">
        <v>170</v>
      </c>
      <c r="F92" s="41">
        <v>10.62</v>
      </c>
      <c r="G92" s="41">
        <v>0</v>
      </c>
      <c r="H92" s="41">
        <v>-2642.9</v>
      </c>
    </row>
    <row r="93" spans="2:8" hidden="1" x14ac:dyDescent="0.3">
      <c r="B93">
        <v>5</v>
      </c>
      <c r="C93" s="2">
        <v>43265</v>
      </c>
      <c r="D93" t="s">
        <v>168</v>
      </c>
      <c r="E93" t="s">
        <v>207</v>
      </c>
      <c r="F93" s="41">
        <v>2573.63</v>
      </c>
      <c r="G93" s="41">
        <v>0</v>
      </c>
      <c r="H93" s="41">
        <v>-2632.28</v>
      </c>
    </row>
    <row r="94" spans="2:8" hidden="1" x14ac:dyDescent="0.3">
      <c r="B94">
        <v>1</v>
      </c>
      <c r="C94" s="2">
        <v>43264</v>
      </c>
      <c r="D94" t="s">
        <v>168</v>
      </c>
      <c r="E94" t="s">
        <v>208</v>
      </c>
      <c r="F94" s="41">
        <v>35838.639999999999</v>
      </c>
      <c r="G94" s="41">
        <v>0</v>
      </c>
      <c r="H94" s="41">
        <v>-58.65</v>
      </c>
    </row>
    <row r="95" spans="2:8" hidden="1" x14ac:dyDescent="0.3">
      <c r="B95">
        <v>2</v>
      </c>
      <c r="C95" s="2">
        <v>43264</v>
      </c>
      <c r="D95" t="s">
        <v>25</v>
      </c>
      <c r="E95" t="s">
        <v>170</v>
      </c>
      <c r="F95" s="41">
        <v>10.62</v>
      </c>
      <c r="G95" s="41">
        <v>0</v>
      </c>
      <c r="H95" s="41">
        <v>35779.980000000003</v>
      </c>
    </row>
    <row r="96" spans="2:8" hidden="1" x14ac:dyDescent="0.3">
      <c r="B96">
        <v>3</v>
      </c>
      <c r="C96" s="2">
        <v>43264</v>
      </c>
      <c r="D96" t="s">
        <v>25</v>
      </c>
      <c r="E96" t="s">
        <v>170</v>
      </c>
      <c r="F96" s="41">
        <v>10.62</v>
      </c>
      <c r="G96" s="41">
        <v>0</v>
      </c>
      <c r="H96" s="41">
        <v>35790.6</v>
      </c>
    </row>
    <row r="97" spans="2:8" hidden="1" x14ac:dyDescent="0.3">
      <c r="B97">
        <v>4</v>
      </c>
      <c r="C97" s="2">
        <v>43264</v>
      </c>
      <c r="D97" t="s">
        <v>25</v>
      </c>
      <c r="E97" t="s">
        <v>170</v>
      </c>
      <c r="F97" s="41">
        <v>10.62</v>
      </c>
      <c r="G97" s="41">
        <v>0</v>
      </c>
      <c r="H97" s="41">
        <v>35801.22</v>
      </c>
    </row>
    <row r="98" spans="2:8" x14ac:dyDescent="0.3">
      <c r="B98">
        <v>5</v>
      </c>
      <c r="C98" s="2">
        <v>43264</v>
      </c>
      <c r="D98" t="s">
        <v>25</v>
      </c>
      <c r="E98" t="s">
        <v>46</v>
      </c>
      <c r="F98" s="41">
        <v>0</v>
      </c>
      <c r="G98" s="41">
        <v>5000</v>
      </c>
      <c r="H98" s="41">
        <v>35811.839999999997</v>
      </c>
    </row>
    <row r="99" spans="2:8" x14ac:dyDescent="0.3">
      <c r="B99">
        <v>6</v>
      </c>
      <c r="C99" s="2">
        <v>43264</v>
      </c>
      <c r="D99" t="s">
        <v>25</v>
      </c>
      <c r="E99" t="s">
        <v>47</v>
      </c>
      <c r="F99" s="41">
        <v>0</v>
      </c>
      <c r="G99" s="41">
        <v>5000</v>
      </c>
      <c r="H99" s="41">
        <v>30811.84</v>
      </c>
    </row>
    <row r="100" spans="2:8" x14ac:dyDescent="0.3">
      <c r="B100">
        <v>7</v>
      </c>
      <c r="C100" s="2">
        <v>43264</v>
      </c>
      <c r="D100" t="s">
        <v>25</v>
      </c>
      <c r="E100" t="s">
        <v>48</v>
      </c>
      <c r="F100" s="41">
        <v>0</v>
      </c>
      <c r="G100" s="41">
        <v>2000</v>
      </c>
      <c r="H100" s="41">
        <v>25811.84</v>
      </c>
    </row>
    <row r="101" spans="2:8" hidden="1" x14ac:dyDescent="0.3">
      <c r="B101">
        <v>8</v>
      </c>
      <c r="C101" s="2">
        <v>43263</v>
      </c>
      <c r="D101" t="s">
        <v>168</v>
      </c>
      <c r="E101" t="s">
        <v>209</v>
      </c>
      <c r="F101" s="41">
        <v>25735.62</v>
      </c>
      <c r="G101" s="41">
        <v>0</v>
      </c>
      <c r="H101" s="41">
        <v>23811.84</v>
      </c>
    </row>
    <row r="102" spans="2:8" x14ac:dyDescent="0.3">
      <c r="B102">
        <v>9</v>
      </c>
      <c r="C102" s="2">
        <v>43263</v>
      </c>
      <c r="D102" t="s">
        <v>25</v>
      </c>
      <c r="E102" t="s">
        <v>49</v>
      </c>
      <c r="F102" s="41">
        <v>0</v>
      </c>
      <c r="G102" s="41">
        <v>18000</v>
      </c>
      <c r="H102" s="41">
        <v>49547.46</v>
      </c>
    </row>
    <row r="103" spans="2:8" x14ac:dyDescent="0.3">
      <c r="B103">
        <v>10</v>
      </c>
      <c r="C103" s="2">
        <v>43263</v>
      </c>
      <c r="D103" t="s">
        <v>25</v>
      </c>
      <c r="E103" t="s">
        <v>50</v>
      </c>
      <c r="F103" s="41">
        <v>0</v>
      </c>
      <c r="G103" s="41">
        <v>30000</v>
      </c>
      <c r="H103" s="41">
        <v>31547.46</v>
      </c>
    </row>
    <row r="104" spans="2:8" hidden="1" x14ac:dyDescent="0.3">
      <c r="B104">
        <v>11</v>
      </c>
      <c r="C104" s="2">
        <v>43263</v>
      </c>
      <c r="D104" t="s">
        <v>25</v>
      </c>
      <c r="E104" t="s">
        <v>170</v>
      </c>
      <c r="F104" s="41">
        <v>10.62</v>
      </c>
      <c r="G104" s="41">
        <v>0</v>
      </c>
      <c r="H104" s="41">
        <v>1547.46</v>
      </c>
    </row>
    <row r="105" spans="2:8" hidden="1" x14ac:dyDescent="0.3">
      <c r="B105">
        <v>12</v>
      </c>
      <c r="C105" s="2">
        <v>43263</v>
      </c>
      <c r="D105" t="s">
        <v>25</v>
      </c>
      <c r="E105" t="s">
        <v>170</v>
      </c>
      <c r="F105" s="41">
        <v>10.62</v>
      </c>
      <c r="G105" s="41">
        <v>0</v>
      </c>
      <c r="H105" s="41">
        <v>1558.08</v>
      </c>
    </row>
    <row r="106" spans="2:8" hidden="1" x14ac:dyDescent="0.3">
      <c r="B106">
        <v>13</v>
      </c>
      <c r="C106" s="2">
        <v>43262</v>
      </c>
      <c r="D106" t="s">
        <v>25</v>
      </c>
      <c r="E106" t="s">
        <v>146</v>
      </c>
      <c r="F106" s="41" t="s">
        <v>210</v>
      </c>
      <c r="G106" s="41">
        <v>0</v>
      </c>
      <c r="H106" s="41">
        <v>1568.7</v>
      </c>
    </row>
    <row r="107" spans="2:8" hidden="1" x14ac:dyDescent="0.3">
      <c r="B107">
        <v>14</v>
      </c>
      <c r="C107" s="2">
        <v>43262</v>
      </c>
      <c r="D107" t="s">
        <v>25</v>
      </c>
      <c r="E107" t="s">
        <v>170</v>
      </c>
      <c r="F107" s="41">
        <v>10.62</v>
      </c>
      <c r="G107" s="41">
        <v>0</v>
      </c>
      <c r="H107" s="41" t="s">
        <v>211</v>
      </c>
    </row>
    <row r="108" spans="2:8" x14ac:dyDescent="0.3">
      <c r="B108">
        <v>15</v>
      </c>
      <c r="C108" s="2">
        <v>43262</v>
      </c>
      <c r="D108" t="s">
        <v>25</v>
      </c>
      <c r="E108" t="s">
        <v>51</v>
      </c>
      <c r="F108" s="41">
        <v>0</v>
      </c>
      <c r="G108" s="41">
        <v>2000</v>
      </c>
      <c r="H108" s="41" t="s">
        <v>212</v>
      </c>
    </row>
    <row r="109" spans="2:8" hidden="1" x14ac:dyDescent="0.3">
      <c r="B109">
        <v>16</v>
      </c>
      <c r="C109" s="2">
        <v>43262</v>
      </c>
      <c r="D109" t="s">
        <v>168</v>
      </c>
      <c r="E109" t="s">
        <v>213</v>
      </c>
      <c r="F109" s="41" t="s">
        <v>214</v>
      </c>
      <c r="G109" s="41">
        <v>0</v>
      </c>
      <c r="H109" s="41" t="s">
        <v>215</v>
      </c>
    </row>
    <row r="110" spans="2:8" hidden="1" x14ac:dyDescent="0.3">
      <c r="B110">
        <v>17</v>
      </c>
      <c r="C110" s="2">
        <v>43259</v>
      </c>
      <c r="D110" t="s">
        <v>168</v>
      </c>
      <c r="E110" t="s">
        <v>216</v>
      </c>
      <c r="F110" s="41">
        <v>0</v>
      </c>
      <c r="G110" s="41" t="s">
        <v>217</v>
      </c>
      <c r="H110" s="41" t="s">
        <v>218</v>
      </c>
    </row>
    <row r="111" spans="2:8" hidden="1" x14ac:dyDescent="0.3">
      <c r="B111">
        <v>18</v>
      </c>
      <c r="C111" s="2">
        <v>43258</v>
      </c>
      <c r="D111" t="s">
        <v>168</v>
      </c>
      <c r="E111" t="s">
        <v>219</v>
      </c>
      <c r="F111" s="41">
        <v>0</v>
      </c>
      <c r="G111" s="41" t="s">
        <v>220</v>
      </c>
      <c r="H111" s="41" t="s">
        <v>221</v>
      </c>
    </row>
    <row r="112" spans="2:8" hidden="1" x14ac:dyDescent="0.3">
      <c r="B112">
        <v>19</v>
      </c>
      <c r="C112" s="2">
        <v>43256</v>
      </c>
      <c r="D112" t="s">
        <v>168</v>
      </c>
      <c r="E112" t="s">
        <v>222</v>
      </c>
      <c r="F112" s="41">
        <v>30884.99</v>
      </c>
      <c r="G112" s="41">
        <v>0</v>
      </c>
      <c r="H112" s="41">
        <v>1587.57</v>
      </c>
    </row>
    <row r="113" spans="2:8" hidden="1" x14ac:dyDescent="0.3">
      <c r="B113">
        <v>20</v>
      </c>
      <c r="C113" s="2">
        <v>43256</v>
      </c>
      <c r="D113" t="s">
        <v>25</v>
      </c>
      <c r="E113" t="s">
        <v>170</v>
      </c>
      <c r="F113" s="41">
        <v>10.62</v>
      </c>
      <c r="G113" s="41">
        <v>0</v>
      </c>
      <c r="H113" s="41">
        <v>32472.560000000001</v>
      </c>
    </row>
    <row r="114" spans="2:8" x14ac:dyDescent="0.3">
      <c r="B114">
        <v>21</v>
      </c>
      <c r="C114" s="2">
        <v>43256</v>
      </c>
      <c r="D114" t="s">
        <v>25</v>
      </c>
      <c r="E114" t="s">
        <v>52</v>
      </c>
      <c r="F114" s="41">
        <v>0</v>
      </c>
      <c r="G114" s="41">
        <v>5000</v>
      </c>
      <c r="H114" s="41">
        <v>32483.18</v>
      </c>
    </row>
    <row r="115" spans="2:8" hidden="1" x14ac:dyDescent="0.3">
      <c r="B115">
        <v>1</v>
      </c>
      <c r="C115" s="2">
        <v>43255</v>
      </c>
      <c r="D115" t="s">
        <v>168</v>
      </c>
      <c r="E115" t="s">
        <v>223</v>
      </c>
      <c r="F115" s="41">
        <v>0</v>
      </c>
      <c r="G115" s="41">
        <v>25434.21</v>
      </c>
      <c r="H115" s="41">
        <v>27483.18</v>
      </c>
    </row>
    <row r="116" spans="2:8" hidden="1" x14ac:dyDescent="0.3">
      <c r="B116">
        <v>2</v>
      </c>
      <c r="C116" s="2">
        <v>43251</v>
      </c>
      <c r="D116" t="s">
        <v>168</v>
      </c>
      <c r="E116" t="s">
        <v>224</v>
      </c>
      <c r="F116" s="41">
        <v>32518.63</v>
      </c>
      <c r="G116" s="41">
        <v>0</v>
      </c>
      <c r="H116" s="41">
        <v>2048.9699999999998</v>
      </c>
    </row>
    <row r="117" spans="2:8" hidden="1" x14ac:dyDescent="0.3">
      <c r="B117">
        <v>3</v>
      </c>
      <c r="C117" s="2">
        <v>43251</v>
      </c>
      <c r="D117" t="s">
        <v>25</v>
      </c>
      <c r="E117" t="s">
        <v>170</v>
      </c>
      <c r="F117" s="41">
        <v>10.62</v>
      </c>
      <c r="G117" s="41">
        <v>0</v>
      </c>
      <c r="H117" s="41">
        <v>34567.599999999999</v>
      </c>
    </row>
    <row r="118" spans="2:8" hidden="1" x14ac:dyDescent="0.3">
      <c r="B118">
        <v>4</v>
      </c>
      <c r="C118" s="2">
        <v>43251</v>
      </c>
      <c r="D118" t="s">
        <v>25</v>
      </c>
      <c r="E118" t="s">
        <v>170</v>
      </c>
      <c r="F118" s="41">
        <v>10.62</v>
      </c>
      <c r="G118" s="41">
        <v>0</v>
      </c>
      <c r="H118" s="41">
        <v>34578.22</v>
      </c>
    </row>
    <row r="119" spans="2:8" x14ac:dyDescent="0.3">
      <c r="B119">
        <v>5</v>
      </c>
      <c r="C119" s="2">
        <v>43251</v>
      </c>
      <c r="D119" t="s">
        <v>25</v>
      </c>
      <c r="E119" t="s">
        <v>53</v>
      </c>
      <c r="F119" s="41">
        <v>0</v>
      </c>
      <c r="G119" s="41">
        <v>10000</v>
      </c>
      <c r="H119" s="41">
        <v>34588.839999999997</v>
      </c>
    </row>
    <row r="120" spans="2:8" x14ac:dyDescent="0.3">
      <c r="B120">
        <v>6</v>
      </c>
      <c r="C120" s="2">
        <v>43251</v>
      </c>
      <c r="D120" t="s">
        <v>25</v>
      </c>
      <c r="E120" t="s">
        <v>54</v>
      </c>
      <c r="F120" s="41">
        <v>0</v>
      </c>
      <c r="G120" s="41">
        <v>5000</v>
      </c>
      <c r="H120" s="41">
        <v>24588.84</v>
      </c>
    </row>
    <row r="121" spans="2:8" hidden="1" x14ac:dyDescent="0.3">
      <c r="B121">
        <v>7</v>
      </c>
      <c r="C121" s="2">
        <v>43250</v>
      </c>
      <c r="D121" t="s">
        <v>168</v>
      </c>
      <c r="E121" t="s">
        <v>225</v>
      </c>
      <c r="F121" s="41">
        <v>0</v>
      </c>
      <c r="G121" s="41">
        <v>19614.13</v>
      </c>
      <c r="H121" s="41">
        <v>19588.84</v>
      </c>
    </row>
    <row r="122" spans="2:8" hidden="1" x14ac:dyDescent="0.3">
      <c r="B122">
        <v>8</v>
      </c>
      <c r="C122" s="2">
        <v>43249</v>
      </c>
      <c r="D122" t="s">
        <v>168</v>
      </c>
      <c r="E122" t="s">
        <v>226</v>
      </c>
      <c r="F122" s="41">
        <v>25539.51</v>
      </c>
      <c r="G122" s="41">
        <v>0</v>
      </c>
      <c r="H122" s="41">
        <v>-25.29</v>
      </c>
    </row>
    <row r="123" spans="2:8" x14ac:dyDescent="0.3">
      <c r="B123">
        <v>9</v>
      </c>
      <c r="C123" s="2">
        <v>43249</v>
      </c>
      <c r="D123" t="s">
        <v>25</v>
      </c>
      <c r="E123" t="s">
        <v>55</v>
      </c>
      <c r="F123" s="41">
        <v>0</v>
      </c>
      <c r="G123" s="41">
        <v>21500</v>
      </c>
      <c r="H123" s="41">
        <v>25514.22</v>
      </c>
    </row>
    <row r="124" spans="2:8" x14ac:dyDescent="0.3">
      <c r="B124">
        <v>10</v>
      </c>
      <c r="C124" s="2">
        <v>43249</v>
      </c>
      <c r="D124" t="s">
        <v>25</v>
      </c>
      <c r="E124" t="s">
        <v>56</v>
      </c>
      <c r="F124" s="41">
        <v>0</v>
      </c>
      <c r="G124" s="41">
        <v>5000</v>
      </c>
      <c r="H124" s="41">
        <v>4014.22</v>
      </c>
    </row>
    <row r="125" spans="2:8" hidden="1" x14ac:dyDescent="0.3">
      <c r="B125">
        <v>11</v>
      </c>
      <c r="C125" s="2">
        <v>43249</v>
      </c>
      <c r="D125" t="s">
        <v>25</v>
      </c>
      <c r="E125" t="s">
        <v>170</v>
      </c>
      <c r="F125" s="41">
        <v>10.62</v>
      </c>
      <c r="G125" s="41">
        <v>0</v>
      </c>
      <c r="H125" s="41">
        <v>-985.78</v>
      </c>
    </row>
    <row r="126" spans="2:8" hidden="1" x14ac:dyDescent="0.3">
      <c r="B126">
        <v>12</v>
      </c>
      <c r="C126" s="2">
        <v>43249</v>
      </c>
      <c r="D126" t="s">
        <v>25</v>
      </c>
      <c r="E126" t="s">
        <v>170</v>
      </c>
      <c r="F126" s="41">
        <v>10.62</v>
      </c>
      <c r="G126" s="41">
        <v>0</v>
      </c>
      <c r="H126" s="41">
        <v>-975.16</v>
      </c>
    </row>
    <row r="127" spans="2:8" hidden="1" x14ac:dyDescent="0.3">
      <c r="B127">
        <v>13</v>
      </c>
      <c r="C127" s="2">
        <v>43248</v>
      </c>
      <c r="D127" t="s">
        <v>168</v>
      </c>
      <c r="E127" t="s">
        <v>227</v>
      </c>
      <c r="F127" s="41" t="s">
        <v>228</v>
      </c>
      <c r="G127" s="41">
        <v>0</v>
      </c>
      <c r="H127" s="41">
        <v>-964.54</v>
      </c>
    </row>
    <row r="128" spans="2:8" hidden="1" x14ac:dyDescent="0.3">
      <c r="B128">
        <v>14</v>
      </c>
      <c r="C128" s="2">
        <v>43245</v>
      </c>
      <c r="D128" t="s">
        <v>168</v>
      </c>
      <c r="E128" t="s">
        <v>229</v>
      </c>
      <c r="F128" s="41">
        <v>0</v>
      </c>
      <c r="G128" s="41" t="s">
        <v>230</v>
      </c>
      <c r="H128" s="41" t="s">
        <v>231</v>
      </c>
    </row>
    <row r="129" spans="2:8" hidden="1" x14ac:dyDescent="0.3">
      <c r="B129">
        <v>15</v>
      </c>
      <c r="C129" s="2">
        <v>43244</v>
      </c>
      <c r="D129" t="s">
        <v>168</v>
      </c>
      <c r="E129" t="s">
        <v>232</v>
      </c>
      <c r="F129" s="41">
        <v>80810.990000000005</v>
      </c>
      <c r="G129" s="41">
        <v>0</v>
      </c>
      <c r="H129" s="41">
        <v>-237.48</v>
      </c>
    </row>
    <row r="130" spans="2:8" hidden="1" x14ac:dyDescent="0.3">
      <c r="B130">
        <v>16</v>
      </c>
      <c r="C130" s="2">
        <v>43244</v>
      </c>
      <c r="D130" t="s">
        <v>25</v>
      </c>
      <c r="E130" t="s">
        <v>170</v>
      </c>
      <c r="F130" s="41">
        <v>10.62</v>
      </c>
      <c r="G130" s="41">
        <v>0</v>
      </c>
      <c r="H130" s="41">
        <v>80573.509999999995</v>
      </c>
    </row>
    <row r="131" spans="2:8" hidden="1" x14ac:dyDescent="0.3">
      <c r="B131">
        <v>17</v>
      </c>
      <c r="C131" s="2">
        <v>43244</v>
      </c>
      <c r="D131" t="s">
        <v>25</v>
      </c>
      <c r="E131" t="s">
        <v>170</v>
      </c>
      <c r="F131" s="41">
        <v>10.62</v>
      </c>
      <c r="G131" s="41">
        <v>0</v>
      </c>
      <c r="H131" s="41">
        <v>80584.13</v>
      </c>
    </row>
    <row r="132" spans="2:8" hidden="1" x14ac:dyDescent="0.3">
      <c r="B132">
        <v>18</v>
      </c>
      <c r="C132" s="2">
        <v>43244</v>
      </c>
      <c r="D132" t="s">
        <v>25</v>
      </c>
      <c r="E132" t="s">
        <v>170</v>
      </c>
      <c r="F132" s="41">
        <v>10.62</v>
      </c>
      <c r="G132" s="41">
        <v>0</v>
      </c>
      <c r="H132" s="41">
        <v>80594.75</v>
      </c>
    </row>
    <row r="133" spans="2:8" x14ac:dyDescent="0.3">
      <c r="B133">
        <v>19</v>
      </c>
      <c r="C133" s="2">
        <v>43244</v>
      </c>
      <c r="D133" t="s">
        <v>25</v>
      </c>
      <c r="E133" t="s">
        <v>57</v>
      </c>
      <c r="F133" s="41">
        <v>0</v>
      </c>
      <c r="G133" s="41">
        <v>10000</v>
      </c>
      <c r="H133" s="41">
        <v>80605.37</v>
      </c>
    </row>
    <row r="134" spans="2:8" x14ac:dyDescent="0.3">
      <c r="B134">
        <v>20</v>
      </c>
      <c r="C134" s="2">
        <v>43244</v>
      </c>
      <c r="D134" t="s">
        <v>25</v>
      </c>
      <c r="E134" t="s">
        <v>58</v>
      </c>
      <c r="F134" s="41">
        <v>0</v>
      </c>
      <c r="G134" s="41">
        <v>10000</v>
      </c>
      <c r="H134" s="41">
        <v>70605.37</v>
      </c>
    </row>
    <row r="135" spans="2:8" x14ac:dyDescent="0.3">
      <c r="B135">
        <v>21</v>
      </c>
      <c r="C135" s="2">
        <v>43244</v>
      </c>
      <c r="D135" t="s">
        <v>25</v>
      </c>
      <c r="E135" t="s">
        <v>59</v>
      </c>
      <c r="F135" s="41">
        <v>0</v>
      </c>
      <c r="G135" s="41">
        <v>30000</v>
      </c>
      <c r="H135" s="41">
        <v>60605.37</v>
      </c>
    </row>
    <row r="136" spans="2:8" hidden="1" x14ac:dyDescent="0.3">
      <c r="B136">
        <v>7</v>
      </c>
      <c r="C136" s="2">
        <v>43243</v>
      </c>
      <c r="D136" t="s">
        <v>168</v>
      </c>
      <c r="E136" t="s">
        <v>233</v>
      </c>
      <c r="F136" s="41">
        <v>0</v>
      </c>
      <c r="G136" s="41">
        <v>25614.74</v>
      </c>
      <c r="H136" s="41">
        <v>30605.37</v>
      </c>
    </row>
    <row r="137" spans="2:8" hidden="1" x14ac:dyDescent="0.3">
      <c r="B137">
        <v>8</v>
      </c>
      <c r="C137" s="2">
        <v>43243</v>
      </c>
      <c r="D137" t="s">
        <v>25</v>
      </c>
      <c r="E137" t="s">
        <v>170</v>
      </c>
      <c r="F137" s="41">
        <v>10.62</v>
      </c>
      <c r="G137" s="41">
        <v>0</v>
      </c>
      <c r="H137" s="41">
        <v>4990.63</v>
      </c>
    </row>
    <row r="138" spans="2:8" x14ac:dyDescent="0.3">
      <c r="B138">
        <v>9</v>
      </c>
      <c r="C138" s="2">
        <v>43243</v>
      </c>
      <c r="D138" t="s">
        <v>25</v>
      </c>
      <c r="E138" t="s">
        <v>60</v>
      </c>
      <c r="F138" s="41">
        <v>0</v>
      </c>
      <c r="G138" s="41">
        <v>5000</v>
      </c>
      <c r="H138" s="41">
        <v>5001.25</v>
      </c>
    </row>
    <row r="139" spans="2:8" hidden="1" x14ac:dyDescent="0.3">
      <c r="B139">
        <v>10</v>
      </c>
      <c r="C139" s="2">
        <v>43242</v>
      </c>
      <c r="D139" t="s">
        <v>168</v>
      </c>
      <c r="E139" t="s">
        <v>234</v>
      </c>
      <c r="F139" s="41">
        <v>15297.49</v>
      </c>
      <c r="G139" s="41">
        <v>0</v>
      </c>
      <c r="H139" s="41">
        <v>1.25</v>
      </c>
    </row>
    <row r="140" spans="2:8" hidden="1" x14ac:dyDescent="0.3">
      <c r="B140">
        <v>11</v>
      </c>
      <c r="C140" s="2">
        <v>43242</v>
      </c>
      <c r="D140" t="s">
        <v>25</v>
      </c>
      <c r="E140" t="s">
        <v>170</v>
      </c>
      <c r="F140" s="41">
        <v>10.62</v>
      </c>
      <c r="G140" s="41">
        <v>0</v>
      </c>
      <c r="H140" s="41">
        <v>15298.74</v>
      </c>
    </row>
    <row r="141" spans="2:8" hidden="1" x14ac:dyDescent="0.3">
      <c r="B141">
        <v>12</v>
      </c>
      <c r="C141" s="2">
        <v>43242</v>
      </c>
      <c r="D141" t="s">
        <v>25</v>
      </c>
      <c r="E141" t="s">
        <v>170</v>
      </c>
      <c r="F141" s="41">
        <v>10.62</v>
      </c>
      <c r="G141" s="41">
        <v>0</v>
      </c>
      <c r="H141" s="41">
        <v>15309.36</v>
      </c>
    </row>
    <row r="142" spans="2:8" hidden="1" x14ac:dyDescent="0.3">
      <c r="B142">
        <v>13</v>
      </c>
      <c r="C142" s="2">
        <v>43242</v>
      </c>
      <c r="D142" t="s">
        <v>25</v>
      </c>
      <c r="E142" t="s">
        <v>170</v>
      </c>
      <c r="F142" s="41">
        <v>10.62</v>
      </c>
      <c r="G142" s="41">
        <v>0</v>
      </c>
      <c r="H142" s="41">
        <v>15319.98</v>
      </c>
    </row>
    <row r="143" spans="2:8" x14ac:dyDescent="0.3">
      <c r="B143">
        <v>14</v>
      </c>
      <c r="C143" s="2">
        <v>43242</v>
      </c>
      <c r="D143" t="s">
        <v>25</v>
      </c>
      <c r="E143" t="s">
        <v>61</v>
      </c>
      <c r="F143" s="41">
        <v>0</v>
      </c>
      <c r="G143" s="41">
        <v>1000</v>
      </c>
      <c r="H143" s="41">
        <v>15330.6</v>
      </c>
    </row>
    <row r="144" spans="2:8" x14ac:dyDescent="0.3">
      <c r="B144">
        <v>15</v>
      </c>
      <c r="C144" s="2">
        <v>43242</v>
      </c>
      <c r="D144" t="s">
        <v>25</v>
      </c>
      <c r="E144" t="s">
        <v>62</v>
      </c>
      <c r="F144" s="41">
        <v>0</v>
      </c>
      <c r="G144" s="41">
        <v>10000</v>
      </c>
      <c r="H144" s="41">
        <v>14330.6</v>
      </c>
    </row>
    <row r="145" spans="2:8" x14ac:dyDescent="0.3">
      <c r="B145">
        <v>16</v>
      </c>
      <c r="C145" s="2">
        <v>43242</v>
      </c>
      <c r="D145" t="s">
        <v>25</v>
      </c>
      <c r="E145" t="s">
        <v>63</v>
      </c>
      <c r="F145" s="41">
        <v>0</v>
      </c>
      <c r="G145" s="41">
        <v>2500</v>
      </c>
      <c r="H145" s="41">
        <v>4330.6000000000004</v>
      </c>
    </row>
    <row r="146" spans="2:8" hidden="1" x14ac:dyDescent="0.3">
      <c r="B146">
        <v>1</v>
      </c>
      <c r="C146" s="2">
        <v>43241</v>
      </c>
      <c r="D146" t="s">
        <v>168</v>
      </c>
      <c r="E146" t="s">
        <v>235</v>
      </c>
      <c r="F146" s="41">
        <v>31915.83</v>
      </c>
      <c r="G146" s="41">
        <v>0</v>
      </c>
      <c r="H146" s="41">
        <v>1830.6</v>
      </c>
    </row>
    <row r="147" spans="2:8" hidden="1" x14ac:dyDescent="0.3">
      <c r="B147">
        <v>2</v>
      </c>
      <c r="C147" s="2">
        <v>43241</v>
      </c>
      <c r="D147" t="s">
        <v>25</v>
      </c>
      <c r="E147" t="s">
        <v>170</v>
      </c>
      <c r="F147" s="41">
        <v>10.62</v>
      </c>
      <c r="G147" s="41">
        <v>0</v>
      </c>
      <c r="H147" s="41">
        <v>33746.43</v>
      </c>
    </row>
    <row r="148" spans="2:8" hidden="1" x14ac:dyDescent="0.3">
      <c r="B148">
        <v>3</v>
      </c>
      <c r="C148" s="2">
        <v>43241</v>
      </c>
      <c r="D148" t="s">
        <v>25</v>
      </c>
      <c r="E148" t="s">
        <v>170</v>
      </c>
      <c r="F148" s="41">
        <v>10.62</v>
      </c>
      <c r="G148" s="41">
        <v>0</v>
      </c>
      <c r="H148" s="41">
        <v>33757.050000000003</v>
      </c>
    </row>
    <row r="149" spans="2:8" hidden="1" x14ac:dyDescent="0.3">
      <c r="B149">
        <v>4</v>
      </c>
      <c r="C149" s="2">
        <v>43241</v>
      </c>
      <c r="D149" t="s">
        <v>25</v>
      </c>
      <c r="E149" t="s">
        <v>170</v>
      </c>
      <c r="F149" s="41">
        <v>10.62</v>
      </c>
      <c r="G149" s="41">
        <v>0</v>
      </c>
      <c r="H149" s="41">
        <v>33767.67</v>
      </c>
    </row>
    <row r="150" spans="2:8" hidden="1" x14ac:dyDescent="0.3">
      <c r="B150">
        <v>5</v>
      </c>
      <c r="C150" s="2">
        <v>43241</v>
      </c>
      <c r="D150" t="s">
        <v>25</v>
      </c>
      <c r="E150" t="s">
        <v>170</v>
      </c>
      <c r="F150" s="41">
        <v>10.62</v>
      </c>
      <c r="G150" s="41">
        <v>0</v>
      </c>
      <c r="H150" s="41">
        <v>33778.29</v>
      </c>
    </row>
    <row r="151" spans="2:8" x14ac:dyDescent="0.3">
      <c r="B151">
        <v>6</v>
      </c>
      <c r="C151" s="2">
        <v>43241</v>
      </c>
      <c r="D151" t="s">
        <v>25</v>
      </c>
      <c r="E151" t="s">
        <v>64</v>
      </c>
      <c r="F151" s="41">
        <v>0</v>
      </c>
      <c r="G151" s="41">
        <v>10000</v>
      </c>
      <c r="H151" s="41">
        <v>33788.910000000003</v>
      </c>
    </row>
    <row r="152" spans="2:8" x14ac:dyDescent="0.3">
      <c r="B152">
        <v>7</v>
      </c>
      <c r="C152" s="2">
        <v>43241</v>
      </c>
      <c r="D152" t="s">
        <v>25</v>
      </c>
      <c r="E152" t="s">
        <v>65</v>
      </c>
      <c r="F152" s="41">
        <v>0</v>
      </c>
      <c r="G152" s="41">
        <v>5000</v>
      </c>
      <c r="H152" s="41">
        <v>23788.91</v>
      </c>
    </row>
    <row r="153" spans="2:8" x14ac:dyDescent="0.3">
      <c r="B153">
        <v>8</v>
      </c>
      <c r="C153" s="2">
        <v>43241</v>
      </c>
      <c r="D153" t="s">
        <v>25</v>
      </c>
      <c r="E153" t="s">
        <v>66</v>
      </c>
      <c r="F153" s="41">
        <v>0</v>
      </c>
      <c r="G153" s="41">
        <v>14000</v>
      </c>
      <c r="H153" s="41">
        <v>18788.91</v>
      </c>
    </row>
    <row r="154" spans="2:8" x14ac:dyDescent="0.3">
      <c r="B154">
        <v>9</v>
      </c>
      <c r="C154" s="2">
        <v>43241</v>
      </c>
      <c r="D154" t="s">
        <v>25</v>
      </c>
      <c r="E154" t="s">
        <v>67</v>
      </c>
      <c r="F154" s="41">
        <v>0</v>
      </c>
      <c r="G154" s="41">
        <v>5000</v>
      </c>
      <c r="H154" s="41">
        <v>4788.91</v>
      </c>
    </row>
    <row r="155" spans="2:8" hidden="1" x14ac:dyDescent="0.3">
      <c r="B155">
        <v>10</v>
      </c>
      <c r="C155" s="2">
        <v>43238</v>
      </c>
      <c r="D155" t="s">
        <v>168</v>
      </c>
      <c r="E155" t="s">
        <v>236</v>
      </c>
      <c r="F155" s="41" t="s">
        <v>237</v>
      </c>
      <c r="G155" s="41">
        <v>0</v>
      </c>
      <c r="H155" s="41">
        <v>-211.09</v>
      </c>
    </row>
    <row r="156" spans="2:8" hidden="1" x14ac:dyDescent="0.3">
      <c r="B156">
        <v>11</v>
      </c>
      <c r="C156" s="2">
        <v>43238</v>
      </c>
      <c r="D156" t="s">
        <v>25</v>
      </c>
      <c r="E156" t="s">
        <v>170</v>
      </c>
      <c r="F156" s="41">
        <v>10.62</v>
      </c>
      <c r="G156" s="41">
        <v>0</v>
      </c>
      <c r="H156" s="41" t="s">
        <v>238</v>
      </c>
    </row>
    <row r="157" spans="2:8" hidden="1" x14ac:dyDescent="0.3">
      <c r="B157">
        <v>12</v>
      </c>
      <c r="C157" s="2">
        <v>43238</v>
      </c>
      <c r="D157" t="s">
        <v>25</v>
      </c>
      <c r="E157" t="s">
        <v>170</v>
      </c>
      <c r="F157" s="41">
        <v>10.62</v>
      </c>
      <c r="G157" s="41">
        <v>0</v>
      </c>
      <c r="H157" s="41" t="s">
        <v>239</v>
      </c>
    </row>
    <row r="158" spans="2:8" x14ac:dyDescent="0.3">
      <c r="B158">
        <v>13</v>
      </c>
      <c r="C158" s="2">
        <v>43238</v>
      </c>
      <c r="D158" t="s">
        <v>25</v>
      </c>
      <c r="E158" t="s">
        <v>68</v>
      </c>
      <c r="F158" s="41">
        <v>0</v>
      </c>
      <c r="G158" s="41">
        <v>1000</v>
      </c>
      <c r="H158" s="41" t="s">
        <v>69</v>
      </c>
    </row>
    <row r="159" spans="2:8" x14ac:dyDescent="0.3">
      <c r="B159">
        <v>14</v>
      </c>
      <c r="C159" s="2">
        <v>43238</v>
      </c>
      <c r="D159" t="s">
        <v>25</v>
      </c>
      <c r="E159" t="s">
        <v>70</v>
      </c>
      <c r="F159" s="41">
        <v>0</v>
      </c>
      <c r="G159" s="41">
        <v>3000</v>
      </c>
      <c r="H159" s="41" t="s">
        <v>71</v>
      </c>
    </row>
    <row r="160" spans="2:8" hidden="1" x14ac:dyDescent="0.3">
      <c r="B160">
        <v>15</v>
      </c>
      <c r="C160" s="2">
        <v>43237</v>
      </c>
      <c r="D160" t="s">
        <v>168</v>
      </c>
      <c r="E160" t="s">
        <v>240</v>
      </c>
      <c r="F160" s="41">
        <v>0</v>
      </c>
      <c r="G160" s="41" t="s">
        <v>241</v>
      </c>
      <c r="H160" s="41" t="s">
        <v>242</v>
      </c>
    </row>
    <row r="161" spans="2:8" s="46" customFormat="1" hidden="1" x14ac:dyDescent="0.3">
      <c r="B161" s="46">
        <v>16</v>
      </c>
      <c r="C161" s="47">
        <v>43235</v>
      </c>
      <c r="D161" s="46" t="s">
        <v>168</v>
      </c>
      <c r="E161" s="46" t="s">
        <v>243</v>
      </c>
      <c r="F161" s="41">
        <v>47029.02</v>
      </c>
      <c r="G161" s="41">
        <v>0</v>
      </c>
      <c r="H161" s="41">
        <v>410.78</v>
      </c>
    </row>
    <row r="162" spans="2:8" s="46" customFormat="1" hidden="1" x14ac:dyDescent="0.3">
      <c r="B162" s="46">
        <v>17</v>
      </c>
      <c r="C162" s="47">
        <v>43235</v>
      </c>
      <c r="D162" s="46" t="s">
        <v>25</v>
      </c>
      <c r="E162" s="46" t="s">
        <v>170</v>
      </c>
      <c r="F162" s="41">
        <v>10.62</v>
      </c>
      <c r="G162" s="41">
        <v>0</v>
      </c>
      <c r="H162" s="41">
        <v>47439.8</v>
      </c>
    </row>
    <row r="163" spans="2:8" s="46" customFormat="1" hidden="1" x14ac:dyDescent="0.3">
      <c r="B163" s="46">
        <v>18</v>
      </c>
      <c r="C163" s="47">
        <v>43235</v>
      </c>
      <c r="D163" s="46" t="s">
        <v>25</v>
      </c>
      <c r="E163" s="46" t="s">
        <v>170</v>
      </c>
      <c r="F163" s="41">
        <v>10.62</v>
      </c>
      <c r="G163" s="41">
        <v>0</v>
      </c>
      <c r="H163" s="41">
        <v>47450.42</v>
      </c>
    </row>
    <row r="164" spans="2:8" s="46" customFormat="1" hidden="1" x14ac:dyDescent="0.3">
      <c r="B164" s="46">
        <v>19</v>
      </c>
      <c r="C164" s="47">
        <v>43235</v>
      </c>
      <c r="D164" s="46" t="s">
        <v>25</v>
      </c>
      <c r="E164" s="46" t="s">
        <v>170</v>
      </c>
      <c r="F164" s="41">
        <v>10.62</v>
      </c>
      <c r="G164" s="41">
        <v>0</v>
      </c>
      <c r="H164" s="41">
        <v>47461.04</v>
      </c>
    </row>
    <row r="165" spans="2:8" x14ac:dyDescent="0.3">
      <c r="B165">
        <v>20</v>
      </c>
      <c r="C165" s="2">
        <v>43235</v>
      </c>
      <c r="D165" t="s">
        <v>25</v>
      </c>
      <c r="E165" t="s">
        <v>72</v>
      </c>
      <c r="F165" s="41">
        <v>0</v>
      </c>
      <c r="G165" s="41">
        <v>2000</v>
      </c>
      <c r="H165" s="41">
        <v>47471.66</v>
      </c>
    </row>
    <row r="166" spans="2:8" x14ac:dyDescent="0.3">
      <c r="B166">
        <v>21</v>
      </c>
      <c r="C166" s="2">
        <v>43235</v>
      </c>
      <c r="D166" t="s">
        <v>25</v>
      </c>
      <c r="E166" t="s">
        <v>73</v>
      </c>
      <c r="F166" s="41">
        <v>0</v>
      </c>
      <c r="G166" s="41">
        <v>5000</v>
      </c>
      <c r="H166" s="41">
        <v>45471.66</v>
      </c>
    </row>
    <row r="167" spans="2:8" x14ac:dyDescent="0.3">
      <c r="B167">
        <v>22</v>
      </c>
      <c r="C167" s="2">
        <v>43235</v>
      </c>
      <c r="D167" t="s">
        <v>25</v>
      </c>
      <c r="E167" t="s">
        <v>74</v>
      </c>
      <c r="F167" s="41">
        <v>0</v>
      </c>
      <c r="G167" s="41">
        <v>40000</v>
      </c>
      <c r="H167" s="41">
        <v>40471.599999999999</v>
      </c>
    </row>
    <row r="168" spans="2:8" hidden="1" x14ac:dyDescent="0.3">
      <c r="B168">
        <v>7</v>
      </c>
      <c r="C168" s="2">
        <v>43234</v>
      </c>
      <c r="D168" t="s">
        <v>25</v>
      </c>
      <c r="E168" t="s">
        <v>170</v>
      </c>
      <c r="F168" s="41">
        <v>10.62</v>
      </c>
      <c r="G168" s="41">
        <v>0</v>
      </c>
      <c r="H168" s="41">
        <v>471.66</v>
      </c>
    </row>
    <row r="169" spans="2:8" hidden="1" x14ac:dyDescent="0.3">
      <c r="B169">
        <v>8</v>
      </c>
      <c r="C169" s="2">
        <v>43234</v>
      </c>
      <c r="D169" t="s">
        <v>25</v>
      </c>
      <c r="E169" t="s">
        <v>170</v>
      </c>
      <c r="F169" s="41">
        <v>10.62</v>
      </c>
      <c r="G169" s="41">
        <v>0</v>
      </c>
      <c r="H169" s="41">
        <v>482.28</v>
      </c>
    </row>
    <row r="170" spans="2:8" hidden="1" x14ac:dyDescent="0.3">
      <c r="B170">
        <v>9</v>
      </c>
      <c r="C170" s="2">
        <v>43234</v>
      </c>
      <c r="D170" t="s">
        <v>25</v>
      </c>
      <c r="E170" t="s">
        <v>170</v>
      </c>
      <c r="F170" s="41">
        <v>10.62</v>
      </c>
      <c r="G170" s="41">
        <v>0</v>
      </c>
      <c r="H170" s="41">
        <v>492.9</v>
      </c>
    </row>
    <row r="171" spans="2:8" x14ac:dyDescent="0.3">
      <c r="B171">
        <v>10</v>
      </c>
      <c r="C171" s="2">
        <v>43234</v>
      </c>
      <c r="D171" t="s">
        <v>25</v>
      </c>
      <c r="E171" t="s">
        <v>75</v>
      </c>
      <c r="F171" s="41">
        <v>0</v>
      </c>
      <c r="G171" s="41">
        <v>13000</v>
      </c>
      <c r="H171" s="41">
        <v>503.52</v>
      </c>
    </row>
    <row r="172" spans="2:8" x14ac:dyDescent="0.3">
      <c r="B172">
        <v>11</v>
      </c>
      <c r="C172" s="2">
        <v>43234</v>
      </c>
      <c r="D172" t="s">
        <v>25</v>
      </c>
      <c r="E172" t="s">
        <v>76</v>
      </c>
      <c r="F172" s="41">
        <v>0</v>
      </c>
      <c r="G172" s="41">
        <v>2000</v>
      </c>
      <c r="H172" s="41">
        <v>-12496.48</v>
      </c>
    </row>
    <row r="173" spans="2:8" x14ac:dyDescent="0.3">
      <c r="B173">
        <v>12</v>
      </c>
      <c r="C173" s="2">
        <v>43234</v>
      </c>
      <c r="D173" t="s">
        <v>25</v>
      </c>
      <c r="E173" t="s">
        <v>77</v>
      </c>
      <c r="F173" s="41">
        <v>0</v>
      </c>
      <c r="G173" s="41">
        <v>5000</v>
      </c>
      <c r="H173" s="41">
        <v>-14496.48</v>
      </c>
    </row>
    <row r="174" spans="2:8" hidden="1" x14ac:dyDescent="0.3">
      <c r="B174">
        <v>13</v>
      </c>
      <c r="C174" s="2">
        <v>43234</v>
      </c>
      <c r="D174" t="s">
        <v>168</v>
      </c>
      <c r="E174" t="s">
        <v>244</v>
      </c>
      <c r="F174" s="41">
        <v>22487.34</v>
      </c>
      <c r="G174" s="41">
        <v>0</v>
      </c>
      <c r="H174" s="41">
        <v>-19496.48</v>
      </c>
    </row>
    <row r="175" spans="2:8" hidden="1" x14ac:dyDescent="0.3">
      <c r="B175">
        <v>14</v>
      </c>
      <c r="C175" s="2">
        <v>43231</v>
      </c>
      <c r="D175" t="s">
        <v>168</v>
      </c>
      <c r="E175" t="s">
        <v>245</v>
      </c>
      <c r="F175" s="41">
        <v>32070.22</v>
      </c>
      <c r="G175" s="41">
        <v>0</v>
      </c>
      <c r="H175" s="41">
        <v>2990.86</v>
      </c>
    </row>
    <row r="176" spans="2:8" hidden="1" x14ac:dyDescent="0.3">
      <c r="B176">
        <v>15</v>
      </c>
      <c r="C176" s="2">
        <v>43231</v>
      </c>
      <c r="D176" t="s">
        <v>25</v>
      </c>
      <c r="E176" t="s">
        <v>170</v>
      </c>
      <c r="F176" s="41">
        <v>10.62</v>
      </c>
      <c r="G176" s="41">
        <v>0</v>
      </c>
      <c r="H176" s="41">
        <v>35061.08</v>
      </c>
    </row>
    <row r="177" spans="2:8" x14ac:dyDescent="0.3">
      <c r="B177">
        <v>16</v>
      </c>
      <c r="C177" s="2">
        <v>43231</v>
      </c>
      <c r="D177" t="s">
        <v>25</v>
      </c>
      <c r="E177" t="s">
        <v>78</v>
      </c>
      <c r="F177" s="41">
        <v>0</v>
      </c>
      <c r="G177" s="41">
        <v>35000</v>
      </c>
      <c r="H177" s="41">
        <v>35071.699999999997</v>
      </c>
    </row>
    <row r="178" spans="2:8" hidden="1" x14ac:dyDescent="0.3">
      <c r="B178">
        <v>17</v>
      </c>
      <c r="C178" s="2">
        <v>43229</v>
      </c>
      <c r="D178" t="s">
        <v>168</v>
      </c>
      <c r="E178" t="s">
        <v>246</v>
      </c>
      <c r="F178" s="41">
        <v>1.1000000000000001</v>
      </c>
      <c r="G178" s="41">
        <v>0</v>
      </c>
      <c r="H178" s="41">
        <v>71.7</v>
      </c>
    </row>
    <row r="179" spans="2:8" hidden="1" x14ac:dyDescent="0.3">
      <c r="B179">
        <v>18</v>
      </c>
      <c r="C179" s="2">
        <v>43228</v>
      </c>
      <c r="D179" t="s">
        <v>168</v>
      </c>
      <c r="E179" t="s">
        <v>247</v>
      </c>
      <c r="F179" s="41">
        <v>745.04</v>
      </c>
      <c r="G179" s="41">
        <v>0</v>
      </c>
      <c r="H179" s="41">
        <v>72.8</v>
      </c>
    </row>
    <row r="180" spans="2:8" hidden="1" x14ac:dyDescent="0.3">
      <c r="B180">
        <v>19</v>
      </c>
      <c r="C180" s="2">
        <v>43227</v>
      </c>
      <c r="D180" t="s">
        <v>168</v>
      </c>
      <c r="E180" t="s">
        <v>248</v>
      </c>
      <c r="F180" s="41" t="s">
        <v>249</v>
      </c>
      <c r="G180" s="41">
        <v>0</v>
      </c>
      <c r="H180" s="41">
        <v>817.85</v>
      </c>
    </row>
    <row r="181" spans="2:8" hidden="1" x14ac:dyDescent="0.3">
      <c r="B181">
        <v>20</v>
      </c>
      <c r="C181" s="2">
        <v>43227</v>
      </c>
      <c r="D181" t="s">
        <v>25</v>
      </c>
      <c r="E181" t="s">
        <v>170</v>
      </c>
      <c r="F181" s="41">
        <v>10.62</v>
      </c>
      <c r="G181" s="41">
        <v>0</v>
      </c>
      <c r="H181" s="41" t="s">
        <v>250</v>
      </c>
    </row>
    <row r="182" spans="2:8" hidden="1" x14ac:dyDescent="0.3">
      <c r="B182">
        <v>21</v>
      </c>
      <c r="C182" s="2">
        <v>43227</v>
      </c>
      <c r="D182" t="s">
        <v>25</v>
      </c>
      <c r="E182" t="s">
        <v>170</v>
      </c>
      <c r="F182" s="41">
        <v>10.62</v>
      </c>
      <c r="G182" s="41">
        <v>0</v>
      </c>
      <c r="H182" s="41" t="s">
        <v>251</v>
      </c>
    </row>
    <row r="183" spans="2:8" x14ac:dyDescent="0.3">
      <c r="B183">
        <v>22</v>
      </c>
      <c r="C183" s="2">
        <v>43227</v>
      </c>
      <c r="D183" t="s">
        <v>25</v>
      </c>
      <c r="E183" t="s">
        <v>79</v>
      </c>
      <c r="F183" s="41">
        <v>0</v>
      </c>
      <c r="G183" s="41">
        <v>3500</v>
      </c>
      <c r="H183" s="41" t="s">
        <v>80</v>
      </c>
    </row>
    <row r="184" spans="2:8" x14ac:dyDescent="0.3">
      <c r="B184">
        <v>23</v>
      </c>
      <c r="C184" s="2">
        <v>43227</v>
      </c>
      <c r="D184" t="s">
        <v>25</v>
      </c>
      <c r="E184" t="s">
        <v>81</v>
      </c>
      <c r="F184" s="41">
        <v>0</v>
      </c>
      <c r="G184" s="41">
        <v>5000</v>
      </c>
      <c r="H184" s="41" t="s">
        <v>82</v>
      </c>
    </row>
    <row r="185" spans="2:8" hidden="1" x14ac:dyDescent="0.3">
      <c r="B185">
        <v>24</v>
      </c>
      <c r="C185" s="2">
        <v>43224</v>
      </c>
      <c r="D185" t="s">
        <v>168</v>
      </c>
      <c r="E185" t="s">
        <v>252</v>
      </c>
      <c r="F185" s="41">
        <v>0</v>
      </c>
      <c r="G185" s="41" t="s">
        <v>253</v>
      </c>
      <c r="H185" s="41" t="s">
        <v>254</v>
      </c>
    </row>
    <row r="186" spans="2:8" hidden="1" x14ac:dyDescent="0.3">
      <c r="B186">
        <v>25</v>
      </c>
      <c r="C186" s="2">
        <v>43223</v>
      </c>
      <c r="D186" t="s">
        <v>168</v>
      </c>
      <c r="E186" t="s">
        <v>255</v>
      </c>
      <c r="F186" s="41">
        <v>12011.28</v>
      </c>
      <c r="G186" s="41">
        <v>0</v>
      </c>
      <c r="H186" s="41">
        <v>53.63</v>
      </c>
    </row>
    <row r="187" spans="2:8" hidden="1" x14ac:dyDescent="0.3">
      <c r="B187">
        <v>26</v>
      </c>
      <c r="C187" s="2">
        <v>43223</v>
      </c>
      <c r="D187" t="s">
        <v>25</v>
      </c>
      <c r="E187" t="s">
        <v>170</v>
      </c>
      <c r="F187" s="41">
        <v>10.62</v>
      </c>
      <c r="G187" s="41">
        <v>0</v>
      </c>
      <c r="H187" s="41">
        <v>12064.92</v>
      </c>
    </row>
    <row r="188" spans="2:8" hidden="1" x14ac:dyDescent="0.3">
      <c r="B188">
        <v>27</v>
      </c>
      <c r="C188" s="2">
        <v>43223</v>
      </c>
      <c r="D188" t="s">
        <v>25</v>
      </c>
      <c r="E188" t="s">
        <v>170</v>
      </c>
      <c r="F188" s="41">
        <v>10.62</v>
      </c>
      <c r="G188" s="41">
        <v>0</v>
      </c>
      <c r="H188" s="41">
        <v>12075.53</v>
      </c>
    </row>
    <row r="189" spans="2:8" hidden="1" x14ac:dyDescent="0.3">
      <c r="B189">
        <v>28</v>
      </c>
      <c r="C189" s="2">
        <v>43223</v>
      </c>
      <c r="D189" t="s">
        <v>25</v>
      </c>
      <c r="E189" t="s">
        <v>170</v>
      </c>
      <c r="F189" s="41">
        <v>10.62</v>
      </c>
      <c r="G189" s="41">
        <v>0</v>
      </c>
      <c r="H189" s="41">
        <v>12086.16</v>
      </c>
    </row>
    <row r="190" spans="2:8" x14ac:dyDescent="0.3">
      <c r="B190">
        <v>29</v>
      </c>
      <c r="C190" s="2">
        <v>43223</v>
      </c>
      <c r="D190" t="s">
        <v>25</v>
      </c>
      <c r="E190" t="s">
        <v>83</v>
      </c>
      <c r="F190" s="41">
        <v>0</v>
      </c>
      <c r="G190" s="41">
        <v>5000</v>
      </c>
      <c r="H190" s="41">
        <v>12096.77</v>
      </c>
    </row>
    <row r="191" spans="2:8" x14ac:dyDescent="0.3">
      <c r="B191">
        <v>30</v>
      </c>
      <c r="C191" s="2">
        <v>43223</v>
      </c>
      <c r="D191" t="s">
        <v>25</v>
      </c>
      <c r="E191" t="s">
        <v>84</v>
      </c>
      <c r="F191" s="41">
        <v>0</v>
      </c>
      <c r="G191" s="41">
        <v>1500</v>
      </c>
      <c r="H191" s="41">
        <v>7096.77</v>
      </c>
    </row>
    <row r="192" spans="2:8" x14ac:dyDescent="0.3">
      <c r="B192">
        <v>31</v>
      </c>
      <c r="C192" s="2">
        <v>43223</v>
      </c>
      <c r="D192" t="s">
        <v>25</v>
      </c>
      <c r="E192" t="s">
        <v>85</v>
      </c>
      <c r="F192" s="41">
        <v>0</v>
      </c>
      <c r="G192" s="41">
        <v>5000</v>
      </c>
      <c r="H192" s="41">
        <v>5596.77</v>
      </c>
    </row>
    <row r="193" spans="2:8" hidden="1" x14ac:dyDescent="0.3">
      <c r="B193">
        <v>32</v>
      </c>
      <c r="C193" s="2">
        <v>43222</v>
      </c>
      <c r="D193" t="s">
        <v>168</v>
      </c>
      <c r="E193" t="s">
        <v>256</v>
      </c>
      <c r="F193" s="41">
        <v>13667.81</v>
      </c>
      <c r="G193" s="41">
        <v>0</v>
      </c>
      <c r="H193" s="41">
        <v>596.77</v>
      </c>
    </row>
    <row r="194" spans="2:8" hidden="1" x14ac:dyDescent="0.3">
      <c r="B194">
        <v>33</v>
      </c>
      <c r="C194" s="2">
        <v>43222</v>
      </c>
      <c r="D194" t="s">
        <v>25</v>
      </c>
      <c r="E194" t="s">
        <v>170</v>
      </c>
      <c r="F194" s="41">
        <v>10.62</v>
      </c>
      <c r="G194" s="41">
        <v>0</v>
      </c>
      <c r="H194" s="41">
        <v>14264.58</v>
      </c>
    </row>
    <row r="195" spans="2:8" x14ac:dyDescent="0.3">
      <c r="B195">
        <v>34</v>
      </c>
      <c r="C195" s="2">
        <v>43222</v>
      </c>
      <c r="D195" t="s">
        <v>25</v>
      </c>
      <c r="E195" t="s">
        <v>86</v>
      </c>
      <c r="F195" s="41">
        <v>0</v>
      </c>
      <c r="G195" s="41">
        <v>14000</v>
      </c>
      <c r="H195" s="41">
        <v>14275.2</v>
      </c>
    </row>
    <row r="196" spans="2:8" hidden="1" x14ac:dyDescent="0.3">
      <c r="B196">
        <v>35</v>
      </c>
      <c r="C196" s="2">
        <v>43220</v>
      </c>
      <c r="D196" t="s">
        <v>168</v>
      </c>
      <c r="E196" t="s">
        <v>257</v>
      </c>
      <c r="F196" s="41">
        <v>53287.87</v>
      </c>
      <c r="G196" s="41">
        <v>0</v>
      </c>
      <c r="H196" s="41">
        <v>275.2</v>
      </c>
    </row>
    <row r="197" spans="2:8" hidden="1" x14ac:dyDescent="0.3">
      <c r="B197">
        <v>36</v>
      </c>
      <c r="C197" s="2">
        <v>43220</v>
      </c>
      <c r="D197" t="s">
        <v>25</v>
      </c>
      <c r="E197" t="s">
        <v>170</v>
      </c>
      <c r="F197" s="41">
        <v>10.62</v>
      </c>
      <c r="G197" s="41">
        <v>0</v>
      </c>
      <c r="H197" s="41">
        <v>53563.07</v>
      </c>
    </row>
    <row r="198" spans="2:8" hidden="1" x14ac:dyDescent="0.3">
      <c r="B198">
        <v>37</v>
      </c>
      <c r="C198" s="2">
        <v>43220</v>
      </c>
      <c r="D198" t="s">
        <v>25</v>
      </c>
      <c r="E198" t="s">
        <v>170</v>
      </c>
      <c r="F198" s="41">
        <v>10.62</v>
      </c>
      <c r="G198" s="41">
        <v>0</v>
      </c>
      <c r="H198" s="41">
        <v>53573.69</v>
      </c>
    </row>
    <row r="199" spans="2:8" hidden="1" x14ac:dyDescent="0.3">
      <c r="B199">
        <v>38</v>
      </c>
      <c r="C199" s="2">
        <v>43220</v>
      </c>
      <c r="D199" t="s">
        <v>25</v>
      </c>
      <c r="E199" t="s">
        <v>170</v>
      </c>
      <c r="F199" s="41">
        <v>10.62</v>
      </c>
      <c r="G199" s="41">
        <v>0</v>
      </c>
      <c r="H199" s="41">
        <v>53584.31</v>
      </c>
    </row>
    <row r="200" spans="2:8" x14ac:dyDescent="0.3">
      <c r="B200">
        <v>39</v>
      </c>
      <c r="C200" s="2">
        <v>43220</v>
      </c>
      <c r="D200" t="s">
        <v>25</v>
      </c>
      <c r="E200" t="s">
        <v>87</v>
      </c>
      <c r="F200" s="41">
        <v>0</v>
      </c>
      <c r="G200" s="41">
        <v>10000</v>
      </c>
      <c r="H200" s="41">
        <v>53594.93</v>
      </c>
    </row>
    <row r="201" spans="2:8" x14ac:dyDescent="0.3">
      <c r="B201">
        <v>40</v>
      </c>
      <c r="C201" s="2">
        <v>43220</v>
      </c>
      <c r="D201" t="s">
        <v>25</v>
      </c>
      <c r="E201" t="s">
        <v>88</v>
      </c>
      <c r="F201" s="41">
        <v>0</v>
      </c>
      <c r="G201" s="41">
        <v>43000</v>
      </c>
      <c r="H201" s="41">
        <v>43594.93</v>
      </c>
    </row>
    <row r="202" spans="2:8" x14ac:dyDescent="0.3">
      <c r="B202">
        <v>41</v>
      </c>
      <c r="C202" s="2">
        <v>43220</v>
      </c>
      <c r="D202" t="s">
        <v>25</v>
      </c>
      <c r="E202" t="s">
        <v>89</v>
      </c>
      <c r="F202" s="41">
        <v>0</v>
      </c>
      <c r="G202" s="41">
        <v>1000</v>
      </c>
      <c r="H202" s="41">
        <v>594.92999999999995</v>
      </c>
    </row>
    <row r="203" spans="2:8" hidden="1" x14ac:dyDescent="0.3">
      <c r="B203">
        <v>42</v>
      </c>
      <c r="C203" s="2">
        <v>43217</v>
      </c>
      <c r="D203" t="s">
        <v>168</v>
      </c>
      <c r="E203" t="s">
        <v>258</v>
      </c>
      <c r="F203" s="41">
        <v>0</v>
      </c>
      <c r="G203" s="41">
        <v>621.15</v>
      </c>
      <c r="H203" s="41">
        <v>-405.07</v>
      </c>
    </row>
    <row r="204" spans="2:8" hidden="1" x14ac:dyDescent="0.3">
      <c r="B204">
        <v>43</v>
      </c>
      <c r="C204" s="2">
        <v>43214</v>
      </c>
      <c r="D204" t="s">
        <v>168</v>
      </c>
      <c r="E204" t="s">
        <v>259</v>
      </c>
      <c r="F204" s="41">
        <v>7868.87</v>
      </c>
      <c r="G204" s="41">
        <v>0</v>
      </c>
      <c r="H204" s="41">
        <v>-1026.22</v>
      </c>
    </row>
    <row r="205" spans="2:8" hidden="1" x14ac:dyDescent="0.3">
      <c r="B205">
        <v>44</v>
      </c>
      <c r="C205" s="2">
        <v>43214</v>
      </c>
      <c r="D205" t="s">
        <v>25</v>
      </c>
      <c r="E205" t="s">
        <v>170</v>
      </c>
      <c r="F205" s="41">
        <v>10.62</v>
      </c>
      <c r="G205" s="41">
        <v>0</v>
      </c>
      <c r="H205" s="41">
        <v>6842.65</v>
      </c>
    </row>
    <row r="206" spans="2:8" x14ac:dyDescent="0.3">
      <c r="B206">
        <v>45</v>
      </c>
      <c r="C206" s="2">
        <v>43214</v>
      </c>
      <c r="D206" t="s">
        <v>25</v>
      </c>
      <c r="E206" t="s">
        <v>90</v>
      </c>
      <c r="F206" s="41">
        <v>0</v>
      </c>
      <c r="G206" s="41">
        <v>6000</v>
      </c>
      <c r="H206" s="41">
        <v>6853.27</v>
      </c>
    </row>
    <row r="207" spans="2:8" hidden="1" x14ac:dyDescent="0.3">
      <c r="B207">
        <v>46</v>
      </c>
      <c r="C207" s="2">
        <v>43213</v>
      </c>
      <c r="D207" t="s">
        <v>168</v>
      </c>
      <c r="E207" t="s">
        <v>260</v>
      </c>
      <c r="F207" s="41">
        <v>95797.88</v>
      </c>
      <c r="G207" s="41">
        <v>0</v>
      </c>
      <c r="H207" s="41">
        <v>853.27</v>
      </c>
    </row>
    <row r="208" spans="2:8" hidden="1" x14ac:dyDescent="0.3">
      <c r="B208">
        <v>47</v>
      </c>
      <c r="C208" s="2">
        <v>43213</v>
      </c>
      <c r="D208" t="s">
        <v>25</v>
      </c>
      <c r="E208" t="s">
        <v>170</v>
      </c>
      <c r="F208" s="41">
        <v>10.62</v>
      </c>
      <c r="G208" s="41">
        <v>0</v>
      </c>
      <c r="H208" s="41">
        <v>96651.15</v>
      </c>
    </row>
    <row r="209" spans="2:8" hidden="1" x14ac:dyDescent="0.3">
      <c r="B209">
        <v>48</v>
      </c>
      <c r="C209" s="2">
        <v>43213</v>
      </c>
      <c r="D209" t="s">
        <v>25</v>
      </c>
      <c r="E209" t="s">
        <v>170</v>
      </c>
      <c r="F209" s="41">
        <v>10.62</v>
      </c>
      <c r="G209" s="41">
        <v>0</v>
      </c>
      <c r="H209" s="41">
        <v>96661.77</v>
      </c>
    </row>
    <row r="210" spans="2:8" hidden="1" x14ac:dyDescent="0.3">
      <c r="B210">
        <v>49</v>
      </c>
      <c r="C210" s="2">
        <v>43213</v>
      </c>
      <c r="D210" t="s">
        <v>25</v>
      </c>
      <c r="E210" t="s">
        <v>170</v>
      </c>
      <c r="F210" s="41">
        <v>10.62</v>
      </c>
      <c r="G210" s="41">
        <v>0</v>
      </c>
      <c r="H210" s="41">
        <v>96672.39</v>
      </c>
    </row>
    <row r="211" spans="2:8" hidden="1" x14ac:dyDescent="0.3">
      <c r="B211">
        <v>50</v>
      </c>
      <c r="C211" s="2">
        <v>43213</v>
      </c>
      <c r="D211" t="s">
        <v>25</v>
      </c>
      <c r="E211" t="s">
        <v>170</v>
      </c>
      <c r="F211" s="41">
        <v>10.62</v>
      </c>
      <c r="G211" s="41">
        <v>0</v>
      </c>
      <c r="H211" s="41">
        <v>96683.01</v>
      </c>
    </row>
    <row r="212" spans="2:8" x14ac:dyDescent="0.3">
      <c r="B212">
        <v>51</v>
      </c>
      <c r="C212" s="2">
        <v>43213</v>
      </c>
      <c r="D212" t="s">
        <v>25</v>
      </c>
      <c r="E212" t="s">
        <v>91</v>
      </c>
      <c r="F212" s="41">
        <v>0</v>
      </c>
      <c r="G212" s="41">
        <v>25000</v>
      </c>
      <c r="H212" s="41">
        <v>96693.63</v>
      </c>
    </row>
    <row r="213" spans="2:8" x14ac:dyDescent="0.3">
      <c r="B213">
        <v>52</v>
      </c>
      <c r="C213" s="2">
        <v>43213</v>
      </c>
      <c r="D213" t="s">
        <v>25</v>
      </c>
      <c r="E213" t="s">
        <v>92</v>
      </c>
      <c r="F213" s="41">
        <v>0</v>
      </c>
      <c r="G213" s="41">
        <v>60000</v>
      </c>
      <c r="H213" s="41">
        <v>71693.63</v>
      </c>
    </row>
    <row r="214" spans="2:8" x14ac:dyDescent="0.3">
      <c r="B214">
        <v>53</v>
      </c>
      <c r="C214" s="2">
        <v>43213</v>
      </c>
      <c r="D214" t="s">
        <v>25</v>
      </c>
      <c r="E214" t="s">
        <v>93</v>
      </c>
      <c r="F214" s="41">
        <v>0</v>
      </c>
      <c r="G214" s="41">
        <v>10000</v>
      </c>
      <c r="H214" s="41">
        <v>11693.63</v>
      </c>
    </row>
    <row r="215" spans="2:8" x14ac:dyDescent="0.3">
      <c r="B215">
        <v>54</v>
      </c>
      <c r="C215" s="2">
        <v>43213</v>
      </c>
      <c r="D215" t="s">
        <v>25</v>
      </c>
      <c r="E215" t="s">
        <v>94</v>
      </c>
      <c r="F215" s="41">
        <v>0</v>
      </c>
      <c r="G215" s="41">
        <v>1000</v>
      </c>
      <c r="H215" s="41">
        <v>1693.63</v>
      </c>
    </row>
    <row r="216" spans="2:8" hidden="1" x14ac:dyDescent="0.3">
      <c r="B216">
        <v>55</v>
      </c>
      <c r="C216" s="2">
        <v>43210</v>
      </c>
      <c r="D216" t="s">
        <v>168</v>
      </c>
      <c r="E216" t="s">
        <v>261</v>
      </c>
      <c r="F216" s="41">
        <v>5285.39</v>
      </c>
      <c r="G216" s="41">
        <v>0</v>
      </c>
      <c r="H216" s="41">
        <v>693.63</v>
      </c>
    </row>
    <row r="217" spans="2:8" hidden="1" x14ac:dyDescent="0.3">
      <c r="B217">
        <v>56</v>
      </c>
      <c r="C217" s="2">
        <v>43210</v>
      </c>
      <c r="D217" t="s">
        <v>25</v>
      </c>
      <c r="E217" t="s">
        <v>170</v>
      </c>
      <c r="F217" s="41">
        <v>10.62</v>
      </c>
      <c r="G217" s="41">
        <v>0</v>
      </c>
      <c r="H217" s="41">
        <v>5979.02</v>
      </c>
    </row>
    <row r="218" spans="2:8" x14ac:dyDescent="0.3">
      <c r="B218">
        <v>57</v>
      </c>
      <c r="C218" s="2">
        <v>43210</v>
      </c>
      <c r="D218" t="s">
        <v>25</v>
      </c>
      <c r="E218" t="s">
        <v>95</v>
      </c>
      <c r="F218" s="41">
        <v>0</v>
      </c>
      <c r="G218" s="41">
        <v>5000</v>
      </c>
      <c r="H218" s="41">
        <v>5989.64</v>
      </c>
    </row>
    <row r="219" spans="2:8" hidden="1" x14ac:dyDescent="0.3">
      <c r="B219">
        <v>58</v>
      </c>
      <c r="C219" s="2">
        <v>43209</v>
      </c>
      <c r="D219" t="s">
        <v>168</v>
      </c>
      <c r="E219" t="s">
        <v>262</v>
      </c>
      <c r="F219" s="41">
        <v>27579.53</v>
      </c>
      <c r="G219" s="41">
        <v>0</v>
      </c>
      <c r="H219" s="41">
        <v>989.64</v>
      </c>
    </row>
    <row r="220" spans="2:8" hidden="1" x14ac:dyDescent="0.3">
      <c r="B220">
        <v>59</v>
      </c>
      <c r="C220" s="2">
        <v>43209</v>
      </c>
      <c r="D220" t="s">
        <v>25</v>
      </c>
      <c r="E220" t="s">
        <v>170</v>
      </c>
      <c r="F220" s="41">
        <v>10.62</v>
      </c>
      <c r="G220" s="41">
        <v>0</v>
      </c>
      <c r="H220" s="41">
        <v>28569.17</v>
      </c>
    </row>
    <row r="221" spans="2:8" x14ac:dyDescent="0.3">
      <c r="B221">
        <v>60</v>
      </c>
      <c r="C221" s="2">
        <v>43209</v>
      </c>
      <c r="D221" t="s">
        <v>25</v>
      </c>
      <c r="E221" t="s">
        <v>96</v>
      </c>
      <c r="F221" s="41">
        <v>0</v>
      </c>
      <c r="G221" s="41">
        <v>23000</v>
      </c>
      <c r="H221" s="41">
        <v>28579.79</v>
      </c>
    </row>
    <row r="222" spans="2:8" hidden="1" x14ac:dyDescent="0.3">
      <c r="B222">
        <v>61</v>
      </c>
      <c r="C222" s="2">
        <v>43208</v>
      </c>
      <c r="D222" t="s">
        <v>168</v>
      </c>
      <c r="E222" t="s">
        <v>263</v>
      </c>
      <c r="F222" s="41">
        <v>0</v>
      </c>
      <c r="G222" s="41">
        <v>1938.5</v>
      </c>
      <c r="H222" s="41">
        <v>5579.79</v>
      </c>
    </row>
    <row r="223" spans="2:8" hidden="1" x14ac:dyDescent="0.3">
      <c r="B223">
        <v>62</v>
      </c>
      <c r="C223" s="2">
        <v>43207</v>
      </c>
      <c r="D223" t="s">
        <v>168</v>
      </c>
      <c r="E223" t="s">
        <v>264</v>
      </c>
      <c r="F223" s="41">
        <v>50592.83</v>
      </c>
      <c r="G223" s="41">
        <v>0</v>
      </c>
      <c r="H223" s="41">
        <v>3641.29</v>
      </c>
    </row>
    <row r="224" spans="2:8" hidden="1" x14ac:dyDescent="0.3">
      <c r="B224">
        <v>63</v>
      </c>
      <c r="C224" s="2">
        <v>43206</v>
      </c>
      <c r="D224" t="s">
        <v>168</v>
      </c>
      <c r="E224" t="s">
        <v>265</v>
      </c>
      <c r="F224" s="41">
        <v>2961.4</v>
      </c>
      <c r="G224" s="41">
        <v>0</v>
      </c>
      <c r="H224" s="41">
        <v>54234.12</v>
      </c>
    </row>
    <row r="225" spans="2:8" hidden="1" x14ac:dyDescent="0.3">
      <c r="B225">
        <v>64</v>
      </c>
      <c r="C225" s="2">
        <v>43203</v>
      </c>
      <c r="D225" t="s">
        <v>168</v>
      </c>
      <c r="E225" t="s">
        <v>266</v>
      </c>
      <c r="F225" s="41">
        <v>0</v>
      </c>
      <c r="G225" s="41">
        <v>56618.3</v>
      </c>
      <c r="H225" s="41">
        <v>57195.519999999997</v>
      </c>
    </row>
    <row r="226" spans="2:8" hidden="1" x14ac:dyDescent="0.3">
      <c r="B226">
        <v>2</v>
      </c>
      <c r="C226" s="2">
        <v>43202</v>
      </c>
      <c r="D226" t="s">
        <v>168</v>
      </c>
      <c r="E226" t="s">
        <v>267</v>
      </c>
      <c r="F226" s="41">
        <v>484.71</v>
      </c>
      <c r="G226" s="41">
        <v>0</v>
      </c>
      <c r="H226" s="41">
        <v>577.22</v>
      </c>
    </row>
    <row r="227" spans="2:8" hidden="1" x14ac:dyDescent="0.3">
      <c r="B227">
        <v>3</v>
      </c>
      <c r="C227" s="2">
        <v>43201</v>
      </c>
      <c r="D227" t="s">
        <v>168</v>
      </c>
      <c r="E227" t="s">
        <v>268</v>
      </c>
      <c r="F227" s="41">
        <v>9067.2000000000007</v>
      </c>
      <c r="G227" s="41">
        <v>0</v>
      </c>
      <c r="H227" s="41">
        <v>1061.93</v>
      </c>
    </row>
    <row r="228" spans="2:8" hidden="1" x14ac:dyDescent="0.3">
      <c r="B228">
        <v>4</v>
      </c>
      <c r="C228" s="2">
        <v>43201</v>
      </c>
      <c r="D228" t="s">
        <v>25</v>
      </c>
      <c r="E228" t="s">
        <v>170</v>
      </c>
      <c r="F228" s="41">
        <v>10.62</v>
      </c>
      <c r="G228" s="41">
        <v>0</v>
      </c>
      <c r="H228" s="41">
        <v>10129.129999999999</v>
      </c>
    </row>
    <row r="229" spans="2:8" x14ac:dyDescent="0.3">
      <c r="B229">
        <v>5</v>
      </c>
      <c r="C229" s="2">
        <v>43201</v>
      </c>
      <c r="D229" t="s">
        <v>25</v>
      </c>
      <c r="E229" t="s">
        <v>97</v>
      </c>
      <c r="F229" s="41">
        <v>0</v>
      </c>
      <c r="G229" s="41">
        <v>10000</v>
      </c>
      <c r="H229" s="41">
        <v>10139.75</v>
      </c>
    </row>
    <row r="230" spans="2:8" hidden="1" x14ac:dyDescent="0.3">
      <c r="B230">
        <v>6</v>
      </c>
      <c r="C230" s="2">
        <v>43200</v>
      </c>
      <c r="D230" t="s">
        <v>168</v>
      </c>
      <c r="E230" t="s">
        <v>269</v>
      </c>
      <c r="F230" s="41">
        <v>51175.45</v>
      </c>
      <c r="G230" s="41">
        <v>0</v>
      </c>
      <c r="H230" s="41">
        <v>139.75</v>
      </c>
    </row>
    <row r="231" spans="2:8" hidden="1" x14ac:dyDescent="0.3">
      <c r="B231">
        <v>7</v>
      </c>
      <c r="C231" s="2">
        <v>43200</v>
      </c>
      <c r="D231" t="s">
        <v>25</v>
      </c>
      <c r="E231" t="s">
        <v>170</v>
      </c>
      <c r="F231" s="41">
        <v>10.62</v>
      </c>
      <c r="G231" s="41">
        <v>0</v>
      </c>
      <c r="H231" s="41">
        <v>51315.199999999997</v>
      </c>
    </row>
    <row r="232" spans="2:8" hidden="1" x14ac:dyDescent="0.3">
      <c r="B232">
        <v>8</v>
      </c>
      <c r="C232" s="2">
        <v>43200</v>
      </c>
      <c r="D232" t="s">
        <v>25</v>
      </c>
      <c r="E232" t="s">
        <v>170</v>
      </c>
      <c r="F232" s="41">
        <v>10.62</v>
      </c>
      <c r="G232" s="41">
        <v>0</v>
      </c>
      <c r="H232" s="41">
        <v>51325.82</v>
      </c>
    </row>
    <row r="233" spans="2:8" x14ac:dyDescent="0.3">
      <c r="B233">
        <v>9</v>
      </c>
      <c r="C233" s="2">
        <v>43200</v>
      </c>
      <c r="D233" t="s">
        <v>25</v>
      </c>
      <c r="E233" t="s">
        <v>98</v>
      </c>
      <c r="F233" s="41">
        <v>0</v>
      </c>
      <c r="G233" s="41">
        <v>2000</v>
      </c>
      <c r="H233" s="41">
        <v>51336.44</v>
      </c>
    </row>
    <row r="234" spans="2:8" x14ac:dyDescent="0.3">
      <c r="B234">
        <v>10</v>
      </c>
      <c r="C234" s="2">
        <v>43200</v>
      </c>
      <c r="D234" t="s">
        <v>25</v>
      </c>
      <c r="E234" t="s">
        <v>99</v>
      </c>
      <c r="F234" s="41">
        <v>0</v>
      </c>
      <c r="G234" s="41">
        <v>25000</v>
      </c>
      <c r="H234" s="41">
        <v>49336.44</v>
      </c>
    </row>
    <row r="235" spans="2:8" hidden="1" x14ac:dyDescent="0.3">
      <c r="B235">
        <v>11</v>
      </c>
      <c r="C235" s="2">
        <v>43200</v>
      </c>
      <c r="D235" t="s">
        <v>168</v>
      </c>
      <c r="E235" t="s">
        <v>270</v>
      </c>
      <c r="F235" s="41">
        <v>1407.1</v>
      </c>
      <c r="G235" s="41">
        <v>0</v>
      </c>
      <c r="H235" s="41">
        <v>24336.44</v>
      </c>
    </row>
    <row r="236" spans="2:8" hidden="1" x14ac:dyDescent="0.3">
      <c r="B236">
        <v>12</v>
      </c>
      <c r="C236" s="2">
        <v>43199</v>
      </c>
      <c r="D236" t="s">
        <v>168</v>
      </c>
      <c r="E236" t="s">
        <v>271</v>
      </c>
      <c r="F236" s="41">
        <v>95576.48</v>
      </c>
      <c r="G236" s="41">
        <v>0</v>
      </c>
      <c r="H236" s="41">
        <v>25743.54</v>
      </c>
    </row>
    <row r="237" spans="2:8" hidden="1" x14ac:dyDescent="0.3">
      <c r="B237">
        <v>13</v>
      </c>
      <c r="C237" s="2">
        <v>43196</v>
      </c>
      <c r="D237" t="s">
        <v>25</v>
      </c>
      <c r="E237" t="s">
        <v>146</v>
      </c>
      <c r="F237" s="41">
        <v>140000</v>
      </c>
      <c r="G237" s="41">
        <v>0</v>
      </c>
      <c r="H237" s="41">
        <v>121320.02</v>
      </c>
    </row>
    <row r="238" spans="2:8" hidden="1" x14ac:dyDescent="0.3">
      <c r="B238">
        <v>14</v>
      </c>
      <c r="C238" s="2">
        <v>43195</v>
      </c>
      <c r="D238" t="s">
        <v>168</v>
      </c>
      <c r="E238" t="s">
        <v>272</v>
      </c>
      <c r="F238" s="41">
        <v>0</v>
      </c>
      <c r="G238" s="41">
        <v>19919.55</v>
      </c>
      <c r="H238" s="41">
        <v>261320.02</v>
      </c>
    </row>
    <row r="239" spans="2:8" hidden="1" x14ac:dyDescent="0.3">
      <c r="B239">
        <v>15</v>
      </c>
      <c r="C239" s="2">
        <v>43194</v>
      </c>
      <c r="D239" t="s">
        <v>168</v>
      </c>
      <c r="E239" t="s">
        <v>273</v>
      </c>
      <c r="F239" s="41">
        <v>0</v>
      </c>
      <c r="G239" s="41">
        <v>147587.85999999999</v>
      </c>
      <c r="H239" s="41">
        <v>241400.47</v>
      </c>
    </row>
    <row r="240" spans="2:8" hidden="1" x14ac:dyDescent="0.3">
      <c r="B240">
        <v>16</v>
      </c>
      <c r="C240" s="2">
        <v>43193</v>
      </c>
      <c r="D240" t="s">
        <v>168</v>
      </c>
      <c r="E240" t="s">
        <v>274</v>
      </c>
      <c r="F240" s="41">
        <v>0</v>
      </c>
      <c r="G240" s="41">
        <v>92566.65</v>
      </c>
      <c r="H240" s="41">
        <v>93812.61</v>
      </c>
    </row>
    <row r="241" spans="2:8" hidden="1" x14ac:dyDescent="0.3">
      <c r="B241">
        <v>17</v>
      </c>
      <c r="C241" s="2">
        <v>43192</v>
      </c>
      <c r="D241" t="s">
        <v>168</v>
      </c>
      <c r="E241" t="s">
        <v>275</v>
      </c>
      <c r="F241" s="41">
        <v>119397.55</v>
      </c>
      <c r="G241" s="41">
        <v>0</v>
      </c>
      <c r="H241" s="41">
        <v>1245.96</v>
      </c>
    </row>
    <row r="242" spans="2:8" x14ac:dyDescent="0.3">
      <c r="B242">
        <v>18</v>
      </c>
      <c r="C242" s="2">
        <v>43192</v>
      </c>
      <c r="D242" t="s">
        <v>25</v>
      </c>
      <c r="E242" t="s">
        <v>100</v>
      </c>
      <c r="F242" s="41">
        <v>0</v>
      </c>
      <c r="G242" s="41">
        <v>5000</v>
      </c>
      <c r="H242" s="41">
        <v>120643.51</v>
      </c>
    </row>
    <row r="243" spans="2:8" x14ac:dyDescent="0.3">
      <c r="B243">
        <v>19</v>
      </c>
      <c r="C243" s="2">
        <v>43192</v>
      </c>
      <c r="D243" t="s">
        <v>25</v>
      </c>
      <c r="E243" t="s">
        <v>101</v>
      </c>
      <c r="F243" s="41">
        <v>0</v>
      </c>
      <c r="G243" s="41">
        <v>15000</v>
      </c>
      <c r="H243" s="41">
        <v>115643.51</v>
      </c>
    </row>
    <row r="244" spans="2:8" hidden="1" x14ac:dyDescent="0.3">
      <c r="B244">
        <v>20</v>
      </c>
      <c r="C244" s="2">
        <v>43192</v>
      </c>
      <c r="D244" t="s">
        <v>25</v>
      </c>
      <c r="E244" t="s">
        <v>276</v>
      </c>
      <c r="F244" s="3">
        <v>10.62</v>
      </c>
      <c r="G244" s="3">
        <v>0</v>
      </c>
      <c r="H244" s="3">
        <v>100643.51</v>
      </c>
    </row>
    <row r="245" spans="2:8" hidden="1" x14ac:dyDescent="0.3">
      <c r="B245">
        <v>21</v>
      </c>
      <c r="C245" s="2">
        <v>43192</v>
      </c>
      <c r="D245" t="s">
        <v>25</v>
      </c>
      <c r="E245" t="s">
        <v>276</v>
      </c>
      <c r="F245" s="3">
        <v>10.62</v>
      </c>
      <c r="G245" s="3">
        <v>0</v>
      </c>
      <c r="H245" s="3">
        <v>100654.13</v>
      </c>
    </row>
    <row r="246" spans="2:8" hidden="1" x14ac:dyDescent="0.3">
      <c r="B246">
        <v>22</v>
      </c>
      <c r="C246" s="2">
        <v>43187</v>
      </c>
      <c r="D246" t="s">
        <v>168</v>
      </c>
      <c r="E246" t="s">
        <v>277</v>
      </c>
      <c r="F246" s="3">
        <v>0</v>
      </c>
      <c r="G246" s="3">
        <v>216376.02</v>
      </c>
      <c r="H246" s="3">
        <v>100664.75</v>
      </c>
    </row>
    <row r="247" spans="2:8" hidden="1" x14ac:dyDescent="0.3">
      <c r="B247">
        <v>23</v>
      </c>
      <c r="C247" s="2">
        <v>43187</v>
      </c>
      <c r="D247" t="s">
        <v>25</v>
      </c>
      <c r="E247" t="s">
        <v>146</v>
      </c>
      <c r="F247" s="3">
        <v>117000</v>
      </c>
      <c r="G247" s="3">
        <v>0</v>
      </c>
      <c r="H247" s="3">
        <v>-115711.27</v>
      </c>
    </row>
    <row r="248" spans="2:8" hidden="1" x14ac:dyDescent="0.3">
      <c r="B248">
        <v>24</v>
      </c>
      <c r="C248" s="2">
        <v>43186</v>
      </c>
      <c r="D248" t="s">
        <v>168</v>
      </c>
      <c r="E248" t="s">
        <v>278</v>
      </c>
      <c r="F248" s="3">
        <v>0</v>
      </c>
      <c r="G248" s="3">
        <v>750.42</v>
      </c>
      <c r="H248" s="3">
        <v>1288.73</v>
      </c>
    </row>
    <row r="249" spans="2:8" hidden="1" x14ac:dyDescent="0.3">
      <c r="B249">
        <v>25</v>
      </c>
      <c r="C249" s="2">
        <v>43185</v>
      </c>
      <c r="D249" t="s">
        <v>168</v>
      </c>
      <c r="E249" t="s">
        <v>279</v>
      </c>
      <c r="F249" s="3">
        <v>2102.5</v>
      </c>
      <c r="G249" s="3">
        <v>0</v>
      </c>
      <c r="H249" s="3">
        <v>538.32000000000005</v>
      </c>
    </row>
    <row r="250" spans="2:8" hidden="1" x14ac:dyDescent="0.3">
      <c r="B250">
        <v>26</v>
      </c>
      <c r="C250" s="2">
        <v>43185</v>
      </c>
      <c r="D250" t="s">
        <v>25</v>
      </c>
      <c r="E250" t="s">
        <v>276</v>
      </c>
      <c r="F250" s="3">
        <v>10.62</v>
      </c>
      <c r="G250" s="3">
        <v>0</v>
      </c>
      <c r="H250" s="3">
        <v>2640.82</v>
      </c>
    </row>
    <row r="251" spans="2:8" x14ac:dyDescent="0.3">
      <c r="B251">
        <v>27</v>
      </c>
      <c r="C251" s="2">
        <v>43185</v>
      </c>
      <c r="D251" t="s">
        <v>25</v>
      </c>
      <c r="E251" t="s">
        <v>102</v>
      </c>
      <c r="F251" s="3">
        <v>0</v>
      </c>
      <c r="G251" s="3">
        <v>2000</v>
      </c>
      <c r="H251" s="3">
        <v>2651.44</v>
      </c>
    </row>
    <row r="252" spans="2:8" x14ac:dyDescent="0.3">
      <c r="B252">
        <v>28</v>
      </c>
      <c r="C252" s="2">
        <v>43182</v>
      </c>
      <c r="D252" t="s">
        <v>25</v>
      </c>
      <c r="E252" t="s">
        <v>103</v>
      </c>
      <c r="F252" s="3">
        <v>0</v>
      </c>
      <c r="G252" s="3">
        <v>30000</v>
      </c>
      <c r="H252" s="3">
        <v>651.44000000000005</v>
      </c>
    </row>
    <row r="253" spans="2:8" hidden="1" x14ac:dyDescent="0.3">
      <c r="B253">
        <v>29</v>
      </c>
      <c r="C253" s="2">
        <v>43182</v>
      </c>
      <c r="D253" t="s">
        <v>25</v>
      </c>
      <c r="E253" t="s">
        <v>276</v>
      </c>
      <c r="F253" s="3">
        <v>10.62</v>
      </c>
      <c r="G253" s="3">
        <v>0</v>
      </c>
      <c r="H253" s="3">
        <v>-29348.560000000001</v>
      </c>
    </row>
    <row r="254" spans="2:8" hidden="1" x14ac:dyDescent="0.3">
      <c r="B254">
        <v>30</v>
      </c>
      <c r="C254" s="2">
        <v>43182</v>
      </c>
      <c r="D254" t="s">
        <v>25</v>
      </c>
      <c r="E254" t="s">
        <v>276</v>
      </c>
      <c r="F254" s="3">
        <v>10.62</v>
      </c>
      <c r="G254" s="3">
        <v>0</v>
      </c>
      <c r="H254" s="3">
        <v>-29337.94</v>
      </c>
    </row>
    <row r="255" spans="2:8" hidden="1" x14ac:dyDescent="0.3">
      <c r="B255">
        <v>31</v>
      </c>
      <c r="C255" s="2">
        <v>43182</v>
      </c>
      <c r="D255" t="s">
        <v>168</v>
      </c>
      <c r="E255" t="s">
        <v>280</v>
      </c>
      <c r="F255" s="3">
        <v>59213.37</v>
      </c>
      <c r="G255" s="3">
        <v>0</v>
      </c>
      <c r="H255" s="3">
        <v>-29327.32</v>
      </c>
    </row>
    <row r="256" spans="2:8" x14ac:dyDescent="0.3">
      <c r="B256">
        <v>32</v>
      </c>
      <c r="C256" s="2">
        <v>43182</v>
      </c>
      <c r="D256" t="s">
        <v>25</v>
      </c>
      <c r="E256" t="s">
        <v>104</v>
      </c>
      <c r="F256" s="3">
        <v>0</v>
      </c>
      <c r="G256" s="3">
        <v>30000</v>
      </c>
      <c r="H256" s="3">
        <v>29886.05</v>
      </c>
    </row>
    <row r="257" spans="2:8" hidden="1" x14ac:dyDescent="0.3">
      <c r="B257">
        <v>33</v>
      </c>
      <c r="C257" s="2">
        <v>43181</v>
      </c>
      <c r="D257" t="s">
        <v>168</v>
      </c>
      <c r="E257" t="s">
        <v>281</v>
      </c>
      <c r="F257" s="3">
        <v>96328.82</v>
      </c>
      <c r="G257" s="3">
        <v>0</v>
      </c>
      <c r="H257" s="3">
        <v>-113.95</v>
      </c>
    </row>
    <row r="258" spans="2:8" hidden="1" x14ac:dyDescent="0.3">
      <c r="B258">
        <v>34</v>
      </c>
      <c r="C258" s="2">
        <v>43181</v>
      </c>
      <c r="D258" t="s">
        <v>25</v>
      </c>
      <c r="E258" t="s">
        <v>276</v>
      </c>
      <c r="F258" s="3">
        <v>10.62</v>
      </c>
      <c r="G258" s="3">
        <v>0</v>
      </c>
      <c r="H258" s="3">
        <v>96214.86</v>
      </c>
    </row>
    <row r="259" spans="2:8" x14ac:dyDescent="0.3">
      <c r="B259">
        <v>35</v>
      </c>
      <c r="C259" s="2">
        <v>43181</v>
      </c>
      <c r="D259" t="s">
        <v>25</v>
      </c>
      <c r="E259" t="s">
        <v>105</v>
      </c>
      <c r="F259" s="3">
        <v>0</v>
      </c>
      <c r="G259" s="3">
        <v>10000</v>
      </c>
      <c r="H259" s="3">
        <v>96225.48</v>
      </c>
    </row>
    <row r="260" spans="2:8" hidden="1" x14ac:dyDescent="0.3">
      <c r="B260">
        <v>36</v>
      </c>
      <c r="C260" s="2">
        <v>43180</v>
      </c>
      <c r="D260" t="s">
        <v>168</v>
      </c>
      <c r="E260" t="s">
        <v>282</v>
      </c>
      <c r="F260" s="3">
        <v>0</v>
      </c>
      <c r="G260" s="3">
        <v>80859.67</v>
      </c>
      <c r="H260" s="3">
        <v>86225.48</v>
      </c>
    </row>
    <row r="261" spans="2:8" x14ac:dyDescent="0.3">
      <c r="B261">
        <v>37</v>
      </c>
      <c r="C261" s="2">
        <v>43180</v>
      </c>
      <c r="D261" t="s">
        <v>25</v>
      </c>
      <c r="E261" t="s">
        <v>106</v>
      </c>
      <c r="F261" s="3">
        <v>0</v>
      </c>
      <c r="G261" s="3">
        <v>5000</v>
      </c>
      <c r="H261" s="3">
        <v>5365.81</v>
      </c>
    </row>
    <row r="262" spans="2:8" hidden="1" x14ac:dyDescent="0.3">
      <c r="B262">
        <v>38</v>
      </c>
      <c r="C262" s="2">
        <v>43180</v>
      </c>
      <c r="D262" t="s">
        <v>25</v>
      </c>
      <c r="E262" t="s">
        <v>276</v>
      </c>
      <c r="F262" s="3">
        <v>10.62</v>
      </c>
      <c r="G262" s="3">
        <v>0</v>
      </c>
      <c r="H262" s="3">
        <v>365.81</v>
      </c>
    </row>
    <row r="263" spans="2:8" hidden="1" x14ac:dyDescent="0.3">
      <c r="B263">
        <v>39</v>
      </c>
      <c r="C263" s="2">
        <v>43179</v>
      </c>
      <c r="D263" t="s">
        <v>168</v>
      </c>
      <c r="E263" t="s">
        <v>283</v>
      </c>
      <c r="F263" s="3">
        <v>31905.11</v>
      </c>
      <c r="G263" s="3">
        <v>0</v>
      </c>
      <c r="H263" s="3">
        <v>376.43</v>
      </c>
    </row>
    <row r="264" spans="2:8" x14ac:dyDescent="0.3">
      <c r="B264">
        <v>40</v>
      </c>
      <c r="C264" s="2">
        <v>43179</v>
      </c>
      <c r="D264" t="s">
        <v>25</v>
      </c>
      <c r="E264" t="s">
        <v>107</v>
      </c>
      <c r="F264" s="3">
        <v>0</v>
      </c>
      <c r="G264" s="3">
        <v>30000</v>
      </c>
      <c r="H264" s="3">
        <v>32281.54</v>
      </c>
    </row>
    <row r="265" spans="2:8" hidden="1" x14ac:dyDescent="0.3">
      <c r="B265">
        <v>41</v>
      </c>
      <c r="C265" s="2">
        <v>43179</v>
      </c>
      <c r="D265" t="s">
        <v>25</v>
      </c>
      <c r="E265" t="s">
        <v>276</v>
      </c>
      <c r="F265" s="3">
        <v>10.62</v>
      </c>
      <c r="G265" s="3">
        <v>0</v>
      </c>
      <c r="H265" s="3">
        <v>2281.54</v>
      </c>
    </row>
    <row r="266" spans="2:8" hidden="1" x14ac:dyDescent="0.3">
      <c r="B266">
        <v>42</v>
      </c>
      <c r="C266" s="2">
        <v>43178</v>
      </c>
      <c r="D266" t="s">
        <v>168</v>
      </c>
      <c r="E266" t="s">
        <v>284</v>
      </c>
      <c r="F266" s="3">
        <v>22690.41</v>
      </c>
      <c r="G266" s="3">
        <v>0</v>
      </c>
      <c r="H266" s="3">
        <v>2292.16</v>
      </c>
    </row>
    <row r="267" spans="2:8" x14ac:dyDescent="0.3">
      <c r="B267">
        <v>43</v>
      </c>
      <c r="C267" s="2">
        <v>43178</v>
      </c>
      <c r="D267" t="s">
        <v>25</v>
      </c>
      <c r="E267" t="s">
        <v>108</v>
      </c>
      <c r="F267" s="3">
        <v>0</v>
      </c>
      <c r="G267" s="3">
        <v>25000</v>
      </c>
      <c r="H267" s="3">
        <v>24982.57</v>
      </c>
    </row>
    <row r="268" spans="2:8" hidden="1" x14ac:dyDescent="0.3">
      <c r="B268">
        <v>44</v>
      </c>
      <c r="C268" s="2">
        <v>43178</v>
      </c>
      <c r="D268" t="s">
        <v>25</v>
      </c>
      <c r="E268" t="s">
        <v>276</v>
      </c>
      <c r="F268" s="3">
        <v>10.62</v>
      </c>
      <c r="G268" s="3">
        <v>0</v>
      </c>
      <c r="H268" s="3">
        <v>-17.43</v>
      </c>
    </row>
    <row r="269" spans="2:8" hidden="1" x14ac:dyDescent="0.3">
      <c r="B269">
        <v>45</v>
      </c>
      <c r="C269" s="2">
        <v>43175</v>
      </c>
      <c r="D269" t="s">
        <v>168</v>
      </c>
      <c r="E269" t="s">
        <v>285</v>
      </c>
      <c r="F269" s="3">
        <v>115.24</v>
      </c>
      <c r="G269" s="3">
        <v>0</v>
      </c>
      <c r="H269" s="3">
        <v>-6.81</v>
      </c>
    </row>
    <row r="270" spans="2:8" x14ac:dyDescent="0.3">
      <c r="B270">
        <v>46</v>
      </c>
      <c r="C270" s="2">
        <v>43173</v>
      </c>
      <c r="D270" t="s">
        <v>25</v>
      </c>
      <c r="E270" t="s">
        <v>109</v>
      </c>
      <c r="F270" s="3">
        <v>0</v>
      </c>
      <c r="G270" s="3">
        <v>15000</v>
      </c>
      <c r="H270" s="3">
        <v>108.43</v>
      </c>
    </row>
    <row r="271" spans="2:8" x14ac:dyDescent="0.3">
      <c r="B271">
        <v>47</v>
      </c>
      <c r="C271" s="2">
        <v>43173</v>
      </c>
      <c r="D271" t="s">
        <v>25</v>
      </c>
      <c r="E271" t="s">
        <v>110</v>
      </c>
      <c r="F271" s="3">
        <v>0</v>
      </c>
      <c r="G271" s="3">
        <v>5000</v>
      </c>
      <c r="H271" s="3">
        <v>-14891.57</v>
      </c>
    </row>
    <row r="272" spans="2:8" hidden="1" x14ac:dyDescent="0.3">
      <c r="B272">
        <v>48</v>
      </c>
      <c r="C272" s="2">
        <v>43173</v>
      </c>
      <c r="D272" t="s">
        <v>25</v>
      </c>
      <c r="E272" t="s">
        <v>276</v>
      </c>
      <c r="F272" s="3">
        <v>10.62</v>
      </c>
      <c r="G272" s="3">
        <v>0</v>
      </c>
      <c r="H272" s="3">
        <v>-19891.57</v>
      </c>
    </row>
    <row r="273" spans="2:8" hidden="1" x14ac:dyDescent="0.3">
      <c r="B273">
        <v>49</v>
      </c>
      <c r="C273" s="2">
        <v>43173</v>
      </c>
      <c r="D273" t="s">
        <v>25</v>
      </c>
      <c r="E273" t="s">
        <v>276</v>
      </c>
      <c r="F273" s="3">
        <v>10.62</v>
      </c>
      <c r="G273" s="3">
        <v>0</v>
      </c>
      <c r="H273" s="3">
        <v>-19880.95</v>
      </c>
    </row>
    <row r="274" spans="2:8" hidden="1" x14ac:dyDescent="0.3">
      <c r="B274">
        <v>50</v>
      </c>
      <c r="C274" s="2">
        <v>43173</v>
      </c>
      <c r="D274" t="s">
        <v>168</v>
      </c>
      <c r="E274" t="s">
        <v>286</v>
      </c>
      <c r="F274" s="3">
        <v>19803.8</v>
      </c>
      <c r="G274" s="3">
        <v>0</v>
      </c>
      <c r="H274" s="3">
        <v>-19870.330000000002</v>
      </c>
    </row>
    <row r="275" spans="2:8" hidden="1" x14ac:dyDescent="0.3">
      <c r="B275">
        <v>51</v>
      </c>
      <c r="C275" s="2">
        <v>43171</v>
      </c>
      <c r="D275" t="s">
        <v>168</v>
      </c>
      <c r="E275" t="s">
        <v>287</v>
      </c>
      <c r="F275" s="3">
        <v>25180.79</v>
      </c>
      <c r="G275" s="3">
        <v>0</v>
      </c>
      <c r="H275" s="3">
        <v>-66.53</v>
      </c>
    </row>
    <row r="276" spans="2:8" x14ac:dyDescent="0.3">
      <c r="B276">
        <v>52</v>
      </c>
      <c r="C276" s="2">
        <v>43171</v>
      </c>
      <c r="D276" t="s">
        <v>25</v>
      </c>
      <c r="E276" t="s">
        <v>111</v>
      </c>
      <c r="F276" s="3">
        <v>0</v>
      </c>
      <c r="G276" s="3">
        <v>20000</v>
      </c>
      <c r="H276" s="3">
        <v>25114.26</v>
      </c>
    </row>
    <row r="277" spans="2:8" x14ac:dyDescent="0.3">
      <c r="B277">
        <v>53</v>
      </c>
      <c r="C277" s="2">
        <v>43171</v>
      </c>
      <c r="D277" t="s">
        <v>25</v>
      </c>
      <c r="E277" t="s">
        <v>112</v>
      </c>
      <c r="F277" s="3">
        <v>0</v>
      </c>
      <c r="G277" s="3">
        <v>5000</v>
      </c>
      <c r="H277" s="3">
        <v>5114.26</v>
      </c>
    </row>
    <row r="278" spans="2:8" hidden="1" x14ac:dyDescent="0.3">
      <c r="B278">
        <v>54</v>
      </c>
      <c r="C278" s="2">
        <v>43171</v>
      </c>
      <c r="D278" t="s">
        <v>25</v>
      </c>
      <c r="E278" t="s">
        <v>276</v>
      </c>
      <c r="F278" s="3">
        <v>10.62</v>
      </c>
      <c r="G278" s="3">
        <v>0</v>
      </c>
      <c r="H278" s="3">
        <v>114.26</v>
      </c>
    </row>
    <row r="279" spans="2:8" hidden="1" x14ac:dyDescent="0.3">
      <c r="B279">
        <v>55</v>
      </c>
      <c r="C279" s="2">
        <v>43171</v>
      </c>
      <c r="D279" t="s">
        <v>25</v>
      </c>
      <c r="E279" t="s">
        <v>276</v>
      </c>
      <c r="F279" s="3">
        <v>10.62</v>
      </c>
      <c r="G279" s="3">
        <v>0</v>
      </c>
      <c r="H279" s="3">
        <v>124.88</v>
      </c>
    </row>
    <row r="280" spans="2:8" hidden="1" x14ac:dyDescent="0.3">
      <c r="B280">
        <v>56</v>
      </c>
      <c r="C280" s="2">
        <v>43168</v>
      </c>
      <c r="D280" t="s">
        <v>168</v>
      </c>
      <c r="E280" t="s">
        <v>288</v>
      </c>
      <c r="F280" s="3">
        <v>32814.69</v>
      </c>
      <c r="G280" s="3">
        <v>0</v>
      </c>
      <c r="H280" s="3">
        <v>135.5</v>
      </c>
    </row>
    <row r="281" spans="2:8" hidden="1" x14ac:dyDescent="0.3">
      <c r="B281">
        <v>57</v>
      </c>
      <c r="C281" s="2">
        <v>43168</v>
      </c>
      <c r="D281" t="s">
        <v>25</v>
      </c>
      <c r="E281" t="s">
        <v>276</v>
      </c>
      <c r="F281" s="3">
        <v>10.62</v>
      </c>
      <c r="G281" s="3">
        <v>0</v>
      </c>
      <c r="H281" s="3">
        <v>32950.19</v>
      </c>
    </row>
    <row r="282" spans="2:8" x14ac:dyDescent="0.3">
      <c r="B282">
        <v>58</v>
      </c>
      <c r="C282" s="2">
        <v>43168</v>
      </c>
      <c r="D282" t="s">
        <v>25</v>
      </c>
      <c r="E282" t="s">
        <v>113</v>
      </c>
      <c r="F282" s="3">
        <v>0</v>
      </c>
      <c r="G282" s="3">
        <v>30000</v>
      </c>
      <c r="H282" s="3">
        <v>32960.81</v>
      </c>
    </row>
    <row r="283" spans="2:8" x14ac:dyDescent="0.3">
      <c r="B283">
        <v>59</v>
      </c>
      <c r="C283" s="2">
        <v>43168</v>
      </c>
      <c r="D283" t="s">
        <v>25</v>
      </c>
      <c r="E283" t="s">
        <v>114</v>
      </c>
      <c r="F283" s="3">
        <v>0</v>
      </c>
      <c r="G283" s="3">
        <v>3000</v>
      </c>
      <c r="H283" s="3">
        <v>2960.81</v>
      </c>
    </row>
    <row r="284" spans="2:8" hidden="1" x14ac:dyDescent="0.3">
      <c r="B284">
        <v>60</v>
      </c>
      <c r="C284" s="2">
        <v>43168</v>
      </c>
      <c r="D284" t="s">
        <v>25</v>
      </c>
      <c r="E284" t="s">
        <v>276</v>
      </c>
      <c r="F284" s="3">
        <v>10.62</v>
      </c>
      <c r="G284" s="3">
        <v>0</v>
      </c>
      <c r="H284" s="3">
        <v>-39.19</v>
      </c>
    </row>
    <row r="285" spans="2:8" x14ac:dyDescent="0.3">
      <c r="B285">
        <v>61</v>
      </c>
      <c r="C285" s="2">
        <v>43166</v>
      </c>
      <c r="D285" t="s">
        <v>25</v>
      </c>
      <c r="E285" t="s">
        <v>115</v>
      </c>
      <c r="F285" s="3">
        <v>0</v>
      </c>
      <c r="G285" s="3">
        <v>10000</v>
      </c>
      <c r="H285" s="3">
        <v>-28.57</v>
      </c>
    </row>
    <row r="286" spans="2:8" x14ac:dyDescent="0.3">
      <c r="B286">
        <v>62</v>
      </c>
      <c r="C286" s="2">
        <v>43166</v>
      </c>
      <c r="D286" t="s">
        <v>25</v>
      </c>
      <c r="E286" t="s">
        <v>116</v>
      </c>
      <c r="F286" s="3">
        <v>0</v>
      </c>
      <c r="G286" s="3">
        <v>3000</v>
      </c>
      <c r="H286" s="3">
        <v>-10028.57</v>
      </c>
    </row>
    <row r="287" spans="2:8" x14ac:dyDescent="0.3">
      <c r="B287">
        <v>63</v>
      </c>
      <c r="C287" s="2">
        <v>43166</v>
      </c>
      <c r="D287" t="s">
        <v>25</v>
      </c>
      <c r="E287" t="s">
        <v>117</v>
      </c>
      <c r="F287" s="3">
        <v>0</v>
      </c>
      <c r="G287" s="3">
        <v>1500</v>
      </c>
      <c r="H287" s="3">
        <v>-13028.57</v>
      </c>
    </row>
    <row r="288" spans="2:8" hidden="1" x14ac:dyDescent="0.3">
      <c r="B288">
        <v>64</v>
      </c>
      <c r="C288" s="2">
        <v>43166</v>
      </c>
      <c r="D288" t="s">
        <v>168</v>
      </c>
      <c r="E288" t="s">
        <v>289</v>
      </c>
      <c r="F288" s="3">
        <v>15775.89</v>
      </c>
      <c r="G288" s="3">
        <v>0</v>
      </c>
      <c r="H288" s="3">
        <v>-14528.57</v>
      </c>
    </row>
    <row r="289" spans="2:8" hidden="1" x14ac:dyDescent="0.3">
      <c r="B289">
        <v>65</v>
      </c>
      <c r="C289" s="2">
        <v>43166</v>
      </c>
      <c r="D289" t="s">
        <v>25</v>
      </c>
      <c r="E289" t="s">
        <v>276</v>
      </c>
      <c r="F289" s="3">
        <v>10.62</v>
      </c>
      <c r="G289" s="3">
        <v>0</v>
      </c>
      <c r="H289" s="3">
        <v>1247.32</v>
      </c>
    </row>
    <row r="290" spans="2:8" hidden="1" x14ac:dyDescent="0.3">
      <c r="B290">
        <v>66</v>
      </c>
      <c r="C290" s="2">
        <v>43166</v>
      </c>
      <c r="D290" t="s">
        <v>25</v>
      </c>
      <c r="E290" t="s">
        <v>276</v>
      </c>
      <c r="F290" s="3">
        <v>10.62</v>
      </c>
      <c r="G290" s="3">
        <v>0</v>
      </c>
      <c r="H290" s="3">
        <v>1257.94</v>
      </c>
    </row>
    <row r="291" spans="2:8" x14ac:dyDescent="0.3">
      <c r="B291">
        <v>67</v>
      </c>
      <c r="C291" s="2">
        <v>43166</v>
      </c>
      <c r="D291" t="s">
        <v>25</v>
      </c>
      <c r="E291" t="s">
        <v>118</v>
      </c>
      <c r="F291" s="3">
        <v>0</v>
      </c>
      <c r="G291" s="3">
        <v>500</v>
      </c>
      <c r="H291" s="3">
        <v>1268.56</v>
      </c>
    </row>
    <row r="292" spans="2:8" hidden="1" x14ac:dyDescent="0.3">
      <c r="B292">
        <v>68</v>
      </c>
      <c r="C292" s="2">
        <v>43166</v>
      </c>
      <c r="D292" t="s">
        <v>25</v>
      </c>
      <c r="E292" t="s">
        <v>276</v>
      </c>
      <c r="F292" s="3">
        <v>10.62</v>
      </c>
      <c r="G292" s="3">
        <v>0</v>
      </c>
      <c r="H292" s="3">
        <v>768.56</v>
      </c>
    </row>
    <row r="293" spans="2:8" hidden="1" x14ac:dyDescent="0.3">
      <c r="B293">
        <v>69</v>
      </c>
      <c r="C293" s="2">
        <v>43166</v>
      </c>
      <c r="D293" t="s">
        <v>25</v>
      </c>
      <c r="E293" t="s">
        <v>276</v>
      </c>
      <c r="F293" s="3">
        <v>10.62</v>
      </c>
      <c r="G293" s="3">
        <v>0</v>
      </c>
      <c r="H293" s="3">
        <v>779.18</v>
      </c>
    </row>
    <row r="294" spans="2:8" x14ac:dyDescent="0.3">
      <c r="B294">
        <v>70</v>
      </c>
      <c r="C294" s="2">
        <v>43164</v>
      </c>
      <c r="D294" t="s">
        <v>25</v>
      </c>
      <c r="E294" t="s">
        <v>119</v>
      </c>
      <c r="F294" s="3">
        <v>0</v>
      </c>
      <c r="G294" s="3">
        <v>14000</v>
      </c>
      <c r="H294" s="3">
        <v>789.8</v>
      </c>
    </row>
    <row r="295" spans="2:8" x14ac:dyDescent="0.3">
      <c r="B295">
        <v>71</v>
      </c>
      <c r="C295" s="2">
        <v>43164</v>
      </c>
      <c r="D295" t="s">
        <v>25</v>
      </c>
      <c r="E295" t="s">
        <v>120</v>
      </c>
      <c r="F295" s="3">
        <v>0</v>
      </c>
      <c r="G295" s="3">
        <v>1000</v>
      </c>
      <c r="H295" s="3">
        <v>-13210.2</v>
      </c>
    </row>
    <row r="296" spans="2:8" hidden="1" x14ac:dyDescent="0.3">
      <c r="B296">
        <v>72</v>
      </c>
      <c r="C296" s="2">
        <v>43164</v>
      </c>
      <c r="D296" t="s">
        <v>25</v>
      </c>
      <c r="E296" t="s">
        <v>276</v>
      </c>
      <c r="F296" s="3">
        <v>10.62</v>
      </c>
      <c r="G296" s="3">
        <v>0</v>
      </c>
      <c r="H296" s="3">
        <v>-14210.2</v>
      </c>
    </row>
    <row r="297" spans="2:8" hidden="1" x14ac:dyDescent="0.3">
      <c r="B297">
        <v>73</v>
      </c>
      <c r="C297" s="2">
        <v>43164</v>
      </c>
      <c r="D297" t="s">
        <v>168</v>
      </c>
      <c r="E297" t="s">
        <v>290</v>
      </c>
      <c r="F297" s="3">
        <v>14463.34</v>
      </c>
      <c r="G297" s="3">
        <v>0</v>
      </c>
      <c r="H297" s="3">
        <v>-14199.58</v>
      </c>
    </row>
    <row r="298" spans="2:8" hidden="1" x14ac:dyDescent="0.3">
      <c r="B298">
        <v>74</v>
      </c>
      <c r="C298" s="2">
        <v>43164</v>
      </c>
      <c r="D298" t="s">
        <v>25</v>
      </c>
      <c r="E298" t="s">
        <v>276</v>
      </c>
      <c r="F298" s="3">
        <v>10.62</v>
      </c>
      <c r="G298" s="3">
        <v>0</v>
      </c>
      <c r="H298" s="3">
        <v>263.76</v>
      </c>
    </row>
    <row r="299" spans="2:8" hidden="1" x14ac:dyDescent="0.3">
      <c r="B299">
        <v>75</v>
      </c>
      <c r="C299" s="2">
        <v>43160</v>
      </c>
      <c r="D299" t="s">
        <v>168</v>
      </c>
      <c r="E299" t="s">
        <v>291</v>
      </c>
      <c r="F299" s="3">
        <v>11698.81</v>
      </c>
      <c r="G299" s="3">
        <v>0</v>
      </c>
      <c r="H299" s="3">
        <v>274.38</v>
      </c>
    </row>
    <row r="300" spans="2:8" x14ac:dyDescent="0.3">
      <c r="B300">
        <v>76</v>
      </c>
      <c r="C300" s="2">
        <v>43160</v>
      </c>
      <c r="D300" t="s">
        <v>25</v>
      </c>
      <c r="E300" t="s">
        <v>121</v>
      </c>
      <c r="F300" s="3">
        <v>0</v>
      </c>
      <c r="G300" s="3">
        <v>11000</v>
      </c>
      <c r="H300" s="3">
        <v>11973.19</v>
      </c>
    </row>
    <row r="301" spans="2:8" hidden="1" x14ac:dyDescent="0.3">
      <c r="B301">
        <v>77</v>
      </c>
      <c r="C301" s="2">
        <v>43160</v>
      </c>
      <c r="D301" t="s">
        <v>25</v>
      </c>
      <c r="E301" t="s">
        <v>276</v>
      </c>
      <c r="F301" s="3">
        <v>10.62</v>
      </c>
      <c r="G301" s="3">
        <v>0</v>
      </c>
      <c r="H301" s="3">
        <v>973.19</v>
      </c>
    </row>
    <row r="302" spans="2:8" hidden="1" x14ac:dyDescent="0.3">
      <c r="B302">
        <v>78</v>
      </c>
      <c r="C302" s="2">
        <v>43160</v>
      </c>
      <c r="D302" t="s">
        <v>25</v>
      </c>
      <c r="E302" t="s">
        <v>276</v>
      </c>
      <c r="F302" s="3">
        <v>10.62</v>
      </c>
      <c r="G302" s="3">
        <v>0</v>
      </c>
      <c r="H302" s="3">
        <v>983.81</v>
      </c>
    </row>
    <row r="303" spans="2:8" x14ac:dyDescent="0.3">
      <c r="B303">
        <v>79</v>
      </c>
      <c r="C303" s="2">
        <v>43160</v>
      </c>
      <c r="D303" t="s">
        <v>25</v>
      </c>
      <c r="E303" t="s">
        <v>122</v>
      </c>
      <c r="F303" s="3">
        <v>0</v>
      </c>
      <c r="G303" s="3">
        <v>1000</v>
      </c>
      <c r="H303" s="3">
        <v>994.43</v>
      </c>
    </row>
    <row r="304" spans="2:8" hidden="1" x14ac:dyDescent="0.3">
      <c r="B304">
        <v>80</v>
      </c>
      <c r="C304" s="2">
        <v>43159</v>
      </c>
      <c r="D304" t="s">
        <v>168</v>
      </c>
      <c r="E304" t="s">
        <v>292</v>
      </c>
      <c r="F304" s="3">
        <v>10212.66</v>
      </c>
      <c r="G304" s="3">
        <v>0</v>
      </c>
      <c r="H304" s="3">
        <v>-5.57</v>
      </c>
    </row>
    <row r="305" spans="2:8" hidden="1" x14ac:dyDescent="0.3">
      <c r="B305">
        <v>81</v>
      </c>
      <c r="C305" s="2">
        <v>43159</v>
      </c>
      <c r="D305" t="s">
        <v>25</v>
      </c>
      <c r="E305" t="s">
        <v>276</v>
      </c>
      <c r="F305" s="3">
        <v>10.62</v>
      </c>
      <c r="G305" s="3">
        <v>0</v>
      </c>
      <c r="H305" s="3">
        <v>10207.09</v>
      </c>
    </row>
    <row r="306" spans="2:8" x14ac:dyDescent="0.3">
      <c r="B306">
        <v>82</v>
      </c>
      <c r="C306" s="2">
        <v>43159</v>
      </c>
      <c r="D306" t="s">
        <v>25</v>
      </c>
      <c r="E306" t="s">
        <v>123</v>
      </c>
      <c r="F306" s="3">
        <v>0</v>
      </c>
      <c r="G306" s="3">
        <v>10000</v>
      </c>
      <c r="H306" s="3">
        <v>10217.709999999999</v>
      </c>
    </row>
    <row r="307" spans="2:8" x14ac:dyDescent="0.3">
      <c r="B307">
        <v>83</v>
      </c>
      <c r="C307" s="2">
        <v>43154</v>
      </c>
      <c r="D307" t="s">
        <v>25</v>
      </c>
      <c r="E307" t="s">
        <v>124</v>
      </c>
      <c r="F307" s="3">
        <v>0</v>
      </c>
      <c r="G307" s="3">
        <v>5000</v>
      </c>
      <c r="H307" s="3">
        <v>217.71</v>
      </c>
    </row>
    <row r="308" spans="2:8" x14ac:dyDescent="0.3">
      <c r="B308">
        <v>84</v>
      </c>
      <c r="C308" s="2">
        <v>43154</v>
      </c>
      <c r="D308" t="s">
        <v>25</v>
      </c>
      <c r="E308" t="s">
        <v>125</v>
      </c>
      <c r="F308" s="3">
        <v>0</v>
      </c>
      <c r="G308" s="3">
        <v>10000</v>
      </c>
      <c r="H308" s="3">
        <v>-4782.29</v>
      </c>
    </row>
    <row r="309" spans="2:8" hidden="1" x14ac:dyDescent="0.3">
      <c r="B309">
        <v>85</v>
      </c>
      <c r="C309" s="2">
        <v>43154</v>
      </c>
      <c r="D309" t="s">
        <v>168</v>
      </c>
      <c r="E309" t="s">
        <v>293</v>
      </c>
      <c r="F309" s="3">
        <v>15335.01</v>
      </c>
      <c r="G309" s="3">
        <v>0</v>
      </c>
      <c r="H309" s="3">
        <v>-14782.29</v>
      </c>
    </row>
    <row r="310" spans="2:8" hidden="1" x14ac:dyDescent="0.3">
      <c r="B310">
        <v>86</v>
      </c>
      <c r="C310" s="2">
        <v>43154</v>
      </c>
      <c r="D310" t="s">
        <v>25</v>
      </c>
      <c r="E310" t="s">
        <v>276</v>
      </c>
      <c r="F310" s="3">
        <v>10.62</v>
      </c>
      <c r="G310" s="3">
        <v>0</v>
      </c>
      <c r="H310" s="3">
        <v>552.72</v>
      </c>
    </row>
    <row r="311" spans="2:8" hidden="1" x14ac:dyDescent="0.3">
      <c r="B311">
        <v>87</v>
      </c>
      <c r="C311" s="2">
        <v>43154</v>
      </c>
      <c r="D311" t="s">
        <v>25</v>
      </c>
      <c r="E311" t="s">
        <v>276</v>
      </c>
      <c r="F311" s="3">
        <v>10.62</v>
      </c>
      <c r="G311" s="3">
        <v>0</v>
      </c>
      <c r="H311" s="3">
        <v>563.34</v>
      </c>
    </row>
    <row r="312" spans="2:8" x14ac:dyDescent="0.3">
      <c r="B312">
        <v>88</v>
      </c>
      <c r="C312" s="2">
        <v>43152</v>
      </c>
      <c r="D312" t="s">
        <v>25</v>
      </c>
      <c r="E312" t="s">
        <v>126</v>
      </c>
      <c r="F312" s="3">
        <v>0</v>
      </c>
      <c r="G312" s="3">
        <v>18000</v>
      </c>
      <c r="H312" s="3">
        <v>573.96</v>
      </c>
    </row>
    <row r="313" spans="2:8" hidden="1" x14ac:dyDescent="0.3">
      <c r="B313">
        <v>89</v>
      </c>
      <c r="C313" s="2">
        <v>43152</v>
      </c>
      <c r="D313" t="s">
        <v>168</v>
      </c>
      <c r="E313" t="s">
        <v>294</v>
      </c>
      <c r="F313" s="3">
        <v>17901.060000000001</v>
      </c>
      <c r="G313" s="3">
        <v>0</v>
      </c>
      <c r="H313" s="3">
        <v>-17426.04</v>
      </c>
    </row>
    <row r="314" spans="2:8" hidden="1" x14ac:dyDescent="0.3">
      <c r="B314">
        <v>90</v>
      </c>
      <c r="C314" s="2">
        <v>43152</v>
      </c>
      <c r="D314" t="s">
        <v>25</v>
      </c>
      <c r="E314" t="s">
        <v>276</v>
      </c>
      <c r="F314" s="3">
        <v>10.62</v>
      </c>
      <c r="G314" s="3">
        <v>0</v>
      </c>
      <c r="H314" s="3">
        <v>475.03</v>
      </c>
    </row>
    <row r="315" spans="2:8" hidden="1" x14ac:dyDescent="0.3">
      <c r="B315">
        <v>91</v>
      </c>
      <c r="C315" s="2">
        <v>43151</v>
      </c>
      <c r="D315" t="s">
        <v>168</v>
      </c>
      <c r="E315" t="s">
        <v>295</v>
      </c>
      <c r="F315" s="3">
        <v>11739</v>
      </c>
      <c r="G315" s="3">
        <v>0</v>
      </c>
      <c r="H315" s="3">
        <v>485.65</v>
      </c>
    </row>
    <row r="316" spans="2:8" x14ac:dyDescent="0.3">
      <c r="B316">
        <v>92</v>
      </c>
      <c r="C316" s="2">
        <v>43151</v>
      </c>
      <c r="D316" t="s">
        <v>25</v>
      </c>
      <c r="E316" t="s">
        <v>127</v>
      </c>
      <c r="F316" s="3">
        <v>0</v>
      </c>
      <c r="G316" s="3">
        <v>12000</v>
      </c>
      <c r="H316" s="3">
        <v>12224.65</v>
      </c>
    </row>
    <row r="317" spans="2:8" hidden="1" x14ac:dyDescent="0.3">
      <c r="B317">
        <v>93</v>
      </c>
      <c r="C317" s="2">
        <v>43151</v>
      </c>
      <c r="D317" t="s">
        <v>25</v>
      </c>
      <c r="E317" t="s">
        <v>276</v>
      </c>
      <c r="F317" s="3">
        <v>10.62</v>
      </c>
      <c r="G317" s="3">
        <v>0</v>
      </c>
      <c r="H317" s="3">
        <v>224.65</v>
      </c>
    </row>
    <row r="318" spans="2:8" x14ac:dyDescent="0.3">
      <c r="B318">
        <v>94</v>
      </c>
      <c r="C318" s="2">
        <v>43150</v>
      </c>
      <c r="D318" t="s">
        <v>25</v>
      </c>
      <c r="E318" t="s">
        <v>128</v>
      </c>
      <c r="F318" s="3">
        <v>0</v>
      </c>
      <c r="G318" s="3">
        <v>9000</v>
      </c>
      <c r="H318" s="3">
        <v>235.27</v>
      </c>
    </row>
    <row r="319" spans="2:8" hidden="1" x14ac:dyDescent="0.3">
      <c r="B319">
        <v>95</v>
      </c>
      <c r="C319" s="2">
        <v>43150</v>
      </c>
      <c r="D319" t="s">
        <v>168</v>
      </c>
      <c r="E319" t="s">
        <v>296</v>
      </c>
      <c r="F319" s="3">
        <v>25866.16</v>
      </c>
      <c r="G319" s="3">
        <v>0</v>
      </c>
      <c r="H319" s="3">
        <v>-8764.73</v>
      </c>
    </row>
    <row r="320" spans="2:8" hidden="1" x14ac:dyDescent="0.3">
      <c r="B320">
        <v>96</v>
      </c>
      <c r="C320" s="2">
        <v>43150</v>
      </c>
      <c r="D320" t="s">
        <v>25</v>
      </c>
      <c r="E320" t="s">
        <v>276</v>
      </c>
      <c r="F320" s="3">
        <v>10.62</v>
      </c>
      <c r="G320" s="3">
        <v>0</v>
      </c>
      <c r="H320" s="3">
        <v>17101.43</v>
      </c>
    </row>
    <row r="321" spans="2:8" hidden="1" x14ac:dyDescent="0.3">
      <c r="B321">
        <v>97</v>
      </c>
      <c r="C321" s="2">
        <v>43150</v>
      </c>
      <c r="D321" t="s">
        <v>25</v>
      </c>
      <c r="E321" t="s">
        <v>276</v>
      </c>
      <c r="F321" s="3">
        <v>10.62</v>
      </c>
      <c r="G321" s="3">
        <v>0</v>
      </c>
      <c r="H321" s="3">
        <v>17112.05</v>
      </c>
    </row>
    <row r="322" spans="2:8" hidden="1" x14ac:dyDescent="0.3">
      <c r="B322">
        <v>98</v>
      </c>
      <c r="C322" s="2">
        <v>43150</v>
      </c>
      <c r="D322" t="s">
        <v>25</v>
      </c>
      <c r="E322" t="s">
        <v>276</v>
      </c>
      <c r="F322" s="3">
        <v>10.62</v>
      </c>
      <c r="G322" s="3">
        <v>0</v>
      </c>
      <c r="H322" s="3">
        <v>17122.669999999998</v>
      </c>
    </row>
    <row r="323" spans="2:8" x14ac:dyDescent="0.3">
      <c r="B323">
        <v>99</v>
      </c>
      <c r="C323" s="2">
        <v>43150</v>
      </c>
      <c r="D323" t="s">
        <v>25</v>
      </c>
      <c r="E323" t="s">
        <v>129</v>
      </c>
      <c r="F323" s="3">
        <v>0</v>
      </c>
      <c r="G323" s="3">
        <v>11000</v>
      </c>
      <c r="H323" s="3">
        <v>17133.29</v>
      </c>
    </row>
    <row r="324" spans="2:8" x14ac:dyDescent="0.3">
      <c r="B324">
        <v>100</v>
      </c>
      <c r="C324" s="2">
        <v>43150</v>
      </c>
      <c r="D324" t="s">
        <v>25</v>
      </c>
      <c r="E324" t="s">
        <v>130</v>
      </c>
      <c r="F324" s="3">
        <v>0</v>
      </c>
      <c r="G324" s="3">
        <v>5000</v>
      </c>
      <c r="H324" s="3">
        <v>6133.29</v>
      </c>
    </row>
    <row r="325" spans="2:8" hidden="1" x14ac:dyDescent="0.3">
      <c r="B325">
        <v>101</v>
      </c>
      <c r="C325" s="2">
        <v>43147</v>
      </c>
      <c r="D325" t="s">
        <v>168</v>
      </c>
      <c r="E325" t="s">
        <v>297</v>
      </c>
      <c r="F325" s="3">
        <v>32629.35</v>
      </c>
      <c r="G325" s="3">
        <v>0</v>
      </c>
      <c r="H325" s="3">
        <v>1133.29</v>
      </c>
    </row>
    <row r="326" spans="2:8" hidden="1" x14ac:dyDescent="0.3">
      <c r="B326">
        <v>102</v>
      </c>
      <c r="C326" s="2">
        <v>43147</v>
      </c>
      <c r="D326" t="s">
        <v>25</v>
      </c>
      <c r="E326" t="s">
        <v>146</v>
      </c>
      <c r="F326" s="3">
        <v>10000</v>
      </c>
      <c r="G326" s="3">
        <v>0</v>
      </c>
      <c r="H326" s="3">
        <v>33762.65</v>
      </c>
    </row>
    <row r="327" spans="2:8" hidden="1" x14ac:dyDescent="0.3">
      <c r="B327">
        <v>103</v>
      </c>
      <c r="C327" s="2">
        <v>43146</v>
      </c>
      <c r="D327" t="s">
        <v>168</v>
      </c>
      <c r="E327" t="s">
        <v>298</v>
      </c>
      <c r="F327" s="3">
        <v>0</v>
      </c>
      <c r="G327" s="3">
        <v>42485.96</v>
      </c>
      <c r="H327" s="3">
        <v>43762.65</v>
      </c>
    </row>
    <row r="328" spans="2:8" hidden="1" x14ac:dyDescent="0.3">
      <c r="B328">
        <v>104</v>
      </c>
      <c r="C328" s="2">
        <v>43145</v>
      </c>
      <c r="D328" t="s">
        <v>168</v>
      </c>
      <c r="E328" t="s">
        <v>299</v>
      </c>
      <c r="F328" s="3">
        <v>4803.6400000000003</v>
      </c>
      <c r="G328" s="3">
        <v>0</v>
      </c>
      <c r="H328" s="3">
        <v>1276.68</v>
      </c>
    </row>
    <row r="329" spans="2:8" x14ac:dyDescent="0.3">
      <c r="B329">
        <v>105</v>
      </c>
      <c r="C329" s="2">
        <v>43145</v>
      </c>
      <c r="D329" t="s">
        <v>25</v>
      </c>
      <c r="E329" t="s">
        <v>131</v>
      </c>
      <c r="F329" s="3">
        <v>0</v>
      </c>
      <c r="G329" s="3">
        <v>5000</v>
      </c>
      <c r="H329" s="3">
        <v>6080.32</v>
      </c>
    </row>
    <row r="330" spans="2:8" hidden="1" x14ac:dyDescent="0.3">
      <c r="B330">
        <v>106</v>
      </c>
      <c r="C330" s="2">
        <v>43145</v>
      </c>
      <c r="D330" t="s">
        <v>25</v>
      </c>
      <c r="E330" t="s">
        <v>276</v>
      </c>
      <c r="F330" s="3">
        <v>10.62</v>
      </c>
      <c r="G330" s="3">
        <v>0</v>
      </c>
      <c r="H330" s="3">
        <v>1080.33</v>
      </c>
    </row>
    <row r="331" spans="2:8" hidden="1" x14ac:dyDescent="0.3">
      <c r="B331">
        <v>107</v>
      </c>
      <c r="C331" s="2">
        <v>43140</v>
      </c>
      <c r="D331" t="s">
        <v>168</v>
      </c>
      <c r="E331" t="s">
        <v>300</v>
      </c>
      <c r="F331" s="3">
        <v>0</v>
      </c>
      <c r="G331" s="3">
        <v>978.78</v>
      </c>
      <c r="H331" s="3">
        <v>1090.94</v>
      </c>
    </row>
    <row r="332" spans="2:8" x14ac:dyDescent="0.3">
      <c r="B332">
        <v>108</v>
      </c>
      <c r="C332" s="2">
        <v>43139</v>
      </c>
      <c r="D332" t="s">
        <v>25</v>
      </c>
      <c r="E332" t="s">
        <v>132</v>
      </c>
      <c r="F332" s="3">
        <v>0</v>
      </c>
      <c r="G332" s="3">
        <v>10000</v>
      </c>
      <c r="H332" s="3">
        <v>112.17</v>
      </c>
    </row>
    <row r="333" spans="2:8" hidden="1" x14ac:dyDescent="0.3">
      <c r="B333">
        <v>109</v>
      </c>
      <c r="C333" s="2">
        <v>43139</v>
      </c>
      <c r="D333" t="s">
        <v>168</v>
      </c>
      <c r="E333" t="s">
        <v>301</v>
      </c>
      <c r="F333" s="3">
        <v>12527.04</v>
      </c>
      <c r="G333" s="3">
        <v>0</v>
      </c>
      <c r="H333" s="3">
        <v>-9887.83</v>
      </c>
    </row>
    <row r="334" spans="2:8" hidden="1" x14ac:dyDescent="0.3">
      <c r="B334">
        <v>110</v>
      </c>
      <c r="C334" s="2">
        <v>43139</v>
      </c>
      <c r="D334" t="s">
        <v>25</v>
      </c>
      <c r="E334" t="s">
        <v>276</v>
      </c>
      <c r="F334" s="3">
        <v>10.62</v>
      </c>
      <c r="G334" s="3">
        <v>0</v>
      </c>
      <c r="H334" s="3">
        <v>2639.2</v>
      </c>
    </row>
    <row r="335" spans="2:8" hidden="1" x14ac:dyDescent="0.3">
      <c r="B335">
        <v>111</v>
      </c>
      <c r="C335" s="2">
        <v>43137</v>
      </c>
      <c r="D335" t="s">
        <v>168</v>
      </c>
      <c r="E335" t="s">
        <v>302</v>
      </c>
      <c r="F335" s="3">
        <v>190684.4</v>
      </c>
      <c r="G335" s="3">
        <v>0</v>
      </c>
      <c r="H335" s="3">
        <v>2649.82</v>
      </c>
    </row>
    <row r="336" spans="2:8" x14ac:dyDescent="0.3">
      <c r="B336">
        <v>112</v>
      </c>
      <c r="C336" s="2">
        <v>43137</v>
      </c>
      <c r="D336" t="s">
        <v>25</v>
      </c>
      <c r="E336" t="s">
        <v>133</v>
      </c>
      <c r="F336" s="3">
        <v>0</v>
      </c>
      <c r="G336" s="3">
        <v>150000</v>
      </c>
      <c r="H336" s="3">
        <v>193334.22</v>
      </c>
    </row>
    <row r="337" spans="2:8" x14ac:dyDescent="0.3">
      <c r="B337">
        <v>113</v>
      </c>
      <c r="C337" s="2">
        <v>43137</v>
      </c>
      <c r="D337" t="s">
        <v>25</v>
      </c>
      <c r="E337" t="s">
        <v>134</v>
      </c>
      <c r="F337" s="3">
        <v>0</v>
      </c>
      <c r="G337" s="3">
        <v>40000</v>
      </c>
      <c r="H337" s="3">
        <v>43334.22</v>
      </c>
    </row>
    <row r="338" spans="2:8" hidden="1" x14ac:dyDescent="0.3">
      <c r="B338">
        <v>114</v>
      </c>
      <c r="C338" s="2">
        <v>43137</v>
      </c>
      <c r="D338" t="s">
        <v>25</v>
      </c>
      <c r="E338" t="s">
        <v>276</v>
      </c>
      <c r="F338" s="3">
        <v>10.62</v>
      </c>
      <c r="G338" s="3">
        <v>0</v>
      </c>
      <c r="H338" s="3">
        <v>3334.22</v>
      </c>
    </row>
    <row r="339" spans="2:8" hidden="1" x14ac:dyDescent="0.3">
      <c r="B339">
        <v>115</v>
      </c>
      <c r="C339" s="2">
        <v>43137</v>
      </c>
      <c r="D339" t="s">
        <v>25</v>
      </c>
      <c r="E339" t="s">
        <v>276</v>
      </c>
      <c r="F339" s="3">
        <v>10.62</v>
      </c>
      <c r="G339" s="3">
        <v>0</v>
      </c>
      <c r="H339" s="3">
        <v>3344.84</v>
      </c>
    </row>
    <row r="340" spans="2:8" hidden="1" x14ac:dyDescent="0.3">
      <c r="B340">
        <v>116</v>
      </c>
      <c r="C340" s="2">
        <v>43133</v>
      </c>
      <c r="D340" t="s">
        <v>168</v>
      </c>
      <c r="E340" t="s">
        <v>303</v>
      </c>
      <c r="F340" s="3">
        <v>13217.5</v>
      </c>
      <c r="G340" s="3">
        <v>0</v>
      </c>
      <c r="H340" s="3">
        <v>3355.46</v>
      </c>
    </row>
    <row r="341" spans="2:8" hidden="1" x14ac:dyDescent="0.3">
      <c r="B341">
        <v>117</v>
      </c>
      <c r="C341" s="2">
        <v>43132</v>
      </c>
      <c r="D341" t="s">
        <v>168</v>
      </c>
      <c r="E341" t="s">
        <v>304</v>
      </c>
      <c r="F341" s="3">
        <v>8804.5300000000007</v>
      </c>
      <c r="G341" s="3">
        <v>0</v>
      </c>
      <c r="H341" s="3">
        <v>16572.96</v>
      </c>
    </row>
    <row r="342" spans="2:8" x14ac:dyDescent="0.3">
      <c r="B342">
        <v>118</v>
      </c>
      <c r="C342" s="2">
        <v>43132</v>
      </c>
      <c r="D342" t="s">
        <v>25</v>
      </c>
      <c r="E342" t="s">
        <v>135</v>
      </c>
      <c r="F342" s="3">
        <v>0</v>
      </c>
      <c r="G342" s="3">
        <v>25000</v>
      </c>
      <c r="H342" s="3">
        <v>25377.49</v>
      </c>
    </row>
    <row r="343" spans="2:8" hidden="1" x14ac:dyDescent="0.3">
      <c r="B343">
        <v>119</v>
      </c>
      <c r="C343" s="2">
        <v>43132</v>
      </c>
      <c r="D343" t="s">
        <v>25</v>
      </c>
      <c r="E343" t="s">
        <v>276</v>
      </c>
      <c r="F343" s="3">
        <v>10.62</v>
      </c>
      <c r="G343" s="3">
        <v>0</v>
      </c>
      <c r="H343" s="3">
        <v>377.49</v>
      </c>
    </row>
    <row r="344" spans="2:8" hidden="1" x14ac:dyDescent="0.3">
      <c r="B344">
        <v>120</v>
      </c>
      <c r="C344" s="2">
        <v>43131</v>
      </c>
      <c r="D344" t="s">
        <v>168</v>
      </c>
      <c r="E344" t="s">
        <v>305</v>
      </c>
      <c r="F344" s="3">
        <v>11491.34</v>
      </c>
      <c r="G344" s="3">
        <v>0</v>
      </c>
      <c r="H344" s="3">
        <v>388.11</v>
      </c>
    </row>
    <row r="345" spans="2:8" hidden="1" x14ac:dyDescent="0.3">
      <c r="B345">
        <v>121</v>
      </c>
      <c r="C345" s="2">
        <v>43130</v>
      </c>
      <c r="D345" t="s">
        <v>168</v>
      </c>
      <c r="E345" t="s">
        <v>306</v>
      </c>
      <c r="F345" s="3">
        <v>2853.67</v>
      </c>
      <c r="G345" s="3">
        <v>0</v>
      </c>
      <c r="H345" s="3">
        <v>11879.44</v>
      </c>
    </row>
    <row r="346" spans="2:8" hidden="1" x14ac:dyDescent="0.3">
      <c r="B346">
        <v>122</v>
      </c>
      <c r="C346" s="2">
        <v>43130</v>
      </c>
      <c r="D346" t="s">
        <v>168</v>
      </c>
      <c r="E346" t="s">
        <v>307</v>
      </c>
      <c r="F346" s="3">
        <v>23.6</v>
      </c>
      <c r="G346" s="3">
        <v>0</v>
      </c>
      <c r="H346" s="3">
        <v>14733.11</v>
      </c>
    </row>
    <row r="347" spans="2:8" hidden="1" x14ac:dyDescent="0.3">
      <c r="B347">
        <v>123</v>
      </c>
      <c r="C347" s="2">
        <v>43123</v>
      </c>
      <c r="D347" t="s">
        <v>168</v>
      </c>
      <c r="E347" t="s">
        <v>308</v>
      </c>
      <c r="F347" s="3">
        <v>0</v>
      </c>
      <c r="G347" s="3">
        <v>4546.26</v>
      </c>
      <c r="H347" s="3">
        <v>14756.71</v>
      </c>
    </row>
    <row r="348" spans="2:8" x14ac:dyDescent="0.3">
      <c r="B348">
        <v>124</v>
      </c>
      <c r="C348" s="2">
        <v>43123</v>
      </c>
      <c r="D348" t="s">
        <v>25</v>
      </c>
      <c r="E348" t="s">
        <v>136</v>
      </c>
      <c r="F348" s="3">
        <v>0</v>
      </c>
      <c r="G348" s="3">
        <v>10000</v>
      </c>
      <c r="H348" s="3">
        <v>10210.450000000001</v>
      </c>
    </row>
    <row r="349" spans="2:8" hidden="1" x14ac:dyDescent="0.3">
      <c r="B349">
        <v>125</v>
      </c>
      <c r="C349" s="2">
        <v>43123</v>
      </c>
      <c r="D349" t="s">
        <v>25</v>
      </c>
      <c r="E349" t="s">
        <v>276</v>
      </c>
      <c r="F349" s="3">
        <v>10.62</v>
      </c>
      <c r="G349" s="3">
        <v>0</v>
      </c>
      <c r="H349" s="3">
        <v>210.45</v>
      </c>
    </row>
    <row r="350" spans="2:8" hidden="1" x14ac:dyDescent="0.3">
      <c r="B350">
        <v>126</v>
      </c>
      <c r="C350" s="2">
        <v>43115</v>
      </c>
      <c r="D350" t="s">
        <v>168</v>
      </c>
      <c r="E350" t="s">
        <v>309</v>
      </c>
      <c r="F350" s="3">
        <v>25080.69</v>
      </c>
      <c r="G350" s="3">
        <v>0</v>
      </c>
      <c r="H350" s="3">
        <v>221.07</v>
      </c>
    </row>
    <row r="351" spans="2:8" x14ac:dyDescent="0.3">
      <c r="B351">
        <v>127</v>
      </c>
      <c r="C351" s="2">
        <v>43115</v>
      </c>
      <c r="D351" t="s">
        <v>25</v>
      </c>
      <c r="E351" t="s">
        <v>137</v>
      </c>
      <c r="F351" s="3">
        <v>0</v>
      </c>
      <c r="G351" s="3">
        <v>25000</v>
      </c>
      <c r="H351" s="3">
        <v>25301.77</v>
      </c>
    </row>
    <row r="352" spans="2:8" hidden="1" x14ac:dyDescent="0.3">
      <c r="B352">
        <v>128</v>
      </c>
      <c r="C352" s="2">
        <v>43115</v>
      </c>
      <c r="D352" t="s">
        <v>25</v>
      </c>
      <c r="E352" t="s">
        <v>276</v>
      </c>
      <c r="F352" s="3">
        <v>10.62</v>
      </c>
      <c r="G352" s="3">
        <v>0</v>
      </c>
      <c r="H352" s="3">
        <v>301.77</v>
      </c>
    </row>
    <row r="353" spans="2:8" hidden="1" x14ac:dyDescent="0.3">
      <c r="B353">
        <v>129</v>
      </c>
      <c r="C353" s="2">
        <v>43112</v>
      </c>
      <c r="D353" t="s">
        <v>168</v>
      </c>
      <c r="E353" t="s">
        <v>310</v>
      </c>
      <c r="F353" s="3">
        <v>6595.44</v>
      </c>
      <c r="G353" s="3">
        <v>0</v>
      </c>
      <c r="H353" s="3">
        <v>312.39</v>
      </c>
    </row>
    <row r="354" spans="2:8" x14ac:dyDescent="0.3">
      <c r="B354">
        <v>130</v>
      </c>
      <c r="C354" s="2">
        <v>43112</v>
      </c>
      <c r="D354" t="s">
        <v>25</v>
      </c>
      <c r="E354" t="s">
        <v>138</v>
      </c>
      <c r="F354" s="3">
        <v>0</v>
      </c>
      <c r="G354" s="3">
        <v>5000</v>
      </c>
      <c r="H354" s="3">
        <v>6907.83</v>
      </c>
    </row>
    <row r="355" spans="2:8" hidden="1" x14ac:dyDescent="0.3">
      <c r="B355">
        <v>131</v>
      </c>
      <c r="C355" s="2">
        <v>43112</v>
      </c>
      <c r="D355" t="s">
        <v>25</v>
      </c>
      <c r="E355" t="s">
        <v>276</v>
      </c>
      <c r="F355" s="3">
        <v>10.62</v>
      </c>
      <c r="G355" s="3">
        <v>0</v>
      </c>
      <c r="H355" s="3">
        <v>1907.83</v>
      </c>
    </row>
    <row r="356" spans="2:8" hidden="1" x14ac:dyDescent="0.3">
      <c r="B356">
        <v>132</v>
      </c>
      <c r="C356" s="2">
        <v>43110</v>
      </c>
      <c r="D356" t="s">
        <v>168</v>
      </c>
      <c r="E356" t="s">
        <v>311</v>
      </c>
      <c r="F356" s="3">
        <v>13045.04</v>
      </c>
      <c r="G356" s="3">
        <v>0</v>
      </c>
      <c r="H356" s="3">
        <v>1918.45</v>
      </c>
    </row>
    <row r="357" spans="2:8" hidden="1" x14ac:dyDescent="0.3">
      <c r="B357">
        <v>133</v>
      </c>
      <c r="C357" s="2">
        <v>43110</v>
      </c>
      <c r="D357" t="s">
        <v>25</v>
      </c>
      <c r="E357" t="s">
        <v>276</v>
      </c>
      <c r="F357" s="3">
        <v>10.62</v>
      </c>
      <c r="G357" s="3">
        <v>0</v>
      </c>
      <c r="H357" s="3">
        <v>14963.49</v>
      </c>
    </row>
    <row r="358" spans="2:8" x14ac:dyDescent="0.3">
      <c r="B358">
        <v>134</v>
      </c>
      <c r="C358" s="2">
        <v>43110</v>
      </c>
      <c r="D358" t="s">
        <v>25</v>
      </c>
      <c r="E358" t="s">
        <v>139</v>
      </c>
      <c r="F358" s="3">
        <v>0</v>
      </c>
      <c r="G358" s="3">
        <v>15000</v>
      </c>
      <c r="H358" s="3">
        <v>14974.11</v>
      </c>
    </row>
    <row r="359" spans="2:8" hidden="1" x14ac:dyDescent="0.3">
      <c r="B359">
        <v>135</v>
      </c>
      <c r="C359" s="2">
        <v>43103</v>
      </c>
      <c r="D359" t="s">
        <v>168</v>
      </c>
      <c r="E359" t="s">
        <v>312</v>
      </c>
      <c r="F359" s="3">
        <v>8129.16</v>
      </c>
      <c r="G359" s="3">
        <v>0</v>
      </c>
      <c r="H359" s="3">
        <v>-25.89</v>
      </c>
    </row>
    <row r="360" spans="2:8" x14ac:dyDescent="0.3">
      <c r="B360">
        <v>136</v>
      </c>
      <c r="C360" s="2">
        <v>43103</v>
      </c>
      <c r="D360" t="s">
        <v>25</v>
      </c>
      <c r="E360" t="s">
        <v>140</v>
      </c>
      <c r="F360" s="3">
        <v>0</v>
      </c>
      <c r="G360" s="3">
        <v>6000</v>
      </c>
      <c r="H360" s="3">
        <v>8103.27</v>
      </c>
    </row>
    <row r="361" spans="2:8" hidden="1" x14ac:dyDescent="0.3">
      <c r="B361">
        <v>137</v>
      </c>
      <c r="C361" s="2">
        <v>43103</v>
      </c>
      <c r="D361" t="s">
        <v>25</v>
      </c>
      <c r="E361" t="s">
        <v>276</v>
      </c>
      <c r="F361" s="3">
        <v>10.62</v>
      </c>
      <c r="G361" s="3">
        <v>0</v>
      </c>
      <c r="H361" s="3">
        <v>2103.2800000000002</v>
      </c>
    </row>
    <row r="362" spans="2:8" x14ac:dyDescent="0.3">
      <c r="B362">
        <v>138</v>
      </c>
      <c r="C362" s="2">
        <v>43097</v>
      </c>
      <c r="D362" t="s">
        <v>25</v>
      </c>
      <c r="E362" t="s">
        <v>141</v>
      </c>
      <c r="F362" s="3">
        <v>0</v>
      </c>
      <c r="G362" s="3">
        <v>9000</v>
      </c>
      <c r="H362" s="3">
        <v>2113.89</v>
      </c>
    </row>
    <row r="363" spans="2:8" hidden="1" x14ac:dyDescent="0.3">
      <c r="B363">
        <v>139</v>
      </c>
      <c r="C363" s="2">
        <v>43097</v>
      </c>
      <c r="D363" t="s">
        <v>168</v>
      </c>
      <c r="E363" t="s">
        <v>313</v>
      </c>
      <c r="F363" s="3">
        <v>8719.65</v>
      </c>
      <c r="G363" s="3">
        <v>0</v>
      </c>
      <c r="H363" s="3">
        <v>-6886.1</v>
      </c>
    </row>
    <row r="364" spans="2:8" hidden="1" x14ac:dyDescent="0.3">
      <c r="B364">
        <v>140</v>
      </c>
      <c r="C364" s="2">
        <v>43097</v>
      </c>
      <c r="D364" t="s">
        <v>25</v>
      </c>
      <c r="E364" t="s">
        <v>276</v>
      </c>
      <c r="F364" s="3">
        <v>10.62</v>
      </c>
      <c r="G364" s="3">
        <v>0</v>
      </c>
      <c r="H364" s="3">
        <v>1833.54</v>
      </c>
    </row>
    <row r="365" spans="2:8" hidden="1" x14ac:dyDescent="0.3">
      <c r="B365">
        <v>141</v>
      </c>
      <c r="C365" s="2">
        <v>43090</v>
      </c>
      <c r="D365" t="s">
        <v>25</v>
      </c>
      <c r="E365" t="s">
        <v>276</v>
      </c>
      <c r="F365" s="3">
        <v>10.62</v>
      </c>
      <c r="G365" s="3">
        <v>0</v>
      </c>
      <c r="H365" s="3">
        <v>1844.16</v>
      </c>
    </row>
    <row r="366" spans="2:8" x14ac:dyDescent="0.3">
      <c r="B366">
        <v>142</v>
      </c>
      <c r="C366" s="2">
        <v>43090</v>
      </c>
      <c r="D366" t="s">
        <v>25</v>
      </c>
      <c r="E366" t="s">
        <v>142</v>
      </c>
      <c r="F366" s="3">
        <v>0</v>
      </c>
      <c r="G366" s="3">
        <v>2000</v>
      </c>
      <c r="H366" s="3">
        <v>1854.78</v>
      </c>
    </row>
    <row r="367" spans="2:8" hidden="1" x14ac:dyDescent="0.3">
      <c r="B367">
        <v>143</v>
      </c>
      <c r="C367" s="2">
        <v>43090</v>
      </c>
      <c r="D367" t="s">
        <v>168</v>
      </c>
      <c r="E367" t="s">
        <v>314</v>
      </c>
      <c r="F367" s="3">
        <v>9907.89</v>
      </c>
      <c r="G367" s="3">
        <v>0</v>
      </c>
      <c r="H367" s="3">
        <v>-145.22</v>
      </c>
    </row>
    <row r="368" spans="2:8" hidden="1" x14ac:dyDescent="0.3">
      <c r="B368">
        <v>144</v>
      </c>
      <c r="C368" s="2">
        <v>43089</v>
      </c>
      <c r="D368" t="s">
        <v>168</v>
      </c>
      <c r="E368" t="s">
        <v>315</v>
      </c>
      <c r="F368" s="3">
        <v>0</v>
      </c>
      <c r="G368" s="3">
        <v>8666.42</v>
      </c>
      <c r="H368" s="3">
        <v>9762.67</v>
      </c>
    </row>
    <row r="369" spans="2:8" hidden="1" x14ac:dyDescent="0.3">
      <c r="B369">
        <v>145</v>
      </c>
      <c r="C369" s="2">
        <v>43087</v>
      </c>
      <c r="D369" t="s">
        <v>168</v>
      </c>
      <c r="E369" t="s">
        <v>316</v>
      </c>
      <c r="F369" s="3">
        <v>7791.43</v>
      </c>
      <c r="G369" s="3">
        <v>0</v>
      </c>
      <c r="H369" s="3">
        <v>1096.24</v>
      </c>
    </row>
    <row r="370" spans="2:8" hidden="1" x14ac:dyDescent="0.3">
      <c r="B370">
        <v>146</v>
      </c>
      <c r="C370" s="2">
        <v>43087</v>
      </c>
      <c r="D370" t="s">
        <v>25</v>
      </c>
      <c r="E370" t="s">
        <v>276</v>
      </c>
      <c r="F370" s="3">
        <v>10.62</v>
      </c>
      <c r="G370" s="3">
        <v>0</v>
      </c>
      <c r="H370" s="3">
        <v>8887.68</v>
      </c>
    </row>
    <row r="371" spans="2:8" x14ac:dyDescent="0.3">
      <c r="B371">
        <v>147</v>
      </c>
      <c r="C371" s="2">
        <v>43087</v>
      </c>
      <c r="D371" t="s">
        <v>25</v>
      </c>
      <c r="E371" t="s">
        <v>143</v>
      </c>
      <c r="F371" s="3">
        <v>0</v>
      </c>
      <c r="G371" s="3">
        <v>8000</v>
      </c>
      <c r="H371" s="3">
        <v>8898.2999999999993</v>
      </c>
    </row>
    <row r="372" spans="2:8" hidden="1" x14ac:dyDescent="0.3">
      <c r="B372">
        <v>148</v>
      </c>
      <c r="C372" s="2">
        <v>43083</v>
      </c>
      <c r="D372" t="s">
        <v>25</v>
      </c>
      <c r="E372" t="s">
        <v>276</v>
      </c>
      <c r="F372" s="3">
        <v>10.62</v>
      </c>
      <c r="G372" s="3">
        <v>0</v>
      </c>
      <c r="H372" s="3">
        <v>898.3</v>
      </c>
    </row>
    <row r="373" spans="2:8" hidden="1" x14ac:dyDescent="0.3">
      <c r="B373">
        <v>149</v>
      </c>
      <c r="C373" s="2">
        <v>43083</v>
      </c>
      <c r="D373" t="s">
        <v>168</v>
      </c>
      <c r="E373" t="s">
        <v>317</v>
      </c>
      <c r="F373" s="3">
        <v>24363.89</v>
      </c>
      <c r="G373" s="3">
        <v>0</v>
      </c>
      <c r="H373" s="3">
        <v>908.92</v>
      </c>
    </row>
    <row r="374" spans="2:8" x14ac:dyDescent="0.3">
      <c r="B374">
        <v>150</v>
      </c>
      <c r="C374" s="2">
        <v>43083</v>
      </c>
      <c r="D374" t="s">
        <v>25</v>
      </c>
      <c r="E374" t="s">
        <v>144</v>
      </c>
      <c r="F374" s="3">
        <v>0</v>
      </c>
      <c r="G374" s="3">
        <v>25000</v>
      </c>
      <c r="H374" s="3">
        <v>25272.81</v>
      </c>
    </row>
    <row r="375" spans="2:8" hidden="1" x14ac:dyDescent="0.3">
      <c r="B375">
        <v>151</v>
      </c>
      <c r="C375" s="2">
        <v>42942</v>
      </c>
      <c r="D375" t="s">
        <v>168</v>
      </c>
      <c r="E375" t="s">
        <v>318</v>
      </c>
      <c r="F375" s="3">
        <v>0</v>
      </c>
      <c r="G375" s="3">
        <v>351.14</v>
      </c>
      <c r="H375" s="3">
        <v>272.81</v>
      </c>
    </row>
    <row r="376" spans="2:8" hidden="1" x14ac:dyDescent="0.3">
      <c r="B376">
        <v>152</v>
      </c>
      <c r="C376" s="2">
        <v>42935</v>
      </c>
      <c r="D376" t="s">
        <v>168</v>
      </c>
      <c r="E376" t="s">
        <v>319</v>
      </c>
      <c r="F376" s="3">
        <v>3417.4</v>
      </c>
      <c r="G376" s="3">
        <v>0</v>
      </c>
      <c r="H376" s="3">
        <v>-78.33</v>
      </c>
    </row>
    <row r="377" spans="2:8" hidden="1" x14ac:dyDescent="0.3">
      <c r="B377">
        <v>153</v>
      </c>
      <c r="C377" s="2">
        <v>42934</v>
      </c>
      <c r="D377" t="s">
        <v>168</v>
      </c>
      <c r="E377" t="s">
        <v>320</v>
      </c>
      <c r="F377" s="3">
        <v>0</v>
      </c>
      <c r="G377" s="3">
        <v>3115.31</v>
      </c>
      <c r="H377" s="3">
        <v>3339.07</v>
      </c>
    </row>
    <row r="378" spans="2:8" hidden="1" x14ac:dyDescent="0.3">
      <c r="B378">
        <v>154</v>
      </c>
      <c r="C378" s="2">
        <v>42927</v>
      </c>
      <c r="D378" t="s">
        <v>168</v>
      </c>
      <c r="E378" t="s">
        <v>321</v>
      </c>
      <c r="F378" s="3">
        <v>3.7</v>
      </c>
      <c r="G378" s="3">
        <v>0</v>
      </c>
      <c r="H378" s="3">
        <v>223.76</v>
      </c>
    </row>
    <row r="379" spans="2:8" hidden="1" x14ac:dyDescent="0.3">
      <c r="B379">
        <v>155</v>
      </c>
      <c r="C379" s="2">
        <v>42926</v>
      </c>
      <c r="D379" t="s">
        <v>168</v>
      </c>
      <c r="E379" t="s">
        <v>322</v>
      </c>
      <c r="F379" s="3">
        <v>35.119999999999997</v>
      </c>
      <c r="G379" s="3">
        <v>0</v>
      </c>
      <c r="H379" s="3">
        <v>227.46</v>
      </c>
    </row>
    <row r="380" spans="2:8" hidden="1" x14ac:dyDescent="0.3">
      <c r="B380">
        <v>156</v>
      </c>
      <c r="C380" s="2">
        <v>42923</v>
      </c>
      <c r="D380" t="s">
        <v>168</v>
      </c>
      <c r="E380" t="s">
        <v>323</v>
      </c>
      <c r="F380" s="3">
        <v>138.04</v>
      </c>
      <c r="G380" s="3">
        <v>0</v>
      </c>
      <c r="H380" s="3">
        <v>262.58</v>
      </c>
    </row>
    <row r="381" spans="2:8" hidden="1" x14ac:dyDescent="0.3">
      <c r="B381">
        <v>157</v>
      </c>
      <c r="C381" s="2">
        <v>42922</v>
      </c>
      <c r="D381" t="s">
        <v>168</v>
      </c>
      <c r="E381" t="s">
        <v>324</v>
      </c>
      <c r="F381" s="3">
        <v>534.1</v>
      </c>
      <c r="G381" s="3">
        <v>0</v>
      </c>
      <c r="H381" s="3">
        <v>400.62</v>
      </c>
    </row>
    <row r="382" spans="2:8" hidden="1" x14ac:dyDescent="0.3">
      <c r="B382">
        <v>158</v>
      </c>
      <c r="C382" s="2">
        <v>42921</v>
      </c>
      <c r="D382" t="s">
        <v>168</v>
      </c>
      <c r="E382" t="s">
        <v>325</v>
      </c>
      <c r="F382" s="3">
        <v>0</v>
      </c>
      <c r="G382" s="3">
        <v>877</v>
      </c>
      <c r="H382" s="3">
        <v>934.72</v>
      </c>
    </row>
    <row r="383" spans="2:8" hidden="1" x14ac:dyDescent="0.3">
      <c r="B383">
        <v>159</v>
      </c>
      <c r="C383" s="2">
        <v>42920</v>
      </c>
      <c r="D383" t="s">
        <v>168</v>
      </c>
      <c r="E383" t="s">
        <v>326</v>
      </c>
      <c r="F383" s="3">
        <v>7696</v>
      </c>
      <c r="G383" s="3">
        <v>0</v>
      </c>
      <c r="H383" s="3">
        <v>57.72</v>
      </c>
    </row>
    <row r="384" spans="2:8" hidden="1" x14ac:dyDescent="0.3">
      <c r="B384">
        <v>160</v>
      </c>
      <c r="C384" s="2">
        <v>42919</v>
      </c>
      <c r="D384" t="s">
        <v>168</v>
      </c>
      <c r="E384" t="s">
        <v>327</v>
      </c>
      <c r="F384" s="3">
        <v>2444.79</v>
      </c>
      <c r="G384" s="3">
        <v>0</v>
      </c>
      <c r="H384" s="3">
        <v>7753.72</v>
      </c>
    </row>
    <row r="385" spans="2:8" hidden="1" x14ac:dyDescent="0.3">
      <c r="B385">
        <v>161</v>
      </c>
      <c r="C385" s="2">
        <v>42916</v>
      </c>
      <c r="D385" t="s">
        <v>168</v>
      </c>
      <c r="E385" t="s">
        <v>328</v>
      </c>
      <c r="F385" s="3">
        <v>3426.94</v>
      </c>
      <c r="G385" s="3">
        <v>0</v>
      </c>
      <c r="H385" s="3">
        <v>10198.51</v>
      </c>
    </row>
    <row r="386" spans="2:8" hidden="1" x14ac:dyDescent="0.3">
      <c r="B386">
        <v>162</v>
      </c>
      <c r="C386" s="2">
        <v>42914</v>
      </c>
      <c r="D386" t="s">
        <v>168</v>
      </c>
      <c r="E386" t="s">
        <v>329</v>
      </c>
      <c r="F386" s="3">
        <v>0</v>
      </c>
      <c r="G386" s="3">
        <v>13413.25</v>
      </c>
      <c r="H386" s="3">
        <v>13625.46</v>
      </c>
    </row>
    <row r="387" spans="2:8" hidden="1" x14ac:dyDescent="0.3">
      <c r="B387">
        <v>163</v>
      </c>
      <c r="C387" s="2">
        <v>42913</v>
      </c>
      <c r="D387" t="s">
        <v>168</v>
      </c>
      <c r="E387" t="s">
        <v>330</v>
      </c>
      <c r="F387" s="3">
        <v>0</v>
      </c>
      <c r="G387" s="3">
        <v>65.58</v>
      </c>
      <c r="H387" s="3">
        <v>212.21</v>
      </c>
    </row>
    <row r="388" spans="2:8" hidden="1" x14ac:dyDescent="0.3">
      <c r="B388">
        <v>164</v>
      </c>
      <c r="C388" s="2">
        <v>42909</v>
      </c>
      <c r="D388" t="s">
        <v>168</v>
      </c>
      <c r="E388" t="s">
        <v>331</v>
      </c>
      <c r="F388" s="3">
        <v>6527.36</v>
      </c>
      <c r="G388" s="3">
        <v>0</v>
      </c>
      <c r="H388" s="3">
        <v>146.63</v>
      </c>
    </row>
    <row r="389" spans="2:8" hidden="1" x14ac:dyDescent="0.3">
      <c r="B389">
        <v>165</v>
      </c>
      <c r="C389" s="2">
        <v>42908</v>
      </c>
      <c r="D389" t="s">
        <v>168</v>
      </c>
      <c r="E389" t="s">
        <v>332</v>
      </c>
      <c r="F389" s="3">
        <v>5608.69</v>
      </c>
      <c r="G389" s="3">
        <v>0</v>
      </c>
      <c r="H389" s="3">
        <v>6674</v>
      </c>
    </row>
    <row r="390" spans="2:8" hidden="1" x14ac:dyDescent="0.3">
      <c r="B390">
        <v>166</v>
      </c>
      <c r="C390" s="2">
        <v>42907</v>
      </c>
      <c r="D390" t="s">
        <v>168</v>
      </c>
      <c r="E390" t="s">
        <v>333</v>
      </c>
      <c r="F390" s="3">
        <v>8163.78</v>
      </c>
      <c r="G390" s="3">
        <v>0</v>
      </c>
      <c r="H390" s="3">
        <v>12282.69</v>
      </c>
    </row>
    <row r="391" spans="2:8" hidden="1" x14ac:dyDescent="0.3">
      <c r="B391">
        <v>167</v>
      </c>
      <c r="C391" s="2">
        <v>42906</v>
      </c>
      <c r="D391" t="s">
        <v>168</v>
      </c>
      <c r="E391" t="s">
        <v>334</v>
      </c>
      <c r="F391" s="3">
        <v>0</v>
      </c>
      <c r="G391" s="3">
        <v>6221.65</v>
      </c>
      <c r="H391" s="3">
        <v>20446.47</v>
      </c>
    </row>
    <row r="392" spans="2:8" hidden="1" x14ac:dyDescent="0.3">
      <c r="B392">
        <v>168</v>
      </c>
      <c r="C392" s="2">
        <v>42905</v>
      </c>
      <c r="D392" t="s">
        <v>168</v>
      </c>
      <c r="E392" t="s">
        <v>335</v>
      </c>
      <c r="F392" s="3">
        <v>0</v>
      </c>
      <c r="G392" s="3">
        <v>9777.56</v>
      </c>
      <c r="H392" s="3">
        <v>14224.81</v>
      </c>
    </row>
    <row r="393" spans="2:8" hidden="1" x14ac:dyDescent="0.3">
      <c r="B393">
        <v>169</v>
      </c>
      <c r="C393" s="2">
        <v>42902</v>
      </c>
      <c r="D393" t="s">
        <v>168</v>
      </c>
      <c r="E393" t="s">
        <v>336</v>
      </c>
      <c r="F393" s="3">
        <v>11761.53</v>
      </c>
      <c r="G393" s="3">
        <v>0</v>
      </c>
      <c r="H393" s="3">
        <v>4447.26</v>
      </c>
    </row>
    <row r="394" spans="2:8" hidden="1" x14ac:dyDescent="0.3">
      <c r="B394">
        <v>170</v>
      </c>
      <c r="C394" s="2">
        <v>42901</v>
      </c>
      <c r="D394" t="s">
        <v>168</v>
      </c>
      <c r="E394" t="s">
        <v>337</v>
      </c>
      <c r="F394" s="3">
        <v>0</v>
      </c>
      <c r="G394" s="3">
        <v>16327.63</v>
      </c>
      <c r="H394" s="3">
        <v>16208.79</v>
      </c>
    </row>
    <row r="395" spans="2:8" hidden="1" x14ac:dyDescent="0.3">
      <c r="B395">
        <v>171</v>
      </c>
      <c r="C395" s="2">
        <v>42900</v>
      </c>
      <c r="D395" t="s">
        <v>168</v>
      </c>
      <c r="E395" t="s">
        <v>338</v>
      </c>
      <c r="F395" s="3">
        <v>99.01</v>
      </c>
      <c r="G395" s="3">
        <v>0</v>
      </c>
      <c r="H395" s="3">
        <v>-118.84</v>
      </c>
    </row>
    <row r="396" spans="2:8" hidden="1" x14ac:dyDescent="0.3">
      <c r="B396">
        <v>172</v>
      </c>
      <c r="C396" s="2">
        <v>42899</v>
      </c>
      <c r="D396" t="s">
        <v>168</v>
      </c>
      <c r="E396" t="s">
        <v>339</v>
      </c>
      <c r="F396" s="3">
        <v>6031.76</v>
      </c>
      <c r="G396" s="3">
        <v>0</v>
      </c>
      <c r="H396" s="3">
        <v>-19.829999999999998</v>
      </c>
    </row>
    <row r="397" spans="2:8" hidden="1" x14ac:dyDescent="0.3">
      <c r="B397">
        <v>173</v>
      </c>
      <c r="C397" s="2">
        <v>42898</v>
      </c>
      <c r="D397" t="s">
        <v>168</v>
      </c>
      <c r="E397" t="s">
        <v>340</v>
      </c>
      <c r="F397" s="3">
        <v>4797.8100000000004</v>
      </c>
      <c r="G397" s="3">
        <v>0</v>
      </c>
      <c r="H397" s="3">
        <v>6011.93</v>
      </c>
    </row>
    <row r="398" spans="2:8" hidden="1" x14ac:dyDescent="0.3">
      <c r="B398">
        <v>174</v>
      </c>
      <c r="C398" s="2">
        <v>42895</v>
      </c>
      <c r="D398" t="s">
        <v>168</v>
      </c>
      <c r="E398" t="s">
        <v>341</v>
      </c>
      <c r="F398" s="3">
        <v>2875.7</v>
      </c>
      <c r="G398" s="3">
        <v>0</v>
      </c>
      <c r="H398" s="3">
        <v>10809.74</v>
      </c>
    </row>
    <row r="399" spans="2:8" hidden="1" x14ac:dyDescent="0.3">
      <c r="B399">
        <v>175</v>
      </c>
      <c r="C399" s="2">
        <v>42894</v>
      </c>
      <c r="D399" t="s">
        <v>168</v>
      </c>
      <c r="E399" t="s">
        <v>342</v>
      </c>
      <c r="F399" s="3">
        <v>6079.07</v>
      </c>
      <c r="G399" s="3">
        <v>0</v>
      </c>
      <c r="H399" s="3">
        <v>13685.44</v>
      </c>
    </row>
    <row r="400" spans="2:8" hidden="1" x14ac:dyDescent="0.3">
      <c r="B400">
        <v>176</v>
      </c>
      <c r="C400" s="2">
        <v>42893</v>
      </c>
      <c r="D400" t="s">
        <v>168</v>
      </c>
      <c r="E400" t="s">
        <v>343</v>
      </c>
      <c r="F400" s="3">
        <v>7588.07</v>
      </c>
      <c r="G400" s="3">
        <v>0</v>
      </c>
      <c r="H400" s="3">
        <v>19764.509999999998</v>
      </c>
    </row>
    <row r="401" spans="2:8" hidden="1" x14ac:dyDescent="0.3">
      <c r="B401">
        <v>177</v>
      </c>
      <c r="C401" s="2">
        <v>42892</v>
      </c>
      <c r="D401" t="s">
        <v>168</v>
      </c>
      <c r="E401" t="s">
        <v>344</v>
      </c>
      <c r="F401" s="3">
        <v>2207.11</v>
      </c>
      <c r="G401" s="3">
        <v>0</v>
      </c>
      <c r="H401" s="3">
        <v>27352.58</v>
      </c>
    </row>
    <row r="402" spans="2:8" hidden="1" x14ac:dyDescent="0.3">
      <c r="B402">
        <v>178</v>
      </c>
      <c r="C402" s="2">
        <v>42891</v>
      </c>
      <c r="D402" t="s">
        <v>168</v>
      </c>
      <c r="E402" t="s">
        <v>345</v>
      </c>
      <c r="F402" s="3">
        <v>0</v>
      </c>
      <c r="G402" s="3">
        <v>5239.41</v>
      </c>
      <c r="H402" s="3">
        <v>29559.69</v>
      </c>
    </row>
    <row r="403" spans="2:8" hidden="1" x14ac:dyDescent="0.3">
      <c r="B403">
        <v>179</v>
      </c>
      <c r="C403" s="2">
        <v>42887</v>
      </c>
      <c r="D403" t="s">
        <v>168</v>
      </c>
      <c r="E403" t="s">
        <v>346</v>
      </c>
      <c r="F403" s="3">
        <v>0</v>
      </c>
      <c r="G403" s="3">
        <v>5370.38</v>
      </c>
      <c r="H403" s="3">
        <v>24320.27</v>
      </c>
    </row>
    <row r="404" spans="2:8" hidden="1" x14ac:dyDescent="0.3">
      <c r="B404">
        <v>180</v>
      </c>
      <c r="C404" s="2">
        <v>42886</v>
      </c>
      <c r="D404" t="s">
        <v>168</v>
      </c>
      <c r="E404" t="s">
        <v>347</v>
      </c>
      <c r="F404" s="3">
        <v>0</v>
      </c>
      <c r="G404" s="3">
        <v>11682.05</v>
      </c>
      <c r="H404" s="3">
        <v>18949.89</v>
      </c>
    </row>
    <row r="405" spans="2:8" hidden="1" x14ac:dyDescent="0.3">
      <c r="B405">
        <v>181</v>
      </c>
      <c r="C405" s="2">
        <v>42885</v>
      </c>
      <c r="D405" t="s">
        <v>168</v>
      </c>
      <c r="E405" t="s">
        <v>348</v>
      </c>
      <c r="F405" s="3">
        <v>15453.35</v>
      </c>
      <c r="G405" s="3">
        <v>0</v>
      </c>
      <c r="H405" s="3">
        <v>7267.84</v>
      </c>
    </row>
    <row r="406" spans="2:8" hidden="1" x14ac:dyDescent="0.3">
      <c r="B406">
        <v>182</v>
      </c>
      <c r="C406" s="2">
        <v>42884</v>
      </c>
      <c r="D406" t="s">
        <v>168</v>
      </c>
      <c r="E406" t="s">
        <v>349</v>
      </c>
      <c r="F406" s="3">
        <v>0</v>
      </c>
      <c r="G406" s="3">
        <v>3530.09</v>
      </c>
      <c r="H406" s="3">
        <v>22721.19</v>
      </c>
    </row>
    <row r="407" spans="2:8" hidden="1" x14ac:dyDescent="0.3">
      <c r="B407">
        <v>183</v>
      </c>
      <c r="C407" s="2">
        <v>42881</v>
      </c>
      <c r="D407" t="s">
        <v>168</v>
      </c>
      <c r="E407" t="s">
        <v>350</v>
      </c>
      <c r="F407" s="3">
        <v>7708.15</v>
      </c>
      <c r="G407" s="3">
        <v>0</v>
      </c>
      <c r="H407" s="3">
        <v>19191.099999999999</v>
      </c>
    </row>
    <row r="408" spans="2:8" hidden="1" x14ac:dyDescent="0.3">
      <c r="B408">
        <v>184</v>
      </c>
      <c r="C408" s="2">
        <v>42880</v>
      </c>
      <c r="D408" t="s">
        <v>168</v>
      </c>
      <c r="E408" t="s">
        <v>351</v>
      </c>
      <c r="F408" s="3">
        <v>0</v>
      </c>
      <c r="G408" s="3">
        <v>3530.09</v>
      </c>
      <c r="H408" s="3">
        <v>26899.25</v>
      </c>
    </row>
    <row r="409" spans="2:8" hidden="1" x14ac:dyDescent="0.3">
      <c r="B409">
        <v>185</v>
      </c>
      <c r="C409" s="2">
        <v>42879</v>
      </c>
      <c r="D409" t="s">
        <v>168</v>
      </c>
      <c r="E409" t="s">
        <v>352</v>
      </c>
      <c r="F409" s="3">
        <v>0</v>
      </c>
      <c r="G409" s="3">
        <v>13787.7</v>
      </c>
      <c r="H409" s="3">
        <v>23369.16</v>
      </c>
    </row>
    <row r="410" spans="2:8" hidden="1" x14ac:dyDescent="0.3">
      <c r="B410">
        <v>186</v>
      </c>
      <c r="C410" s="2">
        <v>42878</v>
      </c>
      <c r="D410" t="s">
        <v>168</v>
      </c>
      <c r="E410" t="s">
        <v>353</v>
      </c>
      <c r="F410" s="3">
        <v>5443.11</v>
      </c>
      <c r="G410" s="3">
        <v>0</v>
      </c>
      <c r="H410" s="3">
        <v>9581.4500000000007</v>
      </c>
    </row>
    <row r="411" spans="2:8" hidden="1" x14ac:dyDescent="0.3">
      <c r="B411">
        <v>187</v>
      </c>
      <c r="C411" s="2">
        <v>42877</v>
      </c>
      <c r="D411" t="s">
        <v>168</v>
      </c>
      <c r="E411" t="s">
        <v>354</v>
      </c>
      <c r="F411" s="3">
        <v>0</v>
      </c>
      <c r="G411" s="3">
        <v>8717.1299999999992</v>
      </c>
      <c r="H411" s="3">
        <v>15024.57</v>
      </c>
    </row>
    <row r="412" spans="2:8" hidden="1" x14ac:dyDescent="0.3">
      <c r="B412">
        <v>188</v>
      </c>
      <c r="C412" s="2">
        <v>42873</v>
      </c>
      <c r="D412" t="s">
        <v>168</v>
      </c>
      <c r="E412" t="s">
        <v>355</v>
      </c>
      <c r="F412" s="3">
        <v>0</v>
      </c>
      <c r="G412" s="3">
        <v>546.78</v>
      </c>
      <c r="H412" s="3">
        <v>6307.44</v>
      </c>
    </row>
    <row r="413" spans="2:8" hidden="1" x14ac:dyDescent="0.3">
      <c r="B413">
        <v>189</v>
      </c>
      <c r="C413" s="2">
        <v>42870</v>
      </c>
      <c r="D413" t="s">
        <v>168</v>
      </c>
      <c r="E413" t="s">
        <v>356</v>
      </c>
      <c r="F413" s="3">
        <v>14718.82</v>
      </c>
      <c r="G413" s="3">
        <v>0</v>
      </c>
      <c r="H413" s="3">
        <v>5760.65</v>
      </c>
    </row>
    <row r="414" spans="2:8" x14ac:dyDescent="0.3">
      <c r="B414">
        <v>190</v>
      </c>
      <c r="C414" s="2">
        <v>42870</v>
      </c>
      <c r="D414" t="s">
        <v>25</v>
      </c>
      <c r="E414" t="s">
        <v>145</v>
      </c>
      <c r="F414" s="3">
        <v>0</v>
      </c>
      <c r="G414" s="3">
        <v>20000</v>
      </c>
      <c r="H414" s="3">
        <v>20479.48</v>
      </c>
    </row>
    <row r="415" spans="2:8" hidden="1" x14ac:dyDescent="0.3">
      <c r="B415">
        <v>191</v>
      </c>
      <c r="C415" s="2">
        <v>42870</v>
      </c>
      <c r="D415" t="s">
        <v>25</v>
      </c>
      <c r="E415" t="s">
        <v>276</v>
      </c>
      <c r="F415" s="3">
        <v>10.35</v>
      </c>
      <c r="G415" s="3">
        <v>0</v>
      </c>
      <c r="H415" s="3">
        <v>479.48</v>
      </c>
    </row>
    <row r="416" spans="2:8" hidden="1" x14ac:dyDescent="0.3">
      <c r="B416">
        <v>192</v>
      </c>
      <c r="E416" t="s">
        <v>357</v>
      </c>
      <c r="F416" s="3">
        <v>0</v>
      </c>
      <c r="G416" s="3">
        <v>0</v>
      </c>
      <c r="H416" s="3">
        <v>489.83</v>
      </c>
    </row>
    <row r="417" spans="2:8" hidden="1" x14ac:dyDescent="0.3"/>
    <row r="418" spans="2:8" hidden="1" x14ac:dyDescent="0.3"/>
    <row r="419" spans="2:8" hidden="1" x14ac:dyDescent="0.3"/>
    <row r="420" spans="2:8" hidden="1" x14ac:dyDescent="0.3">
      <c r="B420">
        <v>1</v>
      </c>
      <c r="C420" s="2">
        <v>43343</v>
      </c>
      <c r="D420" t="s">
        <v>168</v>
      </c>
      <c r="E420" t="s">
        <v>360</v>
      </c>
      <c r="F420" s="41">
        <v>0</v>
      </c>
      <c r="G420" s="41">
        <v>10568.4</v>
      </c>
      <c r="H420" s="41">
        <v>20471.560000000001</v>
      </c>
    </row>
    <row r="421" spans="2:8" hidden="1" x14ac:dyDescent="0.3">
      <c r="B421">
        <v>2</v>
      </c>
      <c r="C421" s="2">
        <v>43343</v>
      </c>
      <c r="D421" t="s">
        <v>25</v>
      </c>
      <c r="E421" t="s">
        <v>170</v>
      </c>
      <c r="F421" s="41">
        <v>10.62</v>
      </c>
      <c r="G421" s="41">
        <v>0</v>
      </c>
      <c r="H421" s="41">
        <v>9903.16</v>
      </c>
    </row>
    <row r="422" spans="2:8" hidden="1" x14ac:dyDescent="0.3">
      <c r="B422">
        <v>3</v>
      </c>
      <c r="C422" s="2">
        <v>43343</v>
      </c>
      <c r="D422" t="s">
        <v>25</v>
      </c>
      <c r="E422" t="s">
        <v>170</v>
      </c>
      <c r="F422" s="41">
        <v>10.62</v>
      </c>
      <c r="G422" s="41">
        <v>0</v>
      </c>
      <c r="H422" s="41">
        <v>9913.7800000000007</v>
      </c>
    </row>
    <row r="423" spans="2:8" x14ac:dyDescent="0.3">
      <c r="B423">
        <v>4</v>
      </c>
      <c r="C423" s="2">
        <v>43343</v>
      </c>
      <c r="D423" t="s">
        <v>25</v>
      </c>
      <c r="E423" t="s">
        <v>361</v>
      </c>
      <c r="F423" s="41">
        <v>0</v>
      </c>
      <c r="G423" s="41">
        <v>5000</v>
      </c>
      <c r="H423" s="41">
        <v>9924.4</v>
      </c>
    </row>
    <row r="424" spans="2:8" x14ac:dyDescent="0.3">
      <c r="B424">
        <v>5</v>
      </c>
      <c r="C424" s="2">
        <v>43343</v>
      </c>
      <c r="D424" t="s">
        <v>25</v>
      </c>
      <c r="E424" t="s">
        <v>362</v>
      </c>
      <c r="F424" s="41">
        <v>0</v>
      </c>
      <c r="G424" s="41">
        <v>5000</v>
      </c>
      <c r="H424" s="41">
        <v>4924.3999999999996</v>
      </c>
    </row>
    <row r="425" spans="2:8" hidden="1" x14ac:dyDescent="0.3">
      <c r="B425">
        <v>6</v>
      </c>
      <c r="C425" s="2">
        <v>43342</v>
      </c>
      <c r="D425" t="s">
        <v>168</v>
      </c>
      <c r="E425" t="s">
        <v>363</v>
      </c>
      <c r="F425" s="41">
        <v>407.68</v>
      </c>
      <c r="G425" s="41">
        <v>0</v>
      </c>
      <c r="H425" s="41">
        <v>-75.599999999999994</v>
      </c>
    </row>
    <row r="426" spans="2:8" hidden="1" x14ac:dyDescent="0.3">
      <c r="B426">
        <v>7</v>
      </c>
      <c r="C426" s="2">
        <v>43341</v>
      </c>
      <c r="D426" t="s">
        <v>168</v>
      </c>
      <c r="E426" t="s">
        <v>364</v>
      </c>
      <c r="F426" s="41">
        <v>1110.8800000000001</v>
      </c>
      <c r="G426" s="41">
        <v>0</v>
      </c>
      <c r="H426" s="41">
        <v>332.08</v>
      </c>
    </row>
    <row r="427" spans="2:8" x14ac:dyDescent="0.3">
      <c r="B427">
        <v>8</v>
      </c>
      <c r="C427" s="2">
        <v>43341</v>
      </c>
      <c r="D427" t="s">
        <v>25</v>
      </c>
      <c r="E427" t="s">
        <v>365</v>
      </c>
      <c r="F427" s="41">
        <v>0</v>
      </c>
      <c r="G427" s="41">
        <v>1000</v>
      </c>
      <c r="H427" s="41">
        <v>1442.96</v>
      </c>
    </row>
    <row r="428" spans="2:8" hidden="1" x14ac:dyDescent="0.3">
      <c r="B428">
        <v>9</v>
      </c>
      <c r="C428" s="2">
        <v>43341</v>
      </c>
      <c r="D428" t="s">
        <v>25</v>
      </c>
      <c r="E428" t="s">
        <v>170</v>
      </c>
      <c r="F428" s="41">
        <v>10.62</v>
      </c>
      <c r="G428" s="41">
        <v>0</v>
      </c>
      <c r="H428" s="41">
        <v>442.96</v>
      </c>
    </row>
    <row r="429" spans="2:8" hidden="1" x14ac:dyDescent="0.3">
      <c r="B429">
        <v>10</v>
      </c>
      <c r="C429" s="2">
        <v>43340</v>
      </c>
      <c r="D429" t="s">
        <v>168</v>
      </c>
      <c r="E429" t="s">
        <v>366</v>
      </c>
      <c r="F429" s="41">
        <v>18020.07</v>
      </c>
      <c r="G429" s="41">
        <v>0</v>
      </c>
      <c r="H429" s="41">
        <v>453.58</v>
      </c>
    </row>
    <row r="430" spans="2:8" hidden="1" x14ac:dyDescent="0.3">
      <c r="B430">
        <v>11</v>
      </c>
      <c r="C430" s="2">
        <v>43340</v>
      </c>
      <c r="D430" t="s">
        <v>25</v>
      </c>
      <c r="E430" t="s">
        <v>170</v>
      </c>
      <c r="F430" s="41">
        <v>10.62</v>
      </c>
      <c r="G430" s="41">
        <v>0</v>
      </c>
      <c r="H430" s="41">
        <v>18473.650000000001</v>
      </c>
    </row>
    <row r="431" spans="2:8" x14ac:dyDescent="0.3">
      <c r="B431">
        <v>12</v>
      </c>
      <c r="C431" s="2">
        <v>43340</v>
      </c>
      <c r="D431" t="s">
        <v>25</v>
      </c>
      <c r="E431" t="s">
        <v>367</v>
      </c>
      <c r="F431" s="41">
        <v>0</v>
      </c>
      <c r="G431" s="41">
        <v>10000</v>
      </c>
      <c r="H431" s="41">
        <v>18484.27</v>
      </c>
    </row>
    <row r="432" spans="2:8" hidden="1" x14ac:dyDescent="0.3">
      <c r="B432">
        <v>13</v>
      </c>
      <c r="C432" s="2">
        <v>43339</v>
      </c>
      <c r="D432" t="s">
        <v>168</v>
      </c>
      <c r="E432" t="s">
        <v>368</v>
      </c>
      <c r="F432" s="41">
        <v>1455.03</v>
      </c>
      <c r="G432" s="41">
        <v>0</v>
      </c>
      <c r="H432" s="41">
        <v>8484.27</v>
      </c>
    </row>
    <row r="433" spans="2:8" hidden="1" x14ac:dyDescent="0.3">
      <c r="B433">
        <v>14</v>
      </c>
      <c r="C433" s="2">
        <v>43339</v>
      </c>
      <c r="D433" t="s">
        <v>25</v>
      </c>
      <c r="E433" t="s">
        <v>170</v>
      </c>
      <c r="F433" s="41">
        <v>10.62</v>
      </c>
      <c r="G433" s="41">
        <v>0</v>
      </c>
      <c r="H433" s="41">
        <v>9939.2999999999993</v>
      </c>
    </row>
    <row r="434" spans="2:8" x14ac:dyDescent="0.3">
      <c r="B434">
        <v>15</v>
      </c>
      <c r="C434" s="2">
        <v>43339</v>
      </c>
      <c r="D434" t="s">
        <v>25</v>
      </c>
      <c r="E434" t="s">
        <v>369</v>
      </c>
      <c r="F434" s="41">
        <v>0</v>
      </c>
      <c r="G434" s="41">
        <v>10000</v>
      </c>
      <c r="H434" s="41">
        <v>9949.92</v>
      </c>
    </row>
    <row r="435" spans="2:8" hidden="1" x14ac:dyDescent="0.3">
      <c r="B435">
        <v>16</v>
      </c>
      <c r="C435" s="2">
        <v>43335</v>
      </c>
      <c r="D435" t="s">
        <v>168</v>
      </c>
      <c r="E435" t="s">
        <v>370</v>
      </c>
      <c r="F435" s="41">
        <v>1807.04</v>
      </c>
      <c r="G435" s="41">
        <v>0</v>
      </c>
      <c r="H435" s="41">
        <v>-50.08</v>
      </c>
    </row>
    <row r="436" spans="2:8" x14ac:dyDescent="0.3">
      <c r="B436">
        <v>17</v>
      </c>
      <c r="C436" s="2">
        <v>43335</v>
      </c>
      <c r="D436" t="s">
        <v>25</v>
      </c>
      <c r="E436" t="s">
        <v>371</v>
      </c>
      <c r="F436" s="41">
        <v>0</v>
      </c>
      <c r="G436" s="41">
        <v>1500</v>
      </c>
      <c r="H436" s="41">
        <v>1756.97</v>
      </c>
    </row>
    <row r="437" spans="2:8" hidden="1" x14ac:dyDescent="0.3">
      <c r="B437">
        <v>18</v>
      </c>
      <c r="C437" s="2">
        <v>43335</v>
      </c>
      <c r="D437" t="s">
        <v>25</v>
      </c>
      <c r="E437" t="s">
        <v>170</v>
      </c>
      <c r="F437" s="41">
        <v>10.62</v>
      </c>
      <c r="G437" s="41">
        <v>0</v>
      </c>
      <c r="H437" s="41">
        <v>256.97000000000003</v>
      </c>
    </row>
    <row r="438" spans="2:8" hidden="1" x14ac:dyDescent="0.3">
      <c r="B438">
        <v>19</v>
      </c>
      <c r="C438" s="2">
        <v>43333</v>
      </c>
      <c r="D438" t="s">
        <v>168</v>
      </c>
      <c r="E438" t="s">
        <v>169</v>
      </c>
      <c r="F438" s="41">
        <v>4570.84</v>
      </c>
      <c r="G438" s="41">
        <v>0</v>
      </c>
      <c r="H438" s="41">
        <v>267.58999999999997</v>
      </c>
    </row>
    <row r="439" spans="2:8" x14ac:dyDescent="0.3">
      <c r="B439">
        <v>20</v>
      </c>
      <c r="C439" s="2">
        <v>43333</v>
      </c>
      <c r="D439" t="s">
        <v>25</v>
      </c>
      <c r="E439" t="s">
        <v>26</v>
      </c>
      <c r="F439" s="41">
        <v>0</v>
      </c>
      <c r="G439" s="41">
        <v>5000</v>
      </c>
      <c r="H439" s="41">
        <v>4838.43</v>
      </c>
    </row>
    <row r="440" spans="2:8" hidden="1" x14ac:dyDescent="0.3">
      <c r="B440">
        <v>21</v>
      </c>
      <c r="C440" s="2">
        <v>43333</v>
      </c>
      <c r="D440" t="s">
        <v>25</v>
      </c>
      <c r="E440" t="s">
        <v>170</v>
      </c>
      <c r="F440" s="41">
        <v>10.62</v>
      </c>
      <c r="G440" s="41">
        <v>0</v>
      </c>
      <c r="H440" s="41">
        <v>-161.57</v>
      </c>
    </row>
    <row r="441" spans="2:8" hidden="1" x14ac:dyDescent="0.3"/>
    <row r="442" spans="2:8" hidden="1" x14ac:dyDescent="0.3"/>
    <row r="443" spans="2:8" hidden="1" x14ac:dyDescent="0.3"/>
    <row r="444" spans="2:8" hidden="1" x14ac:dyDescent="0.3"/>
    <row r="445" spans="2:8" hidden="1" x14ac:dyDescent="0.3"/>
    <row r="446" spans="2:8" hidden="1" x14ac:dyDescent="0.3"/>
    <row r="447" spans="2:8" hidden="1" x14ac:dyDescent="0.3"/>
    <row r="448" spans="2: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</sheetData>
  <autoFilter ref="B1:H478">
    <filterColumn colId="3">
      <filters>
        <filter val="Being amount received from DA5932-1429699662 through NEST Payment Gateway"/>
        <filter val="Being amount received from DA5932-1429702916 through NEST Payment Gateway"/>
        <filter val="Being amount received from DA5932-1430538851 through NEST Payment Gateway"/>
        <filter val="Being amount received from DA5932-1435157304 through NEST Payment Gateway"/>
        <filter val="Being amount received from DA5932-1435757887 through NEST Payment Gateway"/>
        <filter val="Being amount received from DA5932-1437118361 through NEST Payment Gateway"/>
        <filter val="Being amount received from DA5932-1437364924 through NEST Payment Gateway"/>
        <filter val="Being amount received from DA5932-1437367099 through NEST Payment Gateway"/>
        <filter val="Being amount received from DA5932-1437372604 through NEST Payment Gateway"/>
        <filter val="Being amount received from DA5932-1437923901 through NEST Payment Gateway"/>
        <filter val="Being amount received from DA5932-1441320245 through NEST Payment Gateway"/>
        <filter val="Being amount received from DA5932-1441341021 through NEST Payment Gateway"/>
        <filter val="Being amount received from DA5932-1441607085 through NEST Payment Gateway"/>
        <filter val="Being amount received from DA5932-1443447458 through NEST Payment Gateway"/>
        <filter val="Being amount received from DA5932-1444218063 through NEST Payment Gateway"/>
        <filter val="Being amount received from DA5932-1444363511 through NEST Payment Gateway"/>
        <filter val="Being amount received from DA5932-1444416759 through NEST Payment Gateway"/>
        <filter val="Being amount received from DA5932-1447292080 through NEST Payment Gateway"/>
        <filter val="Being amount received from DA5932-1447298344 through NEST Payment Gateway"/>
        <filter val="Being amount received from DA5932-1450360010 through NEST Payment Gateway"/>
        <filter val="Being amount received from DA5932-1451865692 through NEST Payment Gateway"/>
        <filter val="Being amount received from DA5932-1451907006 through NEST Payment Gateway"/>
        <filter val="Being amount received from DA5932-1451910135 through NEST Payment Gateway"/>
        <filter val="Being amount received from DA5932-1452492624 through NEST Payment Gateway"/>
        <filter val="Being amount received from DA5932-1452629729 through NEST Payment Gateway"/>
        <filter val="Being amount received from DA5932-1452642701 through NEST Payment Gateway"/>
        <filter val="Being amount received from DA5932-1454567234 through NEST Payment Gateway"/>
        <filter val="Being amount received from DA5932-1454574903 through NEST Payment Gateway"/>
        <filter val="Being amount received from DA5932-1455784315 through NEST Payment Gateway"/>
        <filter val="Being amount received from DA5932-1455909085 through NEST Payment Gateway"/>
        <filter val="Being amount received from DA5932-1455913479 through NEST Payment Gateway"/>
        <filter val="Being amount received from DA5932-1456085023 through NEST Payment Gateway"/>
        <filter val="Being amount received from DA5932-1456744093 through NEST Payment Gateway"/>
        <filter val="Being amount received from DA5932-1456746440 through NEST Payment Gateway"/>
        <filter val="Being amount received from DA5932-1456749937 through NEST Payment Gateway"/>
        <filter val="Being amount received from DA5932-1457218974 through NEST Payment Gateway"/>
        <filter val="Being amount received from DA5932-1457747185 through NEST Payment Gateway"/>
        <filter val="Being amount received from DA5932-1457872419 through NEST Payment Gateway"/>
        <filter val="Being amount received from DA5932-1457883949 through NEST Payment Gateway"/>
        <filter val="Being amount received from DA5932-1460582893 through NEST Payment Gateway"/>
        <filter val="Being amount received from DA5932-1460584471 through NEST Payment Gateway"/>
        <filter val="Being amount received from DA5932-1461622997 through NEST Payment Gateway"/>
        <filter val="Being amount received from DA5932-1461928305 through NEST Payment Gateway"/>
        <filter val="Being amount received from DA5932-1466026662 through NEST Payment Gateway"/>
        <filter val="Being amount received from DA5932-1470493367 through NEST Payment Gateway"/>
        <filter val="Being amount received from DA5932-1471114997 through NEST Payment Gateway"/>
        <filter val="Being amount received from DA5932-1471143616 through NEST Payment Gateway"/>
        <filter val="Being amount received from DA5932-1471775706 through NEST Payment Gateway"/>
        <filter val="Being amount received from DA5932-1471813365 through NEST Payment Gateway"/>
        <filter val="Being amount received from DA5932-1471817603 through NEST Payment Gateway"/>
        <filter val="Being amount received from DA5932-1472505493 through NEST Payment Gateway"/>
        <filter val="Being amount received from DA5932-1476408526 through NEST Payment Gateway"/>
        <filter val="Being amount received from DA5932-1478882218 through NEST Payment Gateway"/>
        <filter val="Being amount received from DA5932-1478887933 through NEST Payment Gateway"/>
        <filter val="Being amount received from DA5932-1479457155 through NEST Payment Gateway"/>
        <filter val="Being amount received from DA5932-1479585376 through NEST Payment Gateway"/>
        <filter val="Being amount received from DA5932-1479626138 through NEST Payment Gateway"/>
        <filter val="Being amount received from DA5932-1480206455 through NEST Payment Gateway"/>
        <filter val="Being amount received from DA5932-1480274738 through NEST Payment Gateway"/>
        <filter val="Being amount received from DA5932-1490045278 through NEST Payment Gateway"/>
        <filter val="Being amount received from DA5932-1491264908 through NEST Payment Gateway"/>
        <filter val="Being amount received from DA5932-1492203159 through NEST Payment Gateway"/>
        <filter val="Being amount received from DA5932-1495764614 through NEST Payment Gateway"/>
        <filter val="Being amount received from DA5932-1500534174 through NEST Payment Gateway"/>
        <filter val="Being amount received from DA5932-1502099550 through NEST Payment Gateway"/>
        <filter val="Being amount received from DA5932-1502927381 through NEST Payment Gateway"/>
        <filter val="Being amount received from DA5932-1504101693 through NEST Payment Gateway"/>
        <filter val="Being amount received from DA5932-1509728224 through NEST Payment Gateway"/>
        <filter val="Being amount received from DA5932-1514860622 through NEST Payment Gateway"/>
        <filter val="Being amount received from DA5932-1517994735 through NEST Payment Gateway"/>
        <filter val="Being amount received from DA5932-1518839142 through NEST Payment Gateway"/>
        <filter val="Being amount received from DA5932-1521308443 through NEST Payment Gateway"/>
        <filter val="Being amount received from DA5932-1521702382 through NEST Payment Gateway"/>
        <filter val="Being amount received from DA5932-1522442749 through NEST Payment Gateway"/>
        <filter val="Being amount received from DA5932-1523870208 through NEST Payment Gateway"/>
        <filter val="Being amount received from DA5932-1524165606 through NEST Payment Gateway"/>
        <filter val="Being amount received from TNDA5932-1353046470 through NEST Payment Gateway"/>
        <filter val="Being amount received from TNDA5932-1355194397 through NEST Payment Gateway"/>
        <filter val="Being amount received from TNDA5932-1357100426 through NEST Payment Gateway"/>
        <filter val="Being amount received from TNDA5932-1360944962 through NEST Payment Gateway"/>
        <filter val="Being amount received from TNDA5932-1365251210 through NEST Payment Gateway"/>
        <filter val="Being amount received from TNDA5932-1370796948 through NEST Payment Gateway"/>
        <filter val="Being amount received from TNDA5932-1372514808 through NEST Payment Gateway"/>
        <filter val="Being amount received from TNDA5932-1373947739 through NEST Payment Gateway"/>
        <filter val="Being amount received from TNDA5932-1378498025 through NEST Payment Gateway"/>
        <filter val="Being amount received from TNDA5932-1384147631 through NEST Payment Gateway"/>
        <filter val="Being amount received from TNDA5932-1387802730 through NEST Payment Gateway"/>
        <filter val="Being amount received from TNDA5932-1388039984 through NEST Payment Gateway"/>
        <filter val="Being amount received from TNDA5932-1389782081 through NEST Payment Gateway"/>
        <filter val="Being amount received from TNDA5932-1393521636 through NEST Payment Gateway"/>
        <filter val="Being amount received from TNDA5932-1396041465 through NEST Payment Gateway"/>
        <filter val="Being amount received from TNDA5932-1396143497 through NEST Payment Gateway"/>
        <filter val="Being amount received from TNDA5932-1396265699 through NEST Payment Gateway"/>
        <filter val="Being amount received from TNDA5932-1396646722 through NEST Payment Gateway"/>
        <filter val="Being amount received from TNDA5932-1397425960 through NEST Payment Gateway"/>
        <filter val="Being amount received from TNDA5932-1398380456 through NEST Payment Gateway"/>
        <filter val="Being amount received from TNDA5932-1398388083 through NEST Payment Gateway"/>
        <filter val="Being amount received from TNDA5932-1401398811 through NEST Payment Gateway"/>
        <filter val="Being amount received from TNDA5932-1402158769 through NEST Payment Gateway"/>
        <filter val="Being amount received from TNDA5932-1402161427 through NEST Payment Gateway"/>
        <filter val="Being amount received from TNDA5932-1405456280 through NEST Payment Gateway"/>
        <filter val="Being amount received from TNDA5932-1405461596 through NEST Payment Gateway"/>
        <filter val="Being amount received from TNDA5932-1406915262 through NEST Payment Gateway"/>
        <filter val="Being amount received from TNDA5932-1406916839 through NEST Payment Gateway"/>
        <filter val="Being amount received from TNDA5932-1407075137 through NEST Payment Gateway"/>
        <filter val="Being amount received from TNDA5932-1407146622 through NEST Payment Gateway"/>
        <filter val="Being amount received from TNDA5932-1408424110 through NEST Payment Gateway"/>
        <filter val="Being amount received from TNDA5932-1408436904 through NEST Payment Gateway"/>
        <filter val="Being amount received from TNDA5932-1410203346 through NEST Payment Gateway"/>
        <filter val="Being amount received from TNDA5932-1410436438 through NEST Payment Gateway"/>
        <filter val="Being amount received from TNDA5932-1411948162 through NEST Payment Gateway"/>
        <filter val="Being amount received from TNDA5932-1411983837 through NEST Payment Gateway"/>
        <filter val="Being amount received from TNDA5932-1414890103 through NEST Payment Gateway"/>
        <filter val="Being amount received from TNDA5932-1415528862 through NEST Payment Gateway"/>
        <filter val="Being amount received from TNDA5932-1416134633 through NEST Payment Gateway"/>
        <filter val="Being amount received from TNDA5932-1416638063 through NEST Payment Gateway"/>
        <filter val="Being amount received from TNDA5932-1417167720 through NEST Payment Gateway"/>
        <filter val="Being amount received from TNDA5932-1417322966 through NEST Payment Gateway"/>
        <filter val="Being amount received from TNDA5932-1418669189 through NEST Payment Gateway"/>
        <filter val="Being amount received from TNDA5932-1423235829 through NEST Payment Gateway"/>
        <filter val="Being amount received from TNDA5932-1423248490 through NEST Payment Gateway"/>
        <filter val="Being amount received from TNDA5932-ANBUMARAN C-1210462369 through NEST Payment Gatew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Zerodha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2018-09-08T13:04:39Z</dcterms:modified>
  <cp:category/>
  <cp:contentStatus/>
</cp:coreProperties>
</file>