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25" i="1"/>
  <c r="E19" i="1"/>
  <c r="E31" i="1" s="1"/>
  <c r="E46" i="1"/>
  <c r="E45" i="1"/>
  <c r="E43" i="1"/>
  <c r="E44" i="1" s="1"/>
  <c r="E27" i="1" s="1"/>
  <c r="E11" i="1"/>
  <c r="E8" i="1" s="1"/>
  <c r="E29" i="1" l="1"/>
  <c r="E24" i="1"/>
  <c r="E28" i="1"/>
  <c r="E22" i="1"/>
  <c r="E26" i="1"/>
  <c r="E23" i="1"/>
  <c r="E21" i="1"/>
  <c r="E13" i="1"/>
  <c r="E7" i="1"/>
  <c r="E15" i="1"/>
  <c r="E17" i="1" s="1"/>
  <c r="E6" i="1"/>
  <c r="E16" i="1"/>
  <c r="E20" i="1" l="1"/>
  <c r="E30" i="1"/>
  <c r="E12" i="1"/>
  <c r="E10" i="1"/>
</calcChain>
</file>

<file path=xl/sharedStrings.xml><?xml version="1.0" encoding="utf-8"?>
<sst xmlns="http://schemas.openxmlformats.org/spreadsheetml/2006/main" count="42" uniqueCount="39">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</sst>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5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15" fontId="0" fillId="7" borderId="7" xfId="0" applyNumberFormat="1" applyFill="1" applyBorder="1"/>
    <xf numFmtId="15" fontId="0" fillId="7" borderId="4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5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10" workbookViewId="0">
      <selection activeCell="H30" sqref="H30"/>
    </sheetView>
  </sheetViews>
  <sheetFormatPr defaultRowHeight="14.4" x14ac:dyDescent="0.3"/>
  <cols>
    <col min="1" max="2" width="8.88671875" style="1"/>
    <col min="3" max="3" width="10.77734375" style="1" customWidth="1"/>
    <col min="4" max="4" width="8.88671875" style="1"/>
    <col min="5" max="18" width="10.77734375" style="1" customWidth="1"/>
    <col min="19" max="16384" width="8.88671875" style="1"/>
  </cols>
  <sheetData>
    <row r="1" spans="1:18" ht="15" thickBot="1" x14ac:dyDescent="0.35">
      <c r="E1" s="12">
        <v>43374</v>
      </c>
      <c r="F1" s="13">
        <v>43375</v>
      </c>
      <c r="G1" s="13">
        <v>43376</v>
      </c>
      <c r="H1" s="13">
        <v>43377</v>
      </c>
      <c r="I1" s="13">
        <v>43378</v>
      </c>
      <c r="J1" s="13">
        <v>43379</v>
      </c>
      <c r="K1" s="13">
        <v>43380</v>
      </c>
      <c r="L1" s="13">
        <v>43381</v>
      </c>
      <c r="M1" s="13">
        <v>43382</v>
      </c>
      <c r="N1" s="13">
        <v>43383</v>
      </c>
      <c r="O1" s="13">
        <v>43384</v>
      </c>
      <c r="P1" s="13">
        <v>43385</v>
      </c>
      <c r="Q1" s="13">
        <v>43386</v>
      </c>
      <c r="R1" s="14">
        <v>43387</v>
      </c>
    </row>
    <row r="2" spans="1:18" x14ac:dyDescent="0.3">
      <c r="A2" s="33"/>
      <c r="B2" s="33"/>
      <c r="C2" s="33"/>
      <c r="D2" s="34" t="s">
        <v>2</v>
      </c>
      <c r="E2" s="4">
        <v>11034.1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">
      <c r="A3" s="33"/>
      <c r="B3" s="34"/>
      <c r="C3" s="35"/>
      <c r="D3" s="34" t="s">
        <v>1</v>
      </c>
      <c r="E3" s="2">
        <v>10850.3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3"/>
      <c r="B4" s="34"/>
      <c r="C4" s="35"/>
      <c r="D4" s="34" t="s">
        <v>0</v>
      </c>
      <c r="E4" s="3">
        <v>10930.45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32" t="s">
        <v>25</v>
      </c>
      <c r="B5" s="32"/>
      <c r="C5" s="32"/>
      <c r="D5" s="32"/>
      <c r="E5" s="17"/>
    </row>
    <row r="6" spans="1:18" x14ac:dyDescent="0.3">
      <c r="A6" s="20"/>
      <c r="B6" s="20"/>
      <c r="C6" s="20"/>
      <c r="D6" s="21" t="s">
        <v>7</v>
      </c>
      <c r="E6" s="9">
        <f>E8+E43</f>
        <v>11210.066666666671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20"/>
      <c r="B7" s="20"/>
      <c r="C7" s="20"/>
      <c r="D7" s="21" t="s">
        <v>27</v>
      </c>
      <c r="E7" s="7">
        <f>E11+E43</f>
        <v>11122.083333333336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20"/>
      <c r="B8" s="20"/>
      <c r="C8" s="20"/>
      <c r="D8" s="21" t="s">
        <v>28</v>
      </c>
      <c r="E8" s="11">
        <f>(2*E11)-E3</f>
        <v>11026.26666666667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 s="20"/>
      <c r="B9" s="20"/>
      <c r="C9" s="20"/>
      <c r="D9" s="21"/>
      <c r="E9" s="17"/>
    </row>
    <row r="10" spans="1:18" x14ac:dyDescent="0.3">
      <c r="A10" s="20"/>
      <c r="B10" s="20"/>
      <c r="C10" s="20"/>
      <c r="D10" s="21" t="s">
        <v>4</v>
      </c>
      <c r="E10" s="18">
        <f>E11+E13/2</f>
        <v>10942.2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">
      <c r="A11" s="20"/>
      <c r="B11" s="20"/>
      <c r="C11" s="20"/>
      <c r="D11" s="21" t="s">
        <v>29</v>
      </c>
      <c r="E11" s="38">
        <f>(E2+E3+E4)/3</f>
        <v>10938.283333333335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">
      <c r="A12" s="20"/>
      <c r="B12" s="20"/>
      <c r="C12" s="20"/>
      <c r="D12" s="21" t="s">
        <v>3</v>
      </c>
      <c r="E12" s="19">
        <f>E11-E13/2</f>
        <v>10934.366666666669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">
      <c r="A13" s="20"/>
      <c r="B13" s="20"/>
      <c r="C13" s="20"/>
      <c r="D13" s="21" t="s">
        <v>5</v>
      </c>
      <c r="E13" s="37">
        <f>ABS((E11-E46)*2)</f>
        <v>7.8333333333321207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">
      <c r="A14" s="22"/>
      <c r="B14" s="22"/>
      <c r="C14" s="22"/>
      <c r="D14" s="23"/>
      <c r="E14" s="17"/>
    </row>
    <row r="15" spans="1:18" x14ac:dyDescent="0.3">
      <c r="A15" s="20"/>
      <c r="B15" s="20"/>
      <c r="C15" s="20"/>
      <c r="D15" s="21" t="s">
        <v>30</v>
      </c>
      <c r="E15" s="10">
        <f>2*E11-E2</f>
        <v>10842.466666666669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20"/>
      <c r="B16" s="20"/>
      <c r="C16" s="20"/>
      <c r="D16" s="21" t="s">
        <v>31</v>
      </c>
      <c r="E16" s="8">
        <f>E11-E43</f>
        <v>10754.483333333334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0"/>
      <c r="B17" s="20"/>
      <c r="C17" s="20"/>
      <c r="D17" s="21" t="s">
        <v>8</v>
      </c>
      <c r="E17" s="6">
        <f>E15-E43</f>
        <v>10658.666666666668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32" t="s">
        <v>24</v>
      </c>
      <c r="B18" s="32"/>
      <c r="C18" s="32"/>
      <c r="D18" s="32"/>
      <c r="E18" s="17"/>
    </row>
    <row r="19" spans="1:18" x14ac:dyDescent="0.3">
      <c r="A19" s="22"/>
      <c r="B19" s="22"/>
      <c r="C19" s="22"/>
      <c r="D19" s="23" t="s">
        <v>12</v>
      </c>
      <c r="E19" s="31">
        <f>(E2/E3)*E4</f>
        <v>11115.607710846707</v>
      </c>
    </row>
    <row r="20" spans="1:18" x14ac:dyDescent="0.3">
      <c r="A20" s="22"/>
      <c r="B20" s="22"/>
      <c r="C20" s="22"/>
      <c r="D20" s="23" t="s">
        <v>13</v>
      </c>
      <c r="E20" s="28">
        <f>E21+1.168*(E21-E22)</f>
        <v>11090.576560000001</v>
      </c>
    </row>
    <row r="21" spans="1:18" x14ac:dyDescent="0.3">
      <c r="A21" s="22"/>
      <c r="B21" s="22"/>
      <c r="C21" s="22"/>
      <c r="D21" s="23" t="s">
        <v>14</v>
      </c>
      <c r="E21" s="26">
        <f>E4+E44/2</f>
        <v>11031.54</v>
      </c>
    </row>
    <row r="22" spans="1:18" x14ac:dyDescent="0.3">
      <c r="A22" s="22"/>
      <c r="B22" s="22"/>
      <c r="C22" s="22"/>
      <c r="D22" s="23" t="s">
        <v>15</v>
      </c>
      <c r="E22" s="25">
        <f>E4+E44/4</f>
        <v>10980.995000000001</v>
      </c>
    </row>
    <row r="23" spans="1:18" x14ac:dyDescent="0.3">
      <c r="A23" s="22"/>
      <c r="B23" s="22"/>
      <c r="C23" s="22"/>
      <c r="D23" s="23" t="s">
        <v>16</v>
      </c>
      <c r="E23" s="17">
        <f>E4+E44/6</f>
        <v>10964.146666666667</v>
      </c>
    </row>
    <row r="24" spans="1:18" x14ac:dyDescent="0.3">
      <c r="A24" s="22"/>
      <c r="B24" s="22"/>
      <c r="C24" s="22"/>
      <c r="D24" s="23" t="s">
        <v>17</v>
      </c>
      <c r="E24" s="17">
        <f>E4+E44/12</f>
        <v>10947.298333333334</v>
      </c>
    </row>
    <row r="25" spans="1:18" x14ac:dyDescent="0.3">
      <c r="A25" s="22"/>
      <c r="B25" s="22"/>
      <c r="C25" s="22"/>
      <c r="D25" s="23" t="s">
        <v>0</v>
      </c>
      <c r="E25" s="38">
        <f>E4</f>
        <v>10930.45</v>
      </c>
    </row>
    <row r="26" spans="1:18" x14ac:dyDescent="0.3">
      <c r="A26" s="22"/>
      <c r="B26" s="22"/>
      <c r="C26" s="22"/>
      <c r="D26" s="23" t="s">
        <v>18</v>
      </c>
      <c r="E26" s="17">
        <f>E4-E44/12</f>
        <v>10913.601666666667</v>
      </c>
    </row>
    <row r="27" spans="1:18" x14ac:dyDescent="0.3">
      <c r="A27" s="22"/>
      <c r="B27" s="22"/>
      <c r="C27" s="22"/>
      <c r="D27" s="23" t="s">
        <v>19</v>
      </c>
      <c r="E27" s="17">
        <f>E4-E44/6</f>
        <v>10896.753333333334</v>
      </c>
    </row>
    <row r="28" spans="1:18" x14ac:dyDescent="0.3">
      <c r="A28" s="22"/>
      <c r="B28" s="22"/>
      <c r="C28" s="22"/>
      <c r="D28" s="23" t="s">
        <v>20</v>
      </c>
      <c r="E28" s="27">
        <f>E4-E44/4</f>
        <v>10879.905000000001</v>
      </c>
    </row>
    <row r="29" spans="1:18" x14ac:dyDescent="0.3">
      <c r="A29" s="22"/>
      <c r="B29" s="22"/>
      <c r="C29" s="22"/>
      <c r="D29" s="23" t="s">
        <v>21</v>
      </c>
      <c r="E29" s="36">
        <f>E4-E44/2</f>
        <v>10829.36</v>
      </c>
    </row>
    <row r="30" spans="1:18" x14ac:dyDescent="0.3">
      <c r="A30" s="22"/>
      <c r="B30" s="22"/>
      <c r="C30" s="22"/>
      <c r="D30" s="23" t="s">
        <v>22</v>
      </c>
      <c r="E30" s="29">
        <f>E29-1.168*(E28-E29)</f>
        <v>10770.32344</v>
      </c>
    </row>
    <row r="31" spans="1:18" x14ac:dyDescent="0.3">
      <c r="A31" s="22"/>
      <c r="B31" s="22"/>
      <c r="C31" s="22"/>
      <c r="D31" s="23" t="s">
        <v>23</v>
      </c>
      <c r="E31" s="30">
        <f>E4-(E19-E4)</f>
        <v>10745.292289153294</v>
      </c>
    </row>
    <row r="32" spans="1:18" x14ac:dyDescent="0.3">
      <c r="A32" s="32" t="s">
        <v>26</v>
      </c>
      <c r="B32" s="32"/>
      <c r="C32" s="32"/>
      <c r="D32" s="32"/>
      <c r="E32" s="17"/>
    </row>
    <row r="33" spans="1:18" x14ac:dyDescent="0.3">
      <c r="A33" s="21"/>
      <c r="B33" s="21"/>
      <c r="C33" s="21"/>
      <c r="D33" s="21" t="s">
        <v>37</v>
      </c>
      <c r="E33" s="31">
        <v>11145</v>
      </c>
    </row>
    <row r="34" spans="1:18" x14ac:dyDescent="0.3">
      <c r="A34" s="20"/>
      <c r="B34" s="21"/>
      <c r="C34" s="20"/>
      <c r="D34" s="21" t="s">
        <v>35</v>
      </c>
      <c r="E34" s="28">
        <v>11088</v>
      </c>
    </row>
    <row r="35" spans="1:18" x14ac:dyDescent="0.3">
      <c r="A35" s="20"/>
      <c r="B35" s="20"/>
      <c r="C35" s="20"/>
      <c r="D35" s="21" t="s">
        <v>32</v>
      </c>
      <c r="E35" s="26">
        <v>10994</v>
      </c>
    </row>
    <row r="36" spans="1:18" x14ac:dyDescent="0.3">
      <c r="A36" s="20"/>
      <c r="B36" s="20"/>
      <c r="C36" s="20"/>
      <c r="D36" s="21" t="s">
        <v>32</v>
      </c>
      <c r="E36" s="25">
        <v>10940</v>
      </c>
    </row>
    <row r="37" spans="1:18" x14ac:dyDescent="0.3">
      <c r="A37" s="20"/>
      <c r="B37" s="20"/>
      <c r="C37" s="20"/>
      <c r="D37" s="21" t="s">
        <v>0</v>
      </c>
      <c r="E37" s="24">
        <f>E4</f>
        <v>10930.45</v>
      </c>
    </row>
    <row r="38" spans="1:18" x14ac:dyDescent="0.3">
      <c r="A38" s="20"/>
      <c r="B38" s="20"/>
      <c r="C38" s="20"/>
      <c r="D38" s="21" t="s">
        <v>33</v>
      </c>
      <c r="E38" s="27">
        <v>10836</v>
      </c>
    </row>
    <row r="39" spans="1:18" x14ac:dyDescent="0.3">
      <c r="A39" s="20"/>
      <c r="B39" s="20"/>
      <c r="C39" s="20"/>
      <c r="D39" s="21" t="s">
        <v>34</v>
      </c>
      <c r="E39" s="36">
        <v>10736</v>
      </c>
    </row>
    <row r="40" spans="1:18" x14ac:dyDescent="0.3">
      <c r="A40" s="20"/>
      <c r="B40" s="20"/>
      <c r="C40" s="20"/>
      <c r="D40" s="21" t="s">
        <v>36</v>
      </c>
      <c r="E40" s="29"/>
    </row>
    <row r="41" spans="1:18" x14ac:dyDescent="0.3">
      <c r="A41" s="20"/>
      <c r="B41" s="20"/>
      <c r="C41" s="20"/>
      <c r="D41" s="21" t="s">
        <v>38</v>
      </c>
      <c r="E41" s="30"/>
    </row>
    <row r="42" spans="1:18" x14ac:dyDescent="0.3">
      <c r="A42" s="16"/>
      <c r="B42" s="16"/>
      <c r="C42" s="16"/>
      <c r="D42" s="15"/>
      <c r="E42" s="17"/>
    </row>
    <row r="43" spans="1:18" x14ac:dyDescent="0.3">
      <c r="A43" s="16"/>
      <c r="B43" s="16"/>
      <c r="C43" s="15"/>
      <c r="D43" s="15" t="s">
        <v>10</v>
      </c>
      <c r="E43" s="3">
        <f>ABS(E2-E3)</f>
        <v>183.80000000000109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16"/>
      <c r="B44" s="16"/>
      <c r="C44" s="15"/>
      <c r="D44" s="15" t="s">
        <v>9</v>
      </c>
      <c r="E44" s="17">
        <f>E43*1.1</f>
        <v>202.18000000000123</v>
      </c>
    </row>
    <row r="45" spans="1:18" x14ac:dyDescent="0.3">
      <c r="A45" s="16"/>
      <c r="B45" s="16"/>
      <c r="C45" s="15"/>
      <c r="D45" s="15" t="s">
        <v>11</v>
      </c>
      <c r="E45" s="3">
        <f>(E2+E3)</f>
        <v>21884.400000000001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16"/>
      <c r="B46" s="16"/>
      <c r="C46" s="16"/>
      <c r="D46" s="15" t="s">
        <v>6</v>
      </c>
      <c r="E46" s="3">
        <f>(E2+E3)/2</f>
        <v>10942.2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2018-09-30T20:22:56Z</dcterms:modified>
</cp:coreProperties>
</file>