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Balance" sheetId="2" r:id="rId1"/>
    <sheet name="Zerodha" sheetId="8" r:id="rId2"/>
    <sheet name="LEDGER" sheetId="9" r:id="rId3"/>
    <sheet name="Sheet1" sheetId="10" r:id="rId4"/>
  </sheets>
  <definedNames>
    <definedName name="_xlnm._FilterDatabase" localSheetId="2" hidden="1">LEDGER!$B$1:$K$481</definedName>
    <definedName name="_xlnm._FilterDatabase" localSheetId="3" hidden="1">Sheet1!$A$1:$C$67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0" l="1"/>
  <c r="I70" i="10"/>
  <c r="H70" i="10"/>
  <c r="G70" i="10"/>
  <c r="F70" i="10"/>
  <c r="E70" i="10"/>
  <c r="D70" i="10"/>
  <c r="H172" i="8" l="1"/>
  <c r="I145" i="8"/>
  <c r="C20" i="2" l="1"/>
  <c r="C22" i="2" l="1"/>
  <c r="N23" i="2"/>
  <c r="M23" i="2"/>
  <c r="P23" i="2"/>
  <c r="M25" i="2"/>
  <c r="M26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C11" i="2"/>
  <c r="F11" i="2"/>
  <c r="H15" i="2"/>
  <c r="R28" i="2"/>
  <c r="R1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H11" i="2"/>
  <c r="M28" i="2"/>
  <c r="J181" i="8" l="1"/>
  <c r="J167" i="8"/>
  <c r="J182" i="8" s="1"/>
  <c r="F13" i="2"/>
  <c r="J178" i="8" l="1"/>
</calcChain>
</file>

<file path=xl/sharedStrings.xml><?xml version="1.0" encoding="utf-8"?>
<sst xmlns="http://schemas.openxmlformats.org/spreadsheetml/2006/main" count="3877" uniqueCount="1027">
  <si>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</si>
  <si>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</si>
  <si>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</si>
  <si>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</si>
  <si>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</si>
  <si>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</si>
  <si>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</si>
  <si>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</si>
  <si>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</si>
  <si>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</si>
  <si>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</si>
  <si>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</si>
  <si>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</si>
  <si>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</si>
  <si>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</si>
  <si>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</si>
  <si>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</si>
  <si>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</si>
  <si>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</si>
  <si>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</si>
  <si>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</si>
  <si>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</si>
  <si>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</si>
  <si>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</si>
  <si>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</si>
  <si>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</si>
  <si>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</si>
  <si>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</si>
  <si>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</si>
  <si>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</si>
  <si>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</si>
  <si>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</si>
  <si>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</si>
  <si>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</si>
  <si>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</si>
  <si>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</si>
  <si>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</si>
  <si>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</si>
  <si>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</si>
  <si>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</si>
  <si>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</si>
  <si>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</si>
  <si>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</si>
  <si>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</si>
  <si>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</si>
  <si>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</si>
  <si>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</si>
  <si>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</si>
  <si>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</si>
  <si>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</si>
  <si>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</si>
  <si>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</si>
  <si>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</si>
  <si>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</si>
  <si>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</si>
  <si>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</si>
  <si>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</si>
  <si>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</si>
  <si>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</si>
  <si>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</si>
  <si>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</si>
  <si>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</si>
  <si>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</si>
  <si>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</si>
  <si>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</si>
  <si>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</si>
  <si>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</si>
  <si>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</si>
  <si>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</si>
  <si>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</si>
  <si>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</si>
  <si>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</si>
  <si>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</si>
  <si>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</si>
  <si>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</si>
  <si>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</si>
  <si>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</si>
  <si>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</si>
  <si>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</si>
  <si>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</si>
  <si>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</si>
  <si>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</si>
  <si>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</si>
  <si>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</si>
  <si>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</si>
  <si>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</si>
  <si>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</si>
  <si>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</si>
  <si>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</si>
  <si>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</si>
  <si>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</si>
  <si>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</si>
  <si>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</si>
  <si>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</si>
  <si>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</si>
  <si>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</si>
  <si>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</si>
  <si>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</si>
  <si>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</si>
  <si>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</si>
  <si>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</si>
  <si>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</si>
  <si>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</si>
  <si>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</si>
  <si>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</si>
  <si>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</si>
  <si>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</si>
  <si>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</si>
  <si>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</si>
  <si>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</si>
  <si>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</si>
  <si>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</si>
  <si>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</si>
  <si>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</si>
  <si>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</si>
  <si>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</si>
  <si>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</si>
  <si>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</si>
  <si>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</si>
  <si>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</si>
  <si>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</si>
  <si>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</si>
  <si>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</si>
  <si>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</si>
  <si>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</si>
  <si>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</si>
  <si>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</si>
  <si>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</si>
  <si>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</si>
  <si>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</si>
  <si>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</si>
  <si>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</si>
  <si>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</si>
  <si>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</si>
  <si>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</si>
  <si>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</si>
  <si>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</si>
  <si>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</si>
  <si>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</si>
  <si>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</si>
  <si>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</si>
  <si>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</si>
  <si>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</si>
  <si>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</si>
  <si>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</si>
  <si>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</si>
  <si>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</si>
  <si>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</si>
  <si>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</si>
  <si>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</si>
  <si>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</si>
  <si>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</si>
  <si>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</si>
  <si>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</si>
  <si>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</si>
  <si>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</si>
  <si>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</si>
  <si>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</si>
  <si>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</si>
  <si>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</si>
  <si>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</si>
  <si>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</si>
  <si>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</si>
  <si>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</si>
  <si>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</si>
  <si>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</si>
  <si>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</si>
  <si>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</si>
  <si>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</si>
  <si>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</si>
  <si>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</si>
  <si>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</si>
  <si>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</si>
  <si>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</si>
  <si>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</si>
  <si>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</si>
  <si>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</si>
  <si>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</si>
  <si>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</si>
  <si>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</si>
  <si>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</si>
  <si>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</si>
  <si>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</si>
  <si>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</si>
  <si>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</si>
  <si>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</si>
  <si>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</si>
  <si>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</si>
  <si>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</si>
  <si>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</si>
  <si>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</si>
  <si>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</si>
  <si>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</si>
  <si>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</si>
  <si>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</si>
  <si>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</si>
  <si>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</si>
  <si>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</si>
  <si>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</si>
  <si>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</si>
  <si>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</si>
  <si>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</si>
  <si>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</si>
  <si>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</si>
  <si>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</si>
  <si>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</si>
  <si>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</si>
  <si>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</si>
  <si>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</si>
  <si>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</si>
  <si>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</si>
  <si>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</si>
  <si>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</si>
  <si>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</si>
  <si>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</si>
  <si>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</si>
  <si>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</si>
  <si>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</si>
  <si>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</si>
  <si>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</si>
  <si>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</si>
  <si>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</si>
  <si>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</si>
  <si>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</si>
  <si>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</si>
  <si>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</si>
  <si>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</si>
  <si>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</si>
  <si>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</si>
  <si>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</si>
  <si>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</si>
  <si>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</si>
  <si>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</si>
  <si>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</si>
  <si>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</si>
  <si>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</si>
  <si>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</si>
  <si>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</si>
  <si>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</si>
  <si>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</si>
  <si>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</si>
  <si>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</si>
  <si>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</si>
  <si>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</si>
  <si>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</si>
  <si>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</si>
  <si>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</si>
  <si>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</si>
  <si>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</si>
  <si>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</si>
  <si>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</si>
  <si>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</si>
  <si>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</si>
  <si>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</si>
  <si>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</si>
  <si>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</si>
  <si>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</si>
  <si>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</si>
  <si>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</si>
  <si>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</si>
  <si>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</si>
  <si>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</si>
  <si>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</si>
  <si>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</si>
  <si>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</si>
  <si>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</si>
  <si>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</si>
  <si>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</si>
  <si>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</si>
  <si>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</si>
  <si>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</si>
  <si>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</si>
  <si>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</si>
  <si>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</si>
  <si>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</si>
  <si>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</si>
  <si>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</si>
  <si>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</si>
  <si>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</si>
  <si>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</si>
  <si>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</si>
  <si>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</si>
  <si>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</si>
  <si>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</si>
  <si>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</si>
  <si>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</si>
  <si>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</si>
  <si>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</si>
  <si>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</si>
  <si>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</si>
  <si>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</si>
  <si>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</si>
  <si>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</si>
  <si>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</si>
  <si>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</si>
  <si>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</si>
  <si>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</si>
  <si>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</si>
  <si>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</si>
  <si>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</si>
  <si>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</si>
  <si>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</si>
  <si>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</si>
  <si>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</si>
  <si>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</si>
  <si>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</si>
  <si>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</si>
  <si>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</si>
  <si>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</si>
  <si>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</si>
  <si>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</si>
  <si>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</si>
  <si>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</si>
  <si>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</si>
  <si>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</si>
  <si>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</si>
  <si>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</si>
  <si>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</si>
  <si>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</si>
  <si>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</si>
  <si>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</si>
  <si>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</si>
  <si>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</si>
  <si>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</si>
  <si>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</si>
  <si>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</si>
  <si>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</si>
  <si>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</si>
  <si>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</si>
  <si>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</si>
  <si>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</si>
  <si>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</si>
  <si>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</si>
  <si>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</si>
  <si>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</si>
  <si>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</si>
  <si>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</si>
  <si>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</si>
  <si>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</si>
  <si>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</si>
  <si>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</si>
  <si>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</si>
  <si>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</si>
  <si>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</si>
  <si>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</si>
  <si>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</si>
  <si>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</si>
  <si>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</si>
  <si>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</si>
  <si>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</si>
  <si>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</si>
  <si>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</si>
  <si>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</si>
  <si>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</si>
  <si>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</si>
  <si>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</si>
  <si>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</si>
  <si>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</si>
  <si>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</si>
  <si>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</si>
  <si>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</si>
  <si>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</si>
  <si>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</si>
  <si>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</si>
  <si>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</si>
  <si>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</si>
  <si>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</si>
  <si>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</si>
  <si>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</si>
  <si>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</si>
  <si>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</si>
  <si>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</si>
  <si>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</si>
  <si>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</si>
  <si>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</si>
  <si>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</si>
  <si>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</si>
  <si>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</si>
  <si>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</si>
  <si>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</si>
  <si>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</si>
  <si>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</si>
  <si>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</si>
  <si>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</si>
  <si>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</si>
  <si>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</si>
  <si>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</si>
  <si>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</si>
  <si>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</si>
  <si>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</si>
  <si>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</si>
  <si>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</si>
  <si>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</si>
  <si>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</si>
  <si>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</si>
  <si>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</si>
  <si>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</si>
  <si>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</si>
  <si>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</si>
  <si>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</si>
  <si>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</si>
  <si>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</si>
  <si>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</si>
  <si>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</si>
  <si>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</si>
  <si>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</si>
  <si>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</si>
  <si>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</si>
  <si>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</si>
  <si>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</si>
  <si>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</si>
  <si>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</si>
  <si>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</si>
  <si>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</si>
  <si>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</si>
  <si>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</si>
  <si>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</si>
  <si>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</si>
  <si>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</si>
  <si>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</si>
  <si>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</si>
  <si>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</si>
  <si>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</si>
  <si>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</si>
  <si>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</si>
  <si>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</si>
  <si>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</si>
  <si>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</si>
  <si>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</si>
  <si>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</si>
  <si>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</si>
  <si>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</si>
  <si>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</si>
  <si>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</si>
  <si>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</si>
  <si>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</si>
  <si>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</si>
  <si>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</si>
  <si>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</si>
  <si>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</si>
  <si>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</si>
  <si>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</si>
  <si>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</si>
  <si>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</si>
  <si>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</si>
  <si>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</si>
  <si>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</si>
  <si>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</si>
  <si>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</si>
  <si>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</si>
  <si>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</si>
  <si>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</si>
  <si>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</si>
  <si>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</si>
  <si>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</si>
  <si>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</si>
  <si>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</si>
  <si>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</si>
  <si>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</si>
  <si>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</si>
  <si>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</si>
  <si>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</si>
  <si>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</si>
  <si>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</si>
  <si>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</si>
  <si>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</si>
  <si>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</si>
  <si>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</si>
  <si>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</si>
  <si>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</si>
  <si>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</si>
  <si>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</si>
  <si>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</si>
  <si>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</si>
  <si>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</si>
  <si>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</si>
  <si>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</si>
  <si>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</si>
  <si>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</si>
  <si>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</si>
  <si>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</si>
  <si>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</si>
  <si>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</si>
  <si>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</si>
  <si>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</si>
  <si>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</si>
  <si>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</si>
  <si>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</si>
  <si>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</si>
  <si>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</si>
  <si>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</si>
  <si>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</si>
  <si>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</si>
  <si>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</si>
  <si>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</si>
  <si>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</si>
  <si>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</si>
  <si>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</si>
  <si>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</si>
  <si>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</si>
  <si>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</si>
  <si>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</si>
  <si>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</si>
  <si>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</si>
  <si>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</si>
  <si>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</si>
  <si>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</si>
  <si>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</si>
  <si>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</si>
  <si>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</si>
  <si>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</si>
  <si>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</si>
  <si>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</si>
  <si>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</si>
  <si>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</si>
  <si>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</si>
  <si>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</si>
  <si>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</si>
  <si>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</si>
  <si>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</si>
  <si>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</si>
  <si>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</si>
  <si>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</si>
  <si>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</si>
  <si>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</si>
  <si>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</si>
  <si>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</si>
  <si>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</si>
  <si>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</si>
  <si>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</si>
  <si>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</si>
  <si>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</si>
  <si>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</si>
  <si>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</si>
  <si>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</si>
  <si>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</si>
  <si>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</si>
  <si>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</si>
  <si>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</si>
  <si>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</si>
  <si>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</si>
  <si>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</si>
  <si>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</si>
  <si>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</si>
  <si>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</si>
  <si>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</si>
  <si>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</si>
  <si>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</si>
  <si>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</si>
  <si>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</si>
  <si>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</si>
  <si>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</si>
  <si>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</si>
  <si>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</si>
  <si>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</si>
  <si>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</si>
  <si>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</si>
  <si>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</si>
  <si>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</si>
  <si>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</si>
  <si>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</si>
  <si>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</si>
  <si>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</si>
  <si>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</si>
  <si>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</si>
  <si>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</si>
  <si>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</si>
  <si>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</si>
  <si>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</si>
  <si>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</si>
  <si>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</si>
  <si>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</si>
  <si>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</si>
  <si>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</si>
  <si>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</si>
  <si>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</si>
  <si>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</si>
  <si>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</si>
  <si>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</si>
  <si>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</si>
  <si>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</si>
  <si>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</si>
  <si>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</si>
  <si>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</si>
  <si>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</si>
  <si>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</si>
  <si>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</si>
  <si>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</si>
  <si>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</si>
  <si>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</si>
  <si>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</si>
  <si>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</si>
  <si>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</si>
  <si>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</si>
  <si>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</si>
  <si>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</si>
  <si>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</si>
  <si>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</si>
  <si>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</si>
  <si>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</si>
  <si>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</si>
  <si>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</si>
  <si>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</si>
  <si>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</si>
  <si>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</si>
  <si>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</si>
  <si>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</si>
  <si>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</si>
  <si>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</si>
  <si>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</si>
  <si>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</si>
  <si>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</si>
  <si>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</si>
  <si>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</si>
  <si>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</si>
  <si>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</si>
  <si>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</si>
  <si>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</si>
  <si>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</si>
  <si>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</si>
  <si>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</si>
  <si>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</si>
  <si>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</si>
  <si>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</si>
  <si>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</si>
  <si>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</si>
  <si>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</si>
  <si>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</si>
  <si>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</si>
  <si>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</si>
  <si>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</si>
  <si>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</si>
  <si>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</si>
  <si>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</si>
  <si>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</si>
  <si>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</si>
  <si>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</si>
  <si>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</si>
  <si>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</si>
  <si>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</si>
  <si>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</si>
  <si>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</si>
  <si>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</si>
  <si>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</si>
  <si>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</si>
  <si>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</si>
  <si>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</si>
  <si>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</si>
  <si>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</si>
  <si>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</si>
  <si>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</si>
  <si>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</si>
  <si>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</si>
  <si>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</si>
  <si>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</si>
  <si>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</si>
  <si>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</si>
  <si>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</si>
  <si>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</si>
  <si>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</si>
  <si>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</si>
  <si>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</si>
  <si>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</si>
  <si>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</si>
  <si>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</si>
  <si>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</si>
  <si>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</si>
  <si>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</si>
  <si>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</si>
  <si>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</si>
  <si>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</si>
  <si>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</si>
  <si>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</si>
  <si>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</si>
  <si>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</si>
  <si>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</si>
  <si>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</si>
  <si>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</si>
  <si>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</si>
  <si>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</si>
  <si>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</si>
  <si>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</si>
  <si>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</si>
  <si>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</si>
  <si>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</si>
  <si>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</si>
  <si>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</si>
  <si>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</si>
  <si>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</si>
  <si>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</si>
  <si>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</si>
  <si>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</si>
  <si>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</si>
  <si>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</si>
  <si>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</si>
  <si>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</si>
  <si>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</si>
  <si>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</si>
  <si>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</si>
  <si>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</si>
  <si>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</si>
  <si>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</si>
  <si>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</si>
  <si>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</si>
  <si>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</si>
  <si>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</si>
  <si>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</si>
  <si>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</si>
  <si>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</si>
  <si>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</si>
  <si>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</si>
  <si>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</si>
  <si>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</si>
  <si>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</si>
  <si>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</si>
  <si>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</si>
  <si>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</si>
  <si>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</si>
  <si>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</si>
  <si>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</si>
  <si>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</si>
  <si>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</si>
  <si>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</si>
  <si>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</si>
  <si>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</si>
  <si>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</si>
  <si>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</si>
  <si>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</si>
  <si>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</si>
  <si>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</si>
  <si>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</si>
  <si>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</si>
  <si>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</si>
  <si>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</si>
  <si>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</si>
  <si>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</si>
  <si>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</si>
  <si>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</si>
  <si>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</si>
  <si>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</si>
  <si>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</si>
  <si>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</si>
  <si>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</si>
  <si>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</si>
  <si>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</si>
  <si>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</si>
  <si>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</si>
  <si>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</si>
  <si>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</si>
  <si>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</si>
  <si>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</si>
  <si>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</si>
  <si>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</si>
  <si>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</si>
  <si>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</si>
  <si>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</si>
  <si>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</si>
  <si>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</si>
  <si>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</si>
  <si>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</si>
  <si>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</si>
  <si>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</si>
  <si>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</si>
  <si>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</si>
  <si>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</si>
  <si>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</si>
  <si>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</si>
  <si>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</si>
  <si>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</si>
  <si>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</si>
  <si>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</si>
  <si>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</si>
  <si>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</si>
  <si>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</si>
  <si>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</si>
  <si>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</si>
  <si>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</si>
  <si>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</si>
  <si>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</si>
  <si>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</si>
  <si>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</si>
  <si>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</si>
  <si>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</si>
  <si>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</si>
  <si>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</si>
  <si>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</si>
  <si>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</si>
  <si>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</si>
  <si>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</si>
  <si>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</si>
  <si>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</si>
  <si>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</si>
  <si>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</si>
  <si>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</si>
  <si>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</si>
  <si>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</si>
  <si>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</si>
  <si>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</si>
  <si>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</si>
  <si>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</si>
  <si>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</si>
  <si>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</si>
  <si>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</si>
  <si>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</si>
  <si>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</si>
  <si>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</si>
  <si>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</si>
  <si>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</si>
  <si>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</si>
  <si>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</si>
  <si>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</si>
  <si>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</si>
  <si>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</si>
  <si>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</si>
  <si>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</si>
  <si>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</si>
  <si>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</si>
  <si>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</si>
  <si>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</si>
  <si>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</si>
  <si>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</si>
  <si>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</si>
  <si>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</si>
  <si>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</si>
  <si>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</si>
  <si>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</si>
  <si>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</si>
  <si>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</si>
  <si>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</si>
  <si>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</si>
  <si>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</si>
  <si>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</si>
  <si>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</si>
  <si>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</si>
  <si>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</si>
  <si>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</si>
  <si>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</si>
  <si>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</si>
  <si>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</si>
  <si>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</si>
  <si>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</si>
  <si>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</si>
  <si>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</si>
  <si>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</si>
  <si>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</si>
  <si>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</si>
  <si>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</si>
  <si>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</si>
  <si>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</si>
  <si>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</si>
  <si>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</si>
  <si>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</si>
  <si>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</si>
  <si>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</si>
  <si>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</si>
  <si>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</si>
  <si>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</si>
  <si>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</si>
  <si>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</si>
  <si>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</si>
  <si>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</si>
  <si>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</si>
  <si>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</si>
  <si>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</si>
  <si>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</si>
  <si>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</si>
  <si>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</si>
  <si>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</si>
  <si>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</si>
  <si>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</si>
  <si>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</si>
  <si>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</si>
  <si>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</si>
  <si>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</si>
  <si>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</si>
  <si>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</si>
  <si>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</si>
  <si>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</si>
  <si>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</si>
  <si>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</si>
  <si>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</si>
  <si>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</si>
  <si>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</si>
  <si>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</si>
  <si>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</si>
  <si>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</si>
  <si>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</si>
  <si>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</si>
  <si>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</si>
  <si>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</si>
  <si>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</si>
  <si>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</si>
  <si>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</si>
  <si>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</si>
  <si>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</si>
  <si>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</si>
  <si>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</si>
  <si>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</si>
  <si>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</si>
  <si>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</si>
  <si>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</si>
  <si>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</si>
  <si>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</si>
  <si>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</si>
  <si>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</si>
  <si>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</si>
  <si>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</si>
  <si>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</si>
  <si>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</si>
  <si>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</si>
  <si>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</si>
  <si>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</si>
  <si>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</si>
  <si>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</si>
  <si>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</si>
  <si>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</si>
  <si>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</si>
  <si>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</si>
  <si>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</si>
  <si>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</si>
  <si>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</si>
  <si>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</si>
  <si>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</si>
  <si>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</si>
  <si>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</si>
  <si>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</si>
  <si>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</si>
  <si>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</si>
  <si>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</si>
  <si>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</si>
  <si>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</si>
  <si>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</si>
  <si>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</si>
  <si>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</si>
  <si>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</si>
  <si>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</si>
  <si>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</si>
  <si>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</si>
  <si>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</si>
  <si>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</si>
  <si>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</si>
  <si>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</si>
  <si>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</si>
  <si>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</si>
  <si>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</si>
  <si>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</si>
  <si>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</si>
  <si>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</si>
  <si>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</si>
  <si>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</si>
  <si>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</si>
  <si>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</si>
  <si>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</si>
  <si>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</si>
  <si>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</si>
  <si>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</si>
  <si>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</si>
  <si>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</si>
  <si>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</si>
  <si>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2018-10-08</t>
  </si>
  <si>
    <t>JV-18/19-22666</t>
  </si>
  <si>
    <t>Funds added using payment gateway from DA5932 with reference number 1551598680</t>
  </si>
  <si>
    <t>BR-18/19-22938</t>
  </si>
  <si>
    <t>BV-18/19-715</t>
  </si>
  <si>
    <t>2018-10-09</t>
  </si>
  <si>
    <t>JV-18/19-22861</t>
  </si>
  <si>
    <t>Funds added using payment gateway from DA5932 with reference number 1552708064</t>
  </si>
  <si>
    <t>BR-18/19-23103</t>
  </si>
  <si>
    <t>BV-18/19-721</t>
  </si>
  <si>
    <t>2018-10-11</t>
  </si>
  <si>
    <t>BV-18/19-731</t>
  </si>
  <si>
    <t>17/09/2018</t>
  </si>
  <si>
    <t>OM MEDICALS CHENNAI IN</t>
  </si>
  <si>
    <t>18/09/2018</t>
  </si>
  <si>
    <t>CASH BACK REDEMPTION</t>
  </si>
  <si>
    <t>VARUN ENTERPRISES SHEL Chennai RegioIN (Do you want to convert this to an EMI)</t>
  </si>
  <si>
    <t>20/09/2018</t>
  </si>
  <si>
    <t>AMAZON.IN IN</t>
  </si>
  <si>
    <t>VENKATESWARA FOODS CHENNAI IN</t>
  </si>
  <si>
    <t>VISA BILLPAY-VODAFONE IN</t>
  </si>
  <si>
    <t>GONGURAA CHENNAI IN</t>
  </si>
  <si>
    <t>21/09/2018</t>
  </si>
  <si>
    <t>PARADISE FOOD COURT PV CHENNAI IN</t>
  </si>
  <si>
    <t>SAPPDA VANGA CHENNAI IN</t>
  </si>
  <si>
    <t>22/09/2018</t>
  </si>
  <si>
    <t>AYSHA HYPER MART CHENNAI IN (Do you want to convert this to an EMI)</t>
  </si>
  <si>
    <t>Flipkart Payments IN</t>
  </si>
  <si>
    <t>FRESH AND MORE CHENNAI IN (Do you want to convert this to an EMI)</t>
  </si>
  <si>
    <t>24/09/2018</t>
  </si>
  <si>
    <t>THALAPPAKATTI BRIYANI CHENNAI IN</t>
  </si>
  <si>
    <t>25/09/2018</t>
  </si>
  <si>
    <t>26/09/2018</t>
  </si>
  <si>
    <t>MADURAI PANDIAN HOTEL CHENNAI IN</t>
  </si>
  <si>
    <t>27/09/2018</t>
  </si>
  <si>
    <t>DINDIGUL THALAPPAKATTI CHENNAI IN</t>
  </si>
  <si>
    <t>28/09/2018</t>
  </si>
  <si>
    <t>CALIFORNIA BURRITO CHENNAI IN</t>
  </si>
  <si>
    <t>29/09/2018</t>
  </si>
  <si>
    <t>NUTS N SPICES CHENNAI IN</t>
  </si>
  <si>
    <t>30/09/2018</t>
  </si>
  <si>
    <t>SARAVANA STORES (TEX) 1 Chennai IN</t>
  </si>
  <si>
    <t>N N MOBILES CHENNAI IN</t>
  </si>
  <si>
    <t>PAYMENT RECD, THANK YOU</t>
  </si>
  <si>
    <t>MARUTI INSURANCE THE N MUMBAI IN (Do you want to convert this to an EMI)</t>
  </si>
  <si>
    <t>FIVE STAR CHAT AND SAN CHENNAI IN</t>
  </si>
  <si>
    <t>SANGEETHA VEG CHENNAI IN</t>
  </si>
  <si>
    <t>THALAPPAKATTI HOTELS ( CHENNAI IN</t>
  </si>
  <si>
    <t>CHENNAI BOOKS AND STAT CHENNAI IN</t>
  </si>
  <si>
    <t>HOTEL SARAVANA BHAVAN CHENNAI IN</t>
  </si>
  <si>
    <t>AMAZON.IN IN (Do you want to convert this to an EMI)</t>
  </si>
  <si>
    <t>FRESH AND MORE CHENNAI IN</t>
  </si>
  <si>
    <t>Accelyst Solutions Pvt MUMBAI IN</t>
  </si>
  <si>
    <t>FOODEXO CHENNAI IN</t>
  </si>
  <si>
    <t>13/10/2018</t>
  </si>
  <si>
    <t>VARUN ENTERPRISES SHEL CHENNAI IN (Do you want to convert this to an EMI)</t>
  </si>
  <si>
    <t>14/10/2018</t>
  </si>
  <si>
    <t>AYSHA HYPER MART CHENNAI IN</t>
  </si>
  <si>
    <t>ONLINE RECHARGE SERVICES IN</t>
  </si>
  <si>
    <t>15/10/2018</t>
  </si>
  <si>
    <t>16/10/2018</t>
  </si>
  <si>
    <t>Car</t>
  </si>
  <si>
    <t>Telephone</t>
  </si>
  <si>
    <t>Grocery</t>
  </si>
  <si>
    <t>Food</t>
  </si>
  <si>
    <t>Online</t>
  </si>
  <si>
    <t>Medical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</si>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</sst>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1FFD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6" fillId="15" borderId="0" xfId="0" applyFont="1" applyFill="1" applyAlignment="1">
      <alignment horizontal="right" vertical="center" wrapText="1"/>
    </xf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right" vertical="center" wrapText="1"/>
    </xf>
    <xf numFmtId="0" fontId="7" fillId="15" borderId="0" xfId="2" applyFill="1" applyAlignment="1">
      <alignment vertical="center" wrapText="1"/>
    </xf>
    <xf numFmtId="4" fontId="6" fillId="15" borderId="0" xfId="0" applyNumberFormat="1" applyFont="1" applyFill="1" applyAlignment="1">
      <alignment horizontal="right" vertical="center" wrapText="1"/>
    </xf>
    <xf numFmtId="0" fontId="7" fillId="16" borderId="0" xfId="2" applyFill="1" applyAlignment="1">
      <alignment vertical="center" wrapText="1"/>
    </xf>
    <xf numFmtId="4" fontId="6" fillId="16" borderId="0" xfId="0" applyNumberFormat="1" applyFont="1" applyFill="1" applyAlignment="1">
      <alignment horizontal="right" vertical="center" wrapText="1"/>
    </xf>
    <xf numFmtId="14" fontId="5" fillId="15" borderId="0" xfId="0" applyNumberFormat="1" applyFont="1" applyFill="1" applyAlignment="1">
      <alignment horizontal="left" vertical="center" wrapText="1"/>
    </xf>
    <xf numFmtId="14" fontId="5" fillId="16" borderId="0" xfId="0" applyNumberFormat="1" applyFont="1" applyFill="1" applyAlignment="1">
      <alignment horizontal="left" vertical="center" wrapText="1"/>
    </xf>
    <xf numFmtId="0" fontId="0" fillId="12" borderId="0" xfId="0" applyFill="1"/>
    <xf numFmtId="4" fontId="6" fillId="12" borderId="0" xfId="0" applyNumberFormat="1" applyFont="1" applyFill="1" applyAlignment="1">
      <alignment horizontal="right" vertical="center" wrapText="1"/>
    </xf>
    <xf numFmtId="0" fontId="0" fillId="17" borderId="0" xfId="0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B6-40EB-A8E3-78FBBD6A3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5B6-40EB-A8E3-78FBBD6A3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B6-40EB-A8E3-78FBBD6A3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B6-40EB-A8E3-78FBBD6A3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B6-40EB-A8E3-78FBBD6A3B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B6-40EB-A8E3-78FBBD6A3B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B6-40EB-A8E3-78FBBD6A3B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B6-40EB-A8E3-78FBBD6A3B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5B6-40EB-A8E3-78FBBD6A3B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B6-40EB-A8E3-78FBBD6A3B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B6-40EB-A8E3-78FBBD6A3B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B6-40EB-A8E3-78FBBD6A3B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B6-40EB-A8E3-78FBBD6A3B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B6-40EB-A8E3-78FBBD6A3B8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Sheet1!$C$1:$I$1</c:f>
              <c:strCache>
                <c:ptCount val="7"/>
                <c:pt idx="0">
                  <c:v>Medical</c:v>
                </c:pt>
                <c:pt idx="1">
                  <c:v>Food</c:v>
                </c:pt>
                <c:pt idx="2">
                  <c:v>Car</c:v>
                </c:pt>
                <c:pt idx="3">
                  <c:v>Telephone</c:v>
                </c:pt>
                <c:pt idx="4">
                  <c:v>Grocery</c:v>
                </c:pt>
                <c:pt idx="5">
                  <c:v>Online</c:v>
                </c:pt>
                <c:pt idx="6">
                  <c:v>One time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787</c:v>
                </c:pt>
                <c:pt idx="1">
                  <c:v>5434</c:v>
                </c:pt>
                <c:pt idx="2">
                  <c:v>8522.7999999999993</c:v>
                </c:pt>
                <c:pt idx="3">
                  <c:v>1613</c:v>
                </c:pt>
                <c:pt idx="4">
                  <c:v>14575</c:v>
                </c:pt>
                <c:pt idx="5">
                  <c:v>8810</c:v>
                </c:pt>
                <c:pt idx="6">
                  <c:v>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0EB-A8E3-78FBBD6A3B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49530</xdr:rowOff>
    </xdr:from>
    <xdr:to>
      <xdr:col>16</xdr:col>
      <xdr:colOff>594360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yemilink('13/10/2018','2832.08','74505148286211780642914','VARUN%20ENTERPRISES%20SHEL%20%20%20CHENNAI%20%20%20%20%20%20IN')" TargetMode="External"/><Relationship Id="rId3" Type="http://schemas.openxmlformats.org/officeDocument/2006/relationships/hyperlink" Target="javascript:myemilink('22/09/2018','2550.00','74585198266012957473766','FRESH%20AND%20MORE%20%20%20%20%20%20%20%20%20%20%20CHENNAI%20%20%20%20%20%20IN')" TargetMode="External"/><Relationship Id="rId7" Type="http://schemas.openxmlformats.org/officeDocument/2006/relationships/hyperlink" Target="javascript:myemilink('07/10/2018','3570.00','74568228280580411302381','AMAZON.IN%20%20%20%20%20%20%20%20%20%20%20%20%20%20%20%20%20%20%20%20%20%20%20%20%20%20%20%20%20IN')" TargetMode="External"/><Relationship Id="rId2" Type="http://schemas.openxmlformats.org/officeDocument/2006/relationships/hyperlink" Target="javascript:myemilink('22/09/2018','2637.00','74332748266826591027623','AYSHA%20HYPER%20MART%20%20%20%20%20%20%20%20%20CHENNAI%20%20%20%20%20%20IN')" TargetMode="External"/><Relationship Id="rId1" Type="http://schemas.openxmlformats.org/officeDocument/2006/relationships/hyperlink" Target="javascript:myemilink('18/09/2018','2626.07','74585768262002991467647','VARUN%20ENTERPRISES%20SHEL%20%20%20Chennai%20RegioIN')" TargetMode="External"/><Relationship Id="rId6" Type="http://schemas.openxmlformats.org/officeDocument/2006/relationships/hyperlink" Target="javascript:myemilink('03/10/2018','6069.00','74332748277827633147749','MARUTI%20INSURANCE%20THE%20N%20%20%20MUMBAI%20%20%20%20%20%20%20IN')" TargetMode="External"/><Relationship Id="rId5" Type="http://schemas.openxmlformats.org/officeDocument/2006/relationships/hyperlink" Target="javascript:myemilink('30/09/2018','3064.65','74585768274003072878005','VARUN%20ENTERPRISES%20SHEL%20%20%20Chennai%20RegioIN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myemilink('30/09/2018','3000.00','74585198274013088322500','FRESH%20AND%20MORE%20%20%20%20%20%20%20%20%20%20%20CHENNAI%20%20%20%20%20%20IN')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H13" sqref="H13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18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108" t="s">
        <v>3</v>
      </c>
      <c r="K1" s="109"/>
      <c r="L1" s="109"/>
      <c r="M1" s="109"/>
      <c r="N1" s="109"/>
      <c r="O1" s="110"/>
      <c r="P1" s="34" t="s">
        <v>4</v>
      </c>
      <c r="Q1" s="111" t="s">
        <v>5</v>
      </c>
      <c r="R1" s="112"/>
    </row>
    <row r="2" spans="1:18" x14ac:dyDescent="0.3">
      <c r="A2" s="5" t="s">
        <v>6</v>
      </c>
      <c r="C2" s="6">
        <v>5.66</v>
      </c>
      <c r="D2" s="3"/>
      <c r="E2" s="5" t="s">
        <v>7</v>
      </c>
      <c r="F2" s="4">
        <v>10589</v>
      </c>
      <c r="G2" s="5" t="s">
        <v>7</v>
      </c>
      <c r="H2" s="4">
        <v>10589</v>
      </c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 x14ac:dyDescent="0.3">
      <c r="A3" s="5" t="s">
        <v>11</v>
      </c>
      <c r="C3" s="6">
        <v>10.86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 x14ac:dyDescent="0.3">
      <c r="A4" s="5" t="s">
        <v>13</v>
      </c>
      <c r="C4" s="6">
        <v>141.54</v>
      </c>
      <c r="D4" s="3"/>
      <c r="E4" s="5" t="s">
        <v>14</v>
      </c>
      <c r="F4" s="4">
        <v>8896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 x14ac:dyDescent="0.3">
      <c r="A5" s="5" t="s">
        <v>14</v>
      </c>
      <c r="C5" s="6"/>
      <c r="D5" s="3"/>
      <c r="E5" s="5" t="s">
        <v>15</v>
      </c>
      <c r="F5" s="44">
        <v>49806.8</v>
      </c>
      <c r="G5" s="5" t="s">
        <v>15</v>
      </c>
      <c r="H5" s="4">
        <v>32853.199999999997</v>
      </c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 x14ac:dyDescent="0.3">
      <c r="A6" s="5" t="s">
        <v>16</v>
      </c>
      <c r="C6" s="6">
        <v>5000</v>
      </c>
      <c r="D6" s="3"/>
      <c r="E6" s="5" t="s">
        <v>17</v>
      </c>
      <c r="F6" s="4">
        <v>0</v>
      </c>
      <c r="G6" s="5" t="s">
        <v>17</v>
      </c>
      <c r="H6" s="8"/>
      <c r="J6" s="23">
        <v>17</v>
      </c>
      <c r="K6" s="24">
        <v>43405</v>
      </c>
      <c r="L6" s="17">
        <v>207304</v>
      </c>
      <c r="M6" s="17">
        <v>13380</v>
      </c>
      <c r="N6" s="17">
        <v>11222</v>
      </c>
      <c r="O6" s="25">
        <f t="shared" ref="O6:O22" si="0">M6-N6</f>
        <v>2158</v>
      </c>
      <c r="P6" s="32">
        <v>10589</v>
      </c>
      <c r="Q6" s="40">
        <v>2020</v>
      </c>
      <c r="R6" s="38">
        <v>12</v>
      </c>
    </row>
    <row r="7" spans="1:18" x14ac:dyDescent="0.3">
      <c r="C7" s="6"/>
      <c r="D7" s="3"/>
      <c r="E7" s="4"/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si="0"/>
        <v>2041</v>
      </c>
      <c r="P7" s="32">
        <v>10589</v>
      </c>
      <c r="Q7" s="40">
        <v>2021</v>
      </c>
      <c r="R7" s="38">
        <v>12</v>
      </c>
    </row>
    <row r="8" spans="1:18" ht="15" thickBot="1" x14ac:dyDescent="0.35">
      <c r="C8" s="7"/>
      <c r="D8" s="3"/>
      <c r="E8" s="8"/>
      <c r="G8" s="4" t="s">
        <v>18</v>
      </c>
      <c r="H8" s="4">
        <v>25000</v>
      </c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46</v>
      </c>
    </row>
    <row r="11" spans="1:18" x14ac:dyDescent="0.3">
      <c r="A11" s="10"/>
      <c r="B11" s="10"/>
      <c r="C11" s="11">
        <f>SUM(C2:C10)</f>
        <v>5158.0600000000004</v>
      </c>
      <c r="D11" s="10"/>
      <c r="E11" s="10"/>
      <c r="F11" s="12">
        <f>SUM(F2:F10)</f>
        <v>82671.8</v>
      </c>
      <c r="G11" s="12"/>
      <c r="H11" s="12">
        <f>SUM(H2:H10)</f>
        <v>90718.033333333326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 x14ac:dyDescent="0.3">
      <c r="E13" s="2" t="s">
        <v>21</v>
      </c>
      <c r="F13" s="8">
        <f>C11-F11</f>
        <v>-77513.740000000005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 x14ac:dyDescent="0.3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C20" s="2">
        <f>5000+5000</f>
        <v>10000</v>
      </c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C21" s="2">
        <v>5000</v>
      </c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14">
        <f>SUM(C14:C21)</f>
        <v>1438000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5"/>
      <c r="F23" s="5"/>
      <c r="G23" s="5"/>
      <c r="J23" s="29"/>
      <c r="K23" s="30"/>
      <c r="L23" s="27"/>
      <c r="M23" s="27">
        <f>SUM(M3:M22)</f>
        <v>227242</v>
      </c>
      <c r="N23" s="27">
        <f>SUM(N6:N22)</f>
        <v>207304</v>
      </c>
      <c r="O23" s="28">
        <f>SUM(O3:O22)</f>
        <v>19938</v>
      </c>
      <c r="P23" s="33">
        <f>SUM(P3:P8)</f>
        <v>21178</v>
      </c>
      <c r="Q23" s="43"/>
      <c r="R23" s="33">
        <v>700000</v>
      </c>
    </row>
    <row r="24" spans="3:18" x14ac:dyDescent="0.3">
      <c r="K24" s="17"/>
    </row>
    <row r="25" spans="3:18" x14ac:dyDescent="0.3">
      <c r="M25" s="17">
        <f>M23+P23</f>
        <v>248420</v>
      </c>
    </row>
    <row r="26" spans="3:18" x14ac:dyDescent="0.3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 x14ac:dyDescent="0.35">
      <c r="L27" s="18" t="s">
        <v>26</v>
      </c>
      <c r="M27" s="17">
        <v>-80000</v>
      </c>
      <c r="Q27" s="5" t="s">
        <v>19</v>
      </c>
      <c r="R27" s="5">
        <v>18225</v>
      </c>
    </row>
    <row r="28" spans="3:18" x14ac:dyDescent="0.3">
      <c r="C28" s="5"/>
      <c r="F28" s="5"/>
      <c r="G28" s="5"/>
      <c r="M28" s="19">
        <f>SUM(M25:M27)</f>
        <v>868420</v>
      </c>
      <c r="Q28" s="45">
        <v>43404</v>
      </c>
      <c r="R28" s="10">
        <f>SUM(R26:R27)</f>
        <v>43625</v>
      </c>
    </row>
    <row r="29" spans="3:18" x14ac:dyDescent="0.3">
      <c r="C29" s="5"/>
      <c r="F29" s="5"/>
      <c r="G29" s="5"/>
    </row>
    <row r="30" spans="3:18" x14ac:dyDescent="0.3">
      <c r="C30" s="5"/>
      <c r="F30" s="5"/>
      <c r="G30" s="5"/>
      <c r="O30" s="8"/>
      <c r="P30" s="8"/>
      <c r="Q30" s="8"/>
    </row>
    <row r="32" spans="3:18" x14ac:dyDescent="0.3">
      <c r="C32" s="5"/>
      <c r="F32" s="5"/>
      <c r="G32" s="5"/>
    </row>
    <row r="33" spans="3:7" x14ac:dyDescent="0.3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22" workbookViewId="0">
      <selection activeCell="E140" sqref="E140"/>
    </sheetView>
  </sheetViews>
  <sheetFormatPr defaultColWidth="8.88671875"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5546875" style="48" bestFit="1" customWidth="1"/>
    <col min="7" max="7" width="17.6640625" style="48" bestFit="1" customWidth="1"/>
    <col min="8" max="8" width="12.5546875" style="16" bestFit="1" customWidth="1"/>
    <col min="9" max="9" width="13.3320312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 x14ac:dyDescent="0.3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 x14ac:dyDescent="0.3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 x14ac:dyDescent="0.3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 x14ac:dyDescent="0.3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 x14ac:dyDescent="0.3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 x14ac:dyDescent="0.3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 x14ac:dyDescent="0.3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 x14ac:dyDescent="0.3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 x14ac:dyDescent="0.3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 x14ac:dyDescent="0.3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 x14ac:dyDescent="0.3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 x14ac:dyDescent="0.3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 x14ac:dyDescent="0.3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 x14ac:dyDescent="0.3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 x14ac:dyDescent="0.3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 x14ac:dyDescent="0.3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 x14ac:dyDescent="0.3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 x14ac:dyDescent="0.3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 x14ac:dyDescent="0.3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 x14ac:dyDescent="0.3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 x14ac:dyDescent="0.3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 x14ac:dyDescent="0.3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 x14ac:dyDescent="0.3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 x14ac:dyDescent="0.3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 x14ac:dyDescent="0.3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 x14ac:dyDescent="0.3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 x14ac:dyDescent="0.3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 x14ac:dyDescent="0.3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 x14ac:dyDescent="0.3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 x14ac:dyDescent="0.3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 x14ac:dyDescent="0.3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 x14ac:dyDescent="0.3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 x14ac:dyDescent="0.3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 x14ac:dyDescent="0.3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 x14ac:dyDescent="0.3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 x14ac:dyDescent="0.3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 x14ac:dyDescent="0.3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 x14ac:dyDescent="0.3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 x14ac:dyDescent="0.3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 x14ac:dyDescent="0.3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 x14ac:dyDescent="0.3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 x14ac:dyDescent="0.3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 x14ac:dyDescent="0.3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 x14ac:dyDescent="0.3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 x14ac:dyDescent="0.3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 x14ac:dyDescent="0.3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 x14ac:dyDescent="0.3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 x14ac:dyDescent="0.3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 x14ac:dyDescent="0.3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 x14ac:dyDescent="0.3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 x14ac:dyDescent="0.3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 x14ac:dyDescent="0.3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 x14ac:dyDescent="0.3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 x14ac:dyDescent="0.3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 x14ac:dyDescent="0.3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 x14ac:dyDescent="0.3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 x14ac:dyDescent="0.3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 x14ac:dyDescent="0.3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 x14ac:dyDescent="0.3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 x14ac:dyDescent="0.3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 x14ac:dyDescent="0.3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 x14ac:dyDescent="0.3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 x14ac:dyDescent="0.3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 x14ac:dyDescent="0.3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 x14ac:dyDescent="0.3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 x14ac:dyDescent="0.3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 x14ac:dyDescent="0.3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 x14ac:dyDescent="0.3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 x14ac:dyDescent="0.3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 x14ac:dyDescent="0.3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 x14ac:dyDescent="0.3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 x14ac:dyDescent="0.3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 x14ac:dyDescent="0.3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 x14ac:dyDescent="0.3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 x14ac:dyDescent="0.3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 x14ac:dyDescent="0.3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 x14ac:dyDescent="0.3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 x14ac:dyDescent="0.3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 x14ac:dyDescent="0.3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 x14ac:dyDescent="0.3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 x14ac:dyDescent="0.3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 x14ac:dyDescent="0.3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 x14ac:dyDescent="0.3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 x14ac:dyDescent="0.3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 x14ac:dyDescent="0.3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 x14ac:dyDescent="0.3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 x14ac:dyDescent="0.3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 x14ac:dyDescent="0.3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 x14ac:dyDescent="0.3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 x14ac:dyDescent="0.3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 x14ac:dyDescent="0.3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 x14ac:dyDescent="0.3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 x14ac:dyDescent="0.3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 x14ac:dyDescent="0.3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 x14ac:dyDescent="0.3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 x14ac:dyDescent="0.3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 x14ac:dyDescent="0.3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 x14ac:dyDescent="0.3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 x14ac:dyDescent="0.3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 x14ac:dyDescent="0.3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 x14ac:dyDescent="0.3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 x14ac:dyDescent="0.3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 x14ac:dyDescent="0.3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 x14ac:dyDescent="0.3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 x14ac:dyDescent="0.3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 x14ac:dyDescent="0.3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 x14ac:dyDescent="0.3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 x14ac:dyDescent="0.3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 x14ac:dyDescent="0.3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 x14ac:dyDescent="0.3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 x14ac:dyDescent="0.3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 x14ac:dyDescent="0.3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 x14ac:dyDescent="0.3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 x14ac:dyDescent="0.3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 x14ac:dyDescent="0.3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 x14ac:dyDescent="0.3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 x14ac:dyDescent="0.3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 x14ac:dyDescent="0.3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 x14ac:dyDescent="0.3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 x14ac:dyDescent="0.3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 x14ac:dyDescent="0.3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 x14ac:dyDescent="0.3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 x14ac:dyDescent="0.3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 x14ac:dyDescent="0.3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 x14ac:dyDescent="0.3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 x14ac:dyDescent="0.3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 x14ac:dyDescent="0.3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 x14ac:dyDescent="0.3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 x14ac:dyDescent="0.3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 x14ac:dyDescent="0.3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 x14ac:dyDescent="0.3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 x14ac:dyDescent="0.3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 x14ac:dyDescent="0.3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 x14ac:dyDescent="0.3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 x14ac:dyDescent="0.3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8" spans="2:11" x14ac:dyDescent="0.3">
      <c r="B138" s="55">
        <v>422</v>
      </c>
      <c r="C138" s="55" t="s">
        <v>27</v>
      </c>
      <c r="D138" s="55" t="s">
        <v>323</v>
      </c>
      <c r="E138" s="55" t="s">
        <v>324</v>
      </c>
      <c r="F138" s="55" t="s">
        <v>30</v>
      </c>
      <c r="G138" s="55" t="s">
        <v>325</v>
      </c>
      <c r="H138" s="64">
        <v>0</v>
      </c>
      <c r="I138" s="64">
        <v>2500</v>
      </c>
      <c r="J138" s="55">
        <v>3536.2372</v>
      </c>
      <c r="K138" s="55" t="s">
        <v>32</v>
      </c>
    </row>
    <row r="139" spans="2:11" x14ac:dyDescent="0.3">
      <c r="B139" s="55">
        <v>423</v>
      </c>
      <c r="C139" s="55" t="s">
        <v>27</v>
      </c>
      <c r="D139" s="55" t="s">
        <v>323</v>
      </c>
      <c r="E139" s="55" t="s">
        <v>326</v>
      </c>
      <c r="F139" s="55" t="s">
        <v>30</v>
      </c>
      <c r="G139" s="55" t="s">
        <v>325</v>
      </c>
      <c r="H139" s="64">
        <v>0</v>
      </c>
      <c r="I139" s="64">
        <v>5000</v>
      </c>
      <c r="J139" s="55">
        <v>8536.2371999999996</v>
      </c>
      <c r="K139" s="55" t="s">
        <v>32</v>
      </c>
    </row>
    <row r="140" spans="2:11" x14ac:dyDescent="0.3">
      <c r="B140" s="55">
        <v>425</v>
      </c>
      <c r="C140" s="55" t="s">
        <v>27</v>
      </c>
      <c r="D140" s="55" t="s">
        <v>327</v>
      </c>
      <c r="E140" s="55" t="s">
        <v>328</v>
      </c>
      <c r="F140" s="55" t="s">
        <v>30</v>
      </c>
      <c r="G140" s="55" t="s">
        <v>329</v>
      </c>
      <c r="H140" s="64">
        <v>0</v>
      </c>
      <c r="I140" s="64">
        <v>2000</v>
      </c>
      <c r="J140" s="55">
        <v>2908.9229</v>
      </c>
      <c r="K140" s="55" t="s">
        <v>32</v>
      </c>
    </row>
    <row r="141" spans="2:11" x14ac:dyDescent="0.3">
      <c r="B141" s="55">
        <v>426</v>
      </c>
      <c r="C141" s="55" t="s">
        <v>27</v>
      </c>
      <c r="D141" s="55" t="s">
        <v>327</v>
      </c>
      <c r="E141" s="55" t="s">
        <v>330</v>
      </c>
      <c r="F141" s="55" t="s">
        <v>30</v>
      </c>
      <c r="G141" s="55" t="s">
        <v>329</v>
      </c>
      <c r="H141" s="64">
        <v>0</v>
      </c>
      <c r="I141" s="64">
        <v>2500</v>
      </c>
      <c r="J141" s="55">
        <v>5408.9228999999996</v>
      </c>
      <c r="K141" s="55" t="s">
        <v>32</v>
      </c>
    </row>
    <row r="142" spans="2:11" x14ac:dyDescent="0.3">
      <c r="B142" s="55">
        <v>431</v>
      </c>
      <c r="C142" s="55" t="s">
        <v>27</v>
      </c>
      <c r="D142" s="55" t="s">
        <v>331</v>
      </c>
      <c r="E142" s="55" t="s">
        <v>332</v>
      </c>
      <c r="F142" s="55" t="s">
        <v>30</v>
      </c>
      <c r="G142" s="55" t="s">
        <v>333</v>
      </c>
      <c r="H142" s="64">
        <v>0</v>
      </c>
      <c r="I142" s="64">
        <v>6000</v>
      </c>
      <c r="J142" s="55">
        <v>66.792900000000003</v>
      </c>
      <c r="K142" s="55" t="s">
        <v>32</v>
      </c>
    </row>
    <row r="143" spans="2:11" x14ac:dyDescent="0.3">
      <c r="B143" s="55">
        <v>436</v>
      </c>
      <c r="C143" s="55" t="s">
        <v>27</v>
      </c>
      <c r="D143" s="55" t="s">
        <v>334</v>
      </c>
      <c r="E143" s="55" t="s">
        <v>335</v>
      </c>
      <c r="F143" s="55" t="s">
        <v>30</v>
      </c>
      <c r="G143" s="55" t="s">
        <v>336</v>
      </c>
      <c r="H143" s="64">
        <v>0</v>
      </c>
      <c r="I143" s="64">
        <v>2500</v>
      </c>
      <c r="J143" s="55">
        <v>406.37290000000002</v>
      </c>
      <c r="K143" s="55" t="s">
        <v>32</v>
      </c>
    </row>
    <row r="145" spans="2:11" x14ac:dyDescent="0.3">
      <c r="I145" s="16">
        <f>SUM(I2:I144)</f>
        <v>1656000</v>
      </c>
    </row>
    <row r="148" spans="2:11" x14ac:dyDescent="0.3">
      <c r="B148" s="59">
        <v>90</v>
      </c>
      <c r="C148" s="59" t="s">
        <v>27</v>
      </c>
      <c r="D148" s="59" t="s">
        <v>356</v>
      </c>
      <c r="E148" s="59" t="s">
        <v>357</v>
      </c>
      <c r="F148" s="59" t="s">
        <v>358</v>
      </c>
      <c r="G148" s="59" t="s">
        <v>359</v>
      </c>
      <c r="H148" s="69">
        <v>10000</v>
      </c>
      <c r="I148" s="69">
        <v>0</v>
      </c>
      <c r="J148" s="59">
        <v>33762.646000000001</v>
      </c>
      <c r="K148" s="59" t="s">
        <v>32</v>
      </c>
    </row>
    <row r="149" spans="2:11" x14ac:dyDescent="0.3">
      <c r="B149" s="59">
        <v>169</v>
      </c>
      <c r="C149" s="59" t="s">
        <v>27</v>
      </c>
      <c r="D149" s="59" t="s">
        <v>360</v>
      </c>
      <c r="E149" s="59" t="s">
        <v>357</v>
      </c>
      <c r="F149" s="59" t="s">
        <v>358</v>
      </c>
      <c r="G149" s="59" t="s">
        <v>361</v>
      </c>
      <c r="H149" s="69">
        <v>117000</v>
      </c>
      <c r="I149" s="69">
        <v>0</v>
      </c>
      <c r="J149" s="59">
        <v>-115711.266</v>
      </c>
      <c r="K149" s="59" t="s">
        <v>32</v>
      </c>
    </row>
    <row r="150" spans="2:11" x14ac:dyDescent="0.3">
      <c r="B150" s="59">
        <v>179</v>
      </c>
      <c r="C150" s="59" t="s">
        <v>27</v>
      </c>
      <c r="D150" s="59" t="s">
        <v>362</v>
      </c>
      <c r="E150" s="59" t="s">
        <v>357</v>
      </c>
      <c r="F150" s="59" t="s">
        <v>358</v>
      </c>
      <c r="G150" s="59" t="s">
        <v>363</v>
      </c>
      <c r="H150" s="69">
        <v>140000</v>
      </c>
      <c r="I150" s="69">
        <v>0</v>
      </c>
      <c r="J150" s="59">
        <v>121320.024</v>
      </c>
      <c r="K150" s="59" t="s">
        <v>32</v>
      </c>
    </row>
    <row r="151" spans="2:11" x14ac:dyDescent="0.3">
      <c r="B151" s="59">
        <v>310</v>
      </c>
      <c r="C151" s="59" t="s">
        <v>27</v>
      </c>
      <c r="D151" s="59" t="s">
        <v>240</v>
      </c>
      <c r="E151" s="59" t="s">
        <v>357</v>
      </c>
      <c r="F151" s="59" t="s">
        <v>358</v>
      </c>
      <c r="G151" s="59" t="s">
        <v>364</v>
      </c>
      <c r="H151" s="69">
        <v>150000</v>
      </c>
      <c r="I151" s="69">
        <v>0</v>
      </c>
      <c r="J151" s="59">
        <v>1568.7043000000001</v>
      </c>
      <c r="K151" s="59" t="s">
        <v>32</v>
      </c>
    </row>
    <row r="152" spans="2:11" x14ac:dyDescent="0.3">
      <c r="B152" s="59">
        <v>416</v>
      </c>
      <c r="C152" s="59" t="s">
        <v>27</v>
      </c>
      <c r="D152" s="59" t="s">
        <v>365</v>
      </c>
      <c r="E152" s="59" t="s">
        <v>357</v>
      </c>
      <c r="F152" s="59" t="s">
        <v>358</v>
      </c>
      <c r="G152" s="59" t="s">
        <v>366</v>
      </c>
      <c r="H152" s="69">
        <v>7500</v>
      </c>
      <c r="I152" s="69">
        <v>0</v>
      </c>
      <c r="J152" s="59">
        <v>12641.0854</v>
      </c>
      <c r="K152" s="59" t="s">
        <v>32</v>
      </c>
    </row>
    <row r="154" spans="2:11" x14ac:dyDescent="0.3">
      <c r="H154" s="16">
        <f>SUM(H148:H153)</f>
        <v>424500</v>
      </c>
    </row>
    <row r="156" spans="2:11" x14ac:dyDescent="0.3">
      <c r="H156" s="15" t="s">
        <v>367</v>
      </c>
      <c r="I156" s="71">
        <f>H154-I145</f>
        <v>-1231500</v>
      </c>
    </row>
    <row r="159" spans="2:11" ht="15" thickBot="1" x14ac:dyDescent="0.35"/>
    <row r="160" spans="2:11" ht="15" thickBot="1" x14ac:dyDescent="0.35">
      <c r="G160" s="73"/>
      <c r="H160" s="84" t="s">
        <v>368</v>
      </c>
      <c r="I160" s="85" t="s">
        <v>369</v>
      </c>
      <c r="J160" s="86" t="s">
        <v>370</v>
      </c>
    </row>
    <row r="161" spans="5:10" x14ac:dyDescent="0.3">
      <c r="G161" s="81" t="s">
        <v>371</v>
      </c>
      <c r="H161" s="74">
        <f>SUM(I2)</f>
        <v>20000</v>
      </c>
      <c r="I161" s="78"/>
      <c r="J161" s="75">
        <f>I161-H161</f>
        <v>-20000</v>
      </c>
    </row>
    <row r="162" spans="5:10" x14ac:dyDescent="0.3">
      <c r="G162" s="82" t="s">
        <v>372</v>
      </c>
      <c r="H162" s="76">
        <f>SUM(I3:I6)</f>
        <v>44000</v>
      </c>
      <c r="I162" s="79"/>
      <c r="J162" s="77">
        <f t="shared" ref="J162:J171" si="0">I162-H162</f>
        <v>-44000</v>
      </c>
    </row>
    <row r="163" spans="5:10" x14ac:dyDescent="0.3">
      <c r="G163" s="82" t="s">
        <v>373</v>
      </c>
      <c r="H163" s="76">
        <f>SUM(I7:I11)</f>
        <v>61000</v>
      </c>
      <c r="I163" s="79"/>
      <c r="J163" s="77">
        <f t="shared" si="0"/>
        <v>-61000</v>
      </c>
    </row>
    <row r="164" spans="5:10" x14ac:dyDescent="0.3">
      <c r="G164" s="82" t="s">
        <v>374</v>
      </c>
      <c r="H164" s="76">
        <f>SUM(I12:I24)</f>
        <v>310000</v>
      </c>
      <c r="I164" s="79">
        <f>H148</f>
        <v>10000</v>
      </c>
      <c r="J164" s="77">
        <f t="shared" si="0"/>
        <v>-300000</v>
      </c>
    </row>
    <row r="165" spans="5:10" x14ac:dyDescent="0.3">
      <c r="G165" s="82" t="s">
        <v>375</v>
      </c>
      <c r="H165" s="76">
        <f>SUM(I25:I45)</f>
        <v>252000</v>
      </c>
      <c r="I165" s="79">
        <f>H149</f>
        <v>117000</v>
      </c>
      <c r="J165" s="77">
        <f t="shared" si="0"/>
        <v>-135000</v>
      </c>
    </row>
    <row r="166" spans="5:10" x14ac:dyDescent="0.3">
      <c r="G166" s="82" t="s">
        <v>376</v>
      </c>
      <c r="H166" s="76">
        <f>SUM(I46:I60)</f>
        <v>241000</v>
      </c>
      <c r="I166" s="79">
        <f>H150</f>
        <v>140000</v>
      </c>
      <c r="J166" s="77">
        <f t="shared" si="0"/>
        <v>-101000</v>
      </c>
    </row>
    <row r="167" spans="5:10" x14ac:dyDescent="0.3">
      <c r="G167" s="82" t="s">
        <v>377</v>
      </c>
      <c r="H167" s="76">
        <f>SUM(I61:I90)</f>
        <v>284000</v>
      </c>
      <c r="I167" s="79"/>
      <c r="J167" s="77">
        <f t="shared" si="0"/>
        <v>-284000</v>
      </c>
    </row>
    <row r="168" spans="5:10" x14ac:dyDescent="0.3">
      <c r="G168" s="82" t="s">
        <v>378</v>
      </c>
      <c r="H168" s="76">
        <f>SUM(I91:I106)</f>
        <v>230000</v>
      </c>
      <c r="I168" s="79">
        <f>H151</f>
        <v>150000</v>
      </c>
      <c r="J168" s="77">
        <f t="shared" si="0"/>
        <v>-80000</v>
      </c>
    </row>
    <row r="169" spans="5:10" x14ac:dyDescent="0.3">
      <c r="G169" s="82" t="s">
        <v>379</v>
      </c>
      <c r="H169" s="76">
        <f>SUM(I107:I113)</f>
        <v>60000</v>
      </c>
      <c r="I169" s="79"/>
      <c r="J169" s="77">
        <f t="shared" si="0"/>
        <v>-60000</v>
      </c>
    </row>
    <row r="170" spans="5:10" x14ac:dyDescent="0.3">
      <c r="G170" s="82" t="s">
        <v>380</v>
      </c>
      <c r="H170" s="76">
        <f>SUM(I114:I123)</f>
        <v>57500</v>
      </c>
      <c r="I170" s="79"/>
      <c r="J170" s="77">
        <f t="shared" si="0"/>
        <v>-57500</v>
      </c>
    </row>
    <row r="171" spans="5:10" x14ac:dyDescent="0.3">
      <c r="G171" s="82" t="s">
        <v>381</v>
      </c>
      <c r="H171" s="76">
        <f>SUM(I124:I135)</f>
        <v>69500</v>
      </c>
      <c r="I171" s="79">
        <f>H152</f>
        <v>7500</v>
      </c>
      <c r="J171" s="77">
        <f t="shared" si="0"/>
        <v>-62000</v>
      </c>
    </row>
    <row r="172" spans="5:10" x14ac:dyDescent="0.3">
      <c r="G172" s="82" t="s">
        <v>382</v>
      </c>
      <c r="H172" s="76">
        <f>SUM(I136:I143)</f>
        <v>27000</v>
      </c>
      <c r="I172" s="79"/>
      <c r="J172" s="77">
        <f>I172-H172</f>
        <v>-27000</v>
      </c>
    </row>
    <row r="173" spans="5:10" x14ac:dyDescent="0.3">
      <c r="G173" s="82" t="s">
        <v>383</v>
      </c>
      <c r="H173" s="76"/>
      <c r="I173" s="79"/>
      <c r="J173" s="77"/>
    </row>
    <row r="174" spans="5:10" x14ac:dyDescent="0.3">
      <c r="E174" s="92"/>
      <c r="G174" s="82" t="s">
        <v>384</v>
      </c>
      <c r="H174" s="76"/>
      <c r="I174" s="79"/>
      <c r="J174" s="77"/>
    </row>
    <row r="175" spans="5:10" x14ac:dyDescent="0.3">
      <c r="G175" s="82" t="s">
        <v>373</v>
      </c>
      <c r="H175" s="76"/>
      <c r="I175" s="79"/>
      <c r="J175" s="77"/>
    </row>
    <row r="176" spans="5:10" x14ac:dyDescent="0.3">
      <c r="G176" s="82" t="s">
        <v>374</v>
      </c>
      <c r="H176" s="76"/>
      <c r="I176" s="79"/>
      <c r="J176" s="77"/>
    </row>
    <row r="177" spans="6:10" ht="15" thickBot="1" x14ac:dyDescent="0.35">
      <c r="G177" s="83" t="s">
        <v>375</v>
      </c>
      <c r="H177" s="76"/>
      <c r="I177" s="79"/>
      <c r="J177" s="77"/>
    </row>
    <row r="178" spans="6:10" ht="15" thickBot="1" x14ac:dyDescent="0.35">
      <c r="G178" s="72"/>
      <c r="H178" s="87">
        <f>SUM(H161:H177)</f>
        <v>1656000</v>
      </c>
      <c r="I178" s="88">
        <f>SUM(I161:I177)</f>
        <v>424500</v>
      </c>
      <c r="J178" s="89">
        <f>SUM(J161:J177)</f>
        <v>-1231500</v>
      </c>
    </row>
    <row r="180" spans="6:10" ht="15" thickBot="1" x14ac:dyDescent="0.35">
      <c r="F180" s="92"/>
      <c r="H180" s="92"/>
    </row>
    <row r="181" spans="6:10" ht="15" thickBot="1" x14ac:dyDescent="0.35">
      <c r="F181" s="92"/>
      <c r="I181" s="90" t="s">
        <v>385</v>
      </c>
      <c r="J181" s="91">
        <f>SUM(J161:J165)</f>
        <v>-560000</v>
      </c>
    </row>
    <row r="182" spans="6:10" ht="15" thickBot="1" x14ac:dyDescent="0.35">
      <c r="I182" s="88" t="s">
        <v>386</v>
      </c>
      <c r="J182" s="89">
        <f>SUM(J166:J172)</f>
        <v>-671500</v>
      </c>
    </row>
    <row r="183" spans="6:10" x14ac:dyDescent="0.3">
      <c r="J183" s="80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81"/>
  <sheetViews>
    <sheetView showGridLines="0" topLeftCell="A376" workbookViewId="0">
      <selection activeCell="B424" sqref="B424:K438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 hidden="1" x14ac:dyDescent="0.3">
      <c r="E2" s="47" t="s">
        <v>397</v>
      </c>
      <c r="J2" s="47">
        <v>489.82900000000001</v>
      </c>
      <c r="K2" s="47" t="s">
        <v>32</v>
      </c>
    </row>
    <row r="3" spans="2:11" hidden="1" x14ac:dyDescent="0.3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 x14ac:dyDescent="0.3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 hidden="1" x14ac:dyDescent="0.3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 hidden="1" x14ac:dyDescent="0.3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 hidden="1" x14ac:dyDescent="0.3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 hidden="1" x14ac:dyDescent="0.3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 hidden="1" x14ac:dyDescent="0.3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 hidden="1" x14ac:dyDescent="0.3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 hidden="1" x14ac:dyDescent="0.3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 hidden="1" x14ac:dyDescent="0.3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 hidden="1" x14ac:dyDescent="0.3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 hidden="1" x14ac:dyDescent="0.3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 hidden="1" x14ac:dyDescent="0.3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 hidden="1" x14ac:dyDescent="0.3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 hidden="1" x14ac:dyDescent="0.3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 hidden="1" x14ac:dyDescent="0.3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 hidden="1" x14ac:dyDescent="0.3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 hidden="1" x14ac:dyDescent="0.3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 hidden="1" x14ac:dyDescent="0.3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 hidden="1" x14ac:dyDescent="0.3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 hidden="1" x14ac:dyDescent="0.3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 hidden="1" x14ac:dyDescent="0.3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 hidden="1" x14ac:dyDescent="0.3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 hidden="1" x14ac:dyDescent="0.3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 hidden="1" x14ac:dyDescent="0.3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 hidden="1" x14ac:dyDescent="0.3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 hidden="1" x14ac:dyDescent="0.3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 hidden="1" x14ac:dyDescent="0.3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 hidden="1" x14ac:dyDescent="0.3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 hidden="1" x14ac:dyDescent="0.3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 hidden="1" x14ac:dyDescent="0.3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 hidden="1" x14ac:dyDescent="0.3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 hidden="1" x14ac:dyDescent="0.3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 hidden="1" x14ac:dyDescent="0.3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 hidden="1" x14ac:dyDescent="0.3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 hidden="1" x14ac:dyDescent="0.3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 hidden="1" x14ac:dyDescent="0.3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 hidden="1" x14ac:dyDescent="0.3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 hidden="1" x14ac:dyDescent="0.3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 hidden="1" x14ac:dyDescent="0.3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 hidden="1" x14ac:dyDescent="0.3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 x14ac:dyDescent="0.3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 hidden="1" x14ac:dyDescent="0.3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 hidden="1" x14ac:dyDescent="0.3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 x14ac:dyDescent="0.3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 hidden="1" x14ac:dyDescent="0.3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 hidden="1" x14ac:dyDescent="0.3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 hidden="1" x14ac:dyDescent="0.3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 hidden="1" x14ac:dyDescent="0.3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 x14ac:dyDescent="0.3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 hidden="1" x14ac:dyDescent="0.3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 hidden="1" x14ac:dyDescent="0.3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 hidden="1" x14ac:dyDescent="0.3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 x14ac:dyDescent="0.3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 hidden="1" x14ac:dyDescent="0.3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 x14ac:dyDescent="0.3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 hidden="1" x14ac:dyDescent="0.3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 x14ac:dyDescent="0.3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 hidden="1" x14ac:dyDescent="0.3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 hidden="1" x14ac:dyDescent="0.3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 hidden="1" x14ac:dyDescent="0.3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 x14ac:dyDescent="0.3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 hidden="1" x14ac:dyDescent="0.3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 hidden="1" x14ac:dyDescent="0.3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 x14ac:dyDescent="0.3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 hidden="1" x14ac:dyDescent="0.3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 hidden="1" x14ac:dyDescent="0.3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 x14ac:dyDescent="0.3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 hidden="1" x14ac:dyDescent="0.3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 hidden="1" x14ac:dyDescent="0.3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 hidden="1" x14ac:dyDescent="0.3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 hidden="1" x14ac:dyDescent="0.3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 hidden="1" x14ac:dyDescent="0.3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 x14ac:dyDescent="0.3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 hidden="1" x14ac:dyDescent="0.3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 hidden="1" x14ac:dyDescent="0.3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 hidden="1" x14ac:dyDescent="0.3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 hidden="1" x14ac:dyDescent="0.3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 x14ac:dyDescent="0.3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 x14ac:dyDescent="0.3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 hidden="1" x14ac:dyDescent="0.3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 hidden="1" x14ac:dyDescent="0.3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 hidden="1" x14ac:dyDescent="0.3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 x14ac:dyDescent="0.3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 hidden="1" x14ac:dyDescent="0.3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 hidden="1" x14ac:dyDescent="0.3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 x14ac:dyDescent="0.3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 hidden="1" x14ac:dyDescent="0.3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 hidden="1" x14ac:dyDescent="0.3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 hidden="1" x14ac:dyDescent="0.3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 hidden="1" x14ac:dyDescent="0.3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 x14ac:dyDescent="0.3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 x14ac:dyDescent="0.3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 hidden="1" x14ac:dyDescent="0.3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 hidden="1" x14ac:dyDescent="0.3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 hidden="1" x14ac:dyDescent="0.3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 hidden="1" x14ac:dyDescent="0.3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 x14ac:dyDescent="0.3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 hidden="1" x14ac:dyDescent="0.3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 x14ac:dyDescent="0.3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 hidden="1" x14ac:dyDescent="0.3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 hidden="1" x14ac:dyDescent="0.3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 hidden="1" x14ac:dyDescent="0.3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 x14ac:dyDescent="0.3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 hidden="1" x14ac:dyDescent="0.3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 hidden="1" x14ac:dyDescent="0.3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 hidden="1" x14ac:dyDescent="0.3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 x14ac:dyDescent="0.3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 x14ac:dyDescent="0.3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 x14ac:dyDescent="0.3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 hidden="1" x14ac:dyDescent="0.3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 hidden="1" x14ac:dyDescent="0.3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 x14ac:dyDescent="0.3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 hidden="1" x14ac:dyDescent="0.3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 hidden="1" x14ac:dyDescent="0.3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 x14ac:dyDescent="0.3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 hidden="1" x14ac:dyDescent="0.3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 hidden="1" x14ac:dyDescent="0.3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 hidden="1" x14ac:dyDescent="0.3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 hidden="1" x14ac:dyDescent="0.3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 x14ac:dyDescent="0.3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 x14ac:dyDescent="0.3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 hidden="1" x14ac:dyDescent="0.3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 hidden="1" x14ac:dyDescent="0.3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 x14ac:dyDescent="0.3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 hidden="1" x14ac:dyDescent="0.3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 hidden="1" x14ac:dyDescent="0.3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 hidden="1" x14ac:dyDescent="0.3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 x14ac:dyDescent="0.3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 x14ac:dyDescent="0.3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 x14ac:dyDescent="0.3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 hidden="1" x14ac:dyDescent="0.3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 x14ac:dyDescent="0.3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 x14ac:dyDescent="0.3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 hidden="1" x14ac:dyDescent="0.3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 hidden="1" x14ac:dyDescent="0.3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 hidden="1" x14ac:dyDescent="0.3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 hidden="1" x14ac:dyDescent="0.3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 x14ac:dyDescent="0.3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 x14ac:dyDescent="0.3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 hidden="1" x14ac:dyDescent="0.3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 hidden="1" x14ac:dyDescent="0.3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 hidden="1" x14ac:dyDescent="0.3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 hidden="1" x14ac:dyDescent="0.3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 x14ac:dyDescent="0.3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 x14ac:dyDescent="0.3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 hidden="1" x14ac:dyDescent="0.3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 hidden="1" x14ac:dyDescent="0.3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 x14ac:dyDescent="0.3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 hidden="1" x14ac:dyDescent="0.3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 hidden="1" x14ac:dyDescent="0.3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 x14ac:dyDescent="0.3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 hidden="1" x14ac:dyDescent="0.3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 hidden="1" x14ac:dyDescent="0.3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 x14ac:dyDescent="0.3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 hidden="1" x14ac:dyDescent="0.3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 x14ac:dyDescent="0.3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 hidden="1" x14ac:dyDescent="0.3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 hidden="1" x14ac:dyDescent="0.3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 x14ac:dyDescent="0.3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 hidden="1" x14ac:dyDescent="0.3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 hidden="1" x14ac:dyDescent="0.3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 hidden="1" x14ac:dyDescent="0.3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 x14ac:dyDescent="0.3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 x14ac:dyDescent="0.3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 hidden="1" x14ac:dyDescent="0.3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 hidden="1" x14ac:dyDescent="0.3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 hidden="1" x14ac:dyDescent="0.3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 hidden="1" x14ac:dyDescent="0.3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 hidden="1" x14ac:dyDescent="0.3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 hidden="1" x14ac:dyDescent="0.3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 x14ac:dyDescent="0.3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 x14ac:dyDescent="0.3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 hidden="1" x14ac:dyDescent="0.3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 hidden="1" x14ac:dyDescent="0.3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 hidden="1" x14ac:dyDescent="0.3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 hidden="1" x14ac:dyDescent="0.3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 hidden="1" x14ac:dyDescent="0.3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 hidden="1" x14ac:dyDescent="0.3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 hidden="1" x14ac:dyDescent="0.3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 hidden="1" x14ac:dyDescent="0.3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 x14ac:dyDescent="0.3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 x14ac:dyDescent="0.3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 hidden="1" x14ac:dyDescent="0.3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 hidden="1" x14ac:dyDescent="0.3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 hidden="1" x14ac:dyDescent="0.3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 x14ac:dyDescent="0.3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 hidden="1" x14ac:dyDescent="0.3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 hidden="1" x14ac:dyDescent="0.3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 hidden="1" x14ac:dyDescent="0.3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 hidden="1" x14ac:dyDescent="0.3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 hidden="1" x14ac:dyDescent="0.3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 hidden="1" x14ac:dyDescent="0.3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 hidden="1" x14ac:dyDescent="0.3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 x14ac:dyDescent="0.3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 hidden="1" x14ac:dyDescent="0.3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 hidden="1" x14ac:dyDescent="0.3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 x14ac:dyDescent="0.3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 hidden="1" x14ac:dyDescent="0.3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 hidden="1" x14ac:dyDescent="0.3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 x14ac:dyDescent="0.3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 x14ac:dyDescent="0.3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 x14ac:dyDescent="0.3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 x14ac:dyDescent="0.3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 hidden="1" x14ac:dyDescent="0.3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 hidden="1" x14ac:dyDescent="0.3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 hidden="1" x14ac:dyDescent="0.3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 hidden="1" x14ac:dyDescent="0.3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 hidden="1" x14ac:dyDescent="0.3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 x14ac:dyDescent="0.3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 hidden="1" x14ac:dyDescent="0.3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 hidden="1" x14ac:dyDescent="0.3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 hidden="1" x14ac:dyDescent="0.3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 x14ac:dyDescent="0.3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 x14ac:dyDescent="0.3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 x14ac:dyDescent="0.3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 hidden="1" x14ac:dyDescent="0.3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 hidden="1" x14ac:dyDescent="0.3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 hidden="1" x14ac:dyDescent="0.3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 hidden="1" x14ac:dyDescent="0.3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 x14ac:dyDescent="0.3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 hidden="1" x14ac:dyDescent="0.3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 hidden="1" x14ac:dyDescent="0.3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 x14ac:dyDescent="0.3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 x14ac:dyDescent="0.3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 x14ac:dyDescent="0.3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 hidden="1" x14ac:dyDescent="0.3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 hidden="1" x14ac:dyDescent="0.3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 hidden="1" x14ac:dyDescent="0.3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 hidden="1" x14ac:dyDescent="0.3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 hidden="1" x14ac:dyDescent="0.3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 x14ac:dyDescent="0.3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 x14ac:dyDescent="0.3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 hidden="1" x14ac:dyDescent="0.3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 hidden="1" x14ac:dyDescent="0.3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 hidden="1" x14ac:dyDescent="0.3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 hidden="1" x14ac:dyDescent="0.3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 hidden="1" x14ac:dyDescent="0.3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 x14ac:dyDescent="0.3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 hidden="1" x14ac:dyDescent="0.3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 hidden="1" x14ac:dyDescent="0.3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 hidden="1" x14ac:dyDescent="0.3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 x14ac:dyDescent="0.3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 x14ac:dyDescent="0.3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 x14ac:dyDescent="0.3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 hidden="1" x14ac:dyDescent="0.3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 hidden="1" x14ac:dyDescent="0.3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 hidden="1" x14ac:dyDescent="0.3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 x14ac:dyDescent="0.3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 x14ac:dyDescent="0.3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 x14ac:dyDescent="0.3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 hidden="1" x14ac:dyDescent="0.3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 hidden="1" x14ac:dyDescent="0.3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 hidden="1" x14ac:dyDescent="0.3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 hidden="1" x14ac:dyDescent="0.3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 hidden="1" x14ac:dyDescent="0.3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 x14ac:dyDescent="0.3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 x14ac:dyDescent="0.3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 hidden="1" x14ac:dyDescent="0.3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 hidden="1" x14ac:dyDescent="0.3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 hidden="1" x14ac:dyDescent="0.3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 x14ac:dyDescent="0.3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 x14ac:dyDescent="0.3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 x14ac:dyDescent="0.3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 x14ac:dyDescent="0.3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 hidden="1" x14ac:dyDescent="0.3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 hidden="1" x14ac:dyDescent="0.3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 hidden="1" x14ac:dyDescent="0.3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 hidden="1" x14ac:dyDescent="0.3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 hidden="1" x14ac:dyDescent="0.3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 x14ac:dyDescent="0.3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 x14ac:dyDescent="0.3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 x14ac:dyDescent="0.3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 hidden="1" x14ac:dyDescent="0.3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 hidden="1" x14ac:dyDescent="0.3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 hidden="1" x14ac:dyDescent="0.3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 hidden="1" x14ac:dyDescent="0.3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 x14ac:dyDescent="0.3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 hidden="1" x14ac:dyDescent="0.3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 hidden="1" x14ac:dyDescent="0.3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 x14ac:dyDescent="0.3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 x14ac:dyDescent="0.3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 x14ac:dyDescent="0.3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 hidden="1" x14ac:dyDescent="0.3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 hidden="1" x14ac:dyDescent="0.3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 hidden="1" x14ac:dyDescent="0.3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 hidden="1" x14ac:dyDescent="0.3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 hidden="1" x14ac:dyDescent="0.3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 hidden="1" x14ac:dyDescent="0.3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 hidden="1" x14ac:dyDescent="0.3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 hidden="1" x14ac:dyDescent="0.3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 x14ac:dyDescent="0.3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 x14ac:dyDescent="0.3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 hidden="1" x14ac:dyDescent="0.3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 hidden="1" x14ac:dyDescent="0.3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 x14ac:dyDescent="0.3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 x14ac:dyDescent="0.3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 hidden="1" x14ac:dyDescent="0.3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 hidden="1" x14ac:dyDescent="0.3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 hidden="1" x14ac:dyDescent="0.3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 hidden="1" x14ac:dyDescent="0.3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 x14ac:dyDescent="0.3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 hidden="1" x14ac:dyDescent="0.3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 hidden="1" x14ac:dyDescent="0.3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 hidden="1" x14ac:dyDescent="0.3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 hidden="1" x14ac:dyDescent="0.3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 hidden="1" x14ac:dyDescent="0.3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 x14ac:dyDescent="0.3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 hidden="1" x14ac:dyDescent="0.3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 hidden="1" x14ac:dyDescent="0.3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 hidden="1" x14ac:dyDescent="0.3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 hidden="1" x14ac:dyDescent="0.3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 x14ac:dyDescent="0.3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 x14ac:dyDescent="0.3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 hidden="1" x14ac:dyDescent="0.3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 x14ac:dyDescent="0.3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 x14ac:dyDescent="0.3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 x14ac:dyDescent="0.3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 hidden="1" x14ac:dyDescent="0.3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 hidden="1" x14ac:dyDescent="0.3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 hidden="1" x14ac:dyDescent="0.3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 hidden="1" x14ac:dyDescent="0.3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 hidden="1" x14ac:dyDescent="0.3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 hidden="1" x14ac:dyDescent="0.3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 x14ac:dyDescent="0.3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 hidden="1" x14ac:dyDescent="0.3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 hidden="1" x14ac:dyDescent="0.3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 x14ac:dyDescent="0.3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 hidden="1" x14ac:dyDescent="0.3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 hidden="1" x14ac:dyDescent="0.3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 hidden="1" x14ac:dyDescent="0.3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 x14ac:dyDescent="0.3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 x14ac:dyDescent="0.3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 hidden="1" x14ac:dyDescent="0.3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 hidden="1" x14ac:dyDescent="0.3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 hidden="1" x14ac:dyDescent="0.3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 x14ac:dyDescent="0.3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 x14ac:dyDescent="0.3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 x14ac:dyDescent="0.3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 hidden="1" x14ac:dyDescent="0.3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 hidden="1" x14ac:dyDescent="0.3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 hidden="1" x14ac:dyDescent="0.3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 hidden="1" x14ac:dyDescent="0.3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 hidden="1" x14ac:dyDescent="0.3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 hidden="1" x14ac:dyDescent="0.3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 x14ac:dyDescent="0.3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 x14ac:dyDescent="0.3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 hidden="1" x14ac:dyDescent="0.3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 hidden="1" x14ac:dyDescent="0.3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 hidden="1" x14ac:dyDescent="0.3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 hidden="1" x14ac:dyDescent="0.3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 hidden="1" x14ac:dyDescent="0.3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 hidden="1" x14ac:dyDescent="0.3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 x14ac:dyDescent="0.3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 hidden="1" x14ac:dyDescent="0.3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 hidden="1" x14ac:dyDescent="0.3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 x14ac:dyDescent="0.3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 hidden="1" x14ac:dyDescent="0.3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 hidden="1" x14ac:dyDescent="0.3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 x14ac:dyDescent="0.3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 hidden="1" x14ac:dyDescent="0.3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 hidden="1" x14ac:dyDescent="0.3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 hidden="1" x14ac:dyDescent="0.3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 hidden="1" x14ac:dyDescent="0.3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 hidden="1" x14ac:dyDescent="0.3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 hidden="1" x14ac:dyDescent="0.3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 x14ac:dyDescent="0.3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 hidden="1" x14ac:dyDescent="0.3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 hidden="1" x14ac:dyDescent="0.3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 hidden="1" x14ac:dyDescent="0.3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 hidden="1" x14ac:dyDescent="0.3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 hidden="1" x14ac:dyDescent="0.3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 hidden="1" x14ac:dyDescent="0.3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 x14ac:dyDescent="0.3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 hidden="1" x14ac:dyDescent="0.3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 hidden="1" x14ac:dyDescent="0.3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 x14ac:dyDescent="0.3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 hidden="1" x14ac:dyDescent="0.3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 hidden="1" x14ac:dyDescent="0.3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 x14ac:dyDescent="0.3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 hidden="1" x14ac:dyDescent="0.3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 hidden="1" x14ac:dyDescent="0.3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 x14ac:dyDescent="0.3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 hidden="1" x14ac:dyDescent="0.3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 hidden="1" x14ac:dyDescent="0.3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 hidden="1" x14ac:dyDescent="0.3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 x14ac:dyDescent="0.3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 hidden="1" x14ac:dyDescent="0.3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 x14ac:dyDescent="0.3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 hidden="1" x14ac:dyDescent="0.3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 hidden="1" x14ac:dyDescent="0.3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 hidden="1" x14ac:dyDescent="0.3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 hidden="1" x14ac:dyDescent="0.3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 hidden="1" x14ac:dyDescent="0.3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 x14ac:dyDescent="0.3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 hidden="1" x14ac:dyDescent="0.3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 hidden="1" x14ac:dyDescent="0.3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 x14ac:dyDescent="0.3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 hidden="1" x14ac:dyDescent="0.3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 x14ac:dyDescent="0.3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 hidden="1" x14ac:dyDescent="0.3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 hidden="1" x14ac:dyDescent="0.3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 x14ac:dyDescent="0.3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 hidden="1" x14ac:dyDescent="0.3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 hidden="1" x14ac:dyDescent="0.3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 hidden="1" x14ac:dyDescent="0.3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 x14ac:dyDescent="0.3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 hidden="1" x14ac:dyDescent="0.3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 hidden="1" x14ac:dyDescent="0.3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 x14ac:dyDescent="0.3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 x14ac:dyDescent="0.3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 hidden="1" x14ac:dyDescent="0.3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 hidden="1" x14ac:dyDescent="0.3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 hidden="1" x14ac:dyDescent="0.3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 hidden="1" x14ac:dyDescent="0.3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 hidden="1" x14ac:dyDescent="0.3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 x14ac:dyDescent="0.3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 hidden="1" x14ac:dyDescent="0.3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 hidden="1" x14ac:dyDescent="0.3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 hidden="1" x14ac:dyDescent="0.3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 hidden="1" x14ac:dyDescent="0.3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 x14ac:dyDescent="0.3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 x14ac:dyDescent="0.3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 hidden="1" x14ac:dyDescent="0.3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 x14ac:dyDescent="0.3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 x14ac:dyDescent="0.3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 hidden="1" x14ac:dyDescent="0.3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 hidden="1" x14ac:dyDescent="0.3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 hidden="1" x14ac:dyDescent="0.3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 hidden="1" x14ac:dyDescent="0.3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 x14ac:dyDescent="0.3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 hidden="1" x14ac:dyDescent="0.3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 hidden="1" x14ac:dyDescent="0.3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 hidden="1" x14ac:dyDescent="0.3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 hidden="1" x14ac:dyDescent="0.3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 x14ac:dyDescent="0.3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 hidden="1" x14ac:dyDescent="0.3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 hidden="1" x14ac:dyDescent="0.3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 hidden="1" x14ac:dyDescent="0.3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 hidden="1" x14ac:dyDescent="0.3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 hidden="1" x14ac:dyDescent="0.3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 hidden="1" x14ac:dyDescent="0.3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 hidden="1" x14ac:dyDescent="0.3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 hidden="1" x14ac:dyDescent="0.3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 hidden="1" x14ac:dyDescent="0.3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 hidden="1" x14ac:dyDescent="0.3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 hidden="1" x14ac:dyDescent="0.3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 hidden="1" x14ac:dyDescent="0.3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 hidden="1" x14ac:dyDescent="0.3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 hidden="1" x14ac:dyDescent="0.3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 hidden="1" x14ac:dyDescent="0.3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 hidden="1" x14ac:dyDescent="0.3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 hidden="1" x14ac:dyDescent="0.3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 hidden="1" x14ac:dyDescent="0.3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 hidden="1" x14ac:dyDescent="0.3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 hidden="1" x14ac:dyDescent="0.3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 hidden="1" x14ac:dyDescent="0.3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 hidden="1" x14ac:dyDescent="0.3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 hidden="1" x14ac:dyDescent="0.3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 hidden="1" x14ac:dyDescent="0.3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 hidden="1" x14ac:dyDescent="0.3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 hidden="1" x14ac:dyDescent="0.3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 hidden="1" x14ac:dyDescent="0.3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 hidden="1" x14ac:dyDescent="0.3">
      <c r="B466" s="47">
        <v>8</v>
      </c>
      <c r="C466" s="47" t="s">
        <v>27</v>
      </c>
      <c r="D466" s="47" t="s">
        <v>959</v>
      </c>
      <c r="E466" s="47" t="s">
        <v>670</v>
      </c>
      <c r="F466" s="47" t="s">
        <v>399</v>
      </c>
      <c r="G466" s="47" t="s">
        <v>960</v>
      </c>
      <c r="H466" s="47">
        <v>10.62</v>
      </c>
      <c r="I466" s="47">
        <v>0</v>
      </c>
      <c r="J466" s="47">
        <v>-140.2901</v>
      </c>
      <c r="K466" s="47" t="s">
        <v>32</v>
      </c>
    </row>
    <row r="467" spans="2:11" hidden="1" x14ac:dyDescent="0.3">
      <c r="B467" s="47">
        <v>9</v>
      </c>
      <c r="C467" s="47" t="s">
        <v>27</v>
      </c>
      <c r="D467" s="47" t="s">
        <v>959</v>
      </c>
      <c r="E467" s="47" t="s">
        <v>961</v>
      </c>
      <c r="F467" s="47" t="s">
        <v>30</v>
      </c>
      <c r="G467" s="47" t="s">
        <v>962</v>
      </c>
      <c r="H467" s="47">
        <v>0</v>
      </c>
      <c r="I467" s="47">
        <v>300</v>
      </c>
      <c r="J467" s="47">
        <v>159.7099</v>
      </c>
      <c r="K467" s="47" t="s">
        <v>32</v>
      </c>
    </row>
    <row r="468" spans="2:11" hidden="1" x14ac:dyDescent="0.3">
      <c r="B468" s="47">
        <v>10</v>
      </c>
      <c r="C468" s="47" t="s">
        <v>401</v>
      </c>
      <c r="D468" s="47" t="s">
        <v>959</v>
      </c>
      <c r="E468" s="47" t="s">
        <v>935</v>
      </c>
      <c r="F468" s="47" t="s">
        <v>403</v>
      </c>
      <c r="G468" s="47" t="s">
        <v>963</v>
      </c>
      <c r="H468" s="47">
        <v>0</v>
      </c>
      <c r="I468" s="47">
        <v>3535.9962999999998</v>
      </c>
      <c r="J468" s="47">
        <v>3695.7062000000001</v>
      </c>
      <c r="K468" s="47" t="s">
        <v>32</v>
      </c>
    </row>
    <row r="469" spans="2:11" hidden="1" x14ac:dyDescent="0.3">
      <c r="B469" s="47">
        <v>11</v>
      </c>
      <c r="C469" s="47" t="s">
        <v>27</v>
      </c>
      <c r="D469" s="47" t="s">
        <v>964</v>
      </c>
      <c r="E469" s="47" t="s">
        <v>670</v>
      </c>
      <c r="F469" s="47" t="s">
        <v>399</v>
      </c>
      <c r="G469" s="47" t="s">
        <v>965</v>
      </c>
      <c r="H469" s="47">
        <v>10.62</v>
      </c>
      <c r="I469" s="47">
        <v>0</v>
      </c>
      <c r="J469" s="47">
        <v>3685.0862000000002</v>
      </c>
      <c r="K469" s="47" t="s">
        <v>32</v>
      </c>
    </row>
    <row r="470" spans="2:11" hidden="1" x14ac:dyDescent="0.3">
      <c r="B470" s="47">
        <v>12</v>
      </c>
      <c r="C470" s="47" t="s">
        <v>27</v>
      </c>
      <c r="D470" s="47" t="s">
        <v>964</v>
      </c>
      <c r="E470" s="47" t="s">
        <v>966</v>
      </c>
      <c r="F470" s="47" t="s">
        <v>30</v>
      </c>
      <c r="G470" s="47" t="s">
        <v>967</v>
      </c>
      <c r="H470" s="47">
        <v>0</v>
      </c>
      <c r="I470" s="47">
        <v>4000</v>
      </c>
      <c r="J470" s="47">
        <v>7685.0861999999997</v>
      </c>
      <c r="K470" s="47" t="s">
        <v>32</v>
      </c>
    </row>
    <row r="471" spans="2:11" hidden="1" x14ac:dyDescent="0.3">
      <c r="B471" s="47">
        <v>13</v>
      </c>
      <c r="C471" s="47" t="s">
        <v>401</v>
      </c>
      <c r="D471" s="47" t="s">
        <v>964</v>
      </c>
      <c r="E471" s="47" t="s">
        <v>935</v>
      </c>
      <c r="F471" s="47" t="s">
        <v>403</v>
      </c>
      <c r="G471" s="47" t="s">
        <v>968</v>
      </c>
      <c r="H471" s="47">
        <v>7597.2936</v>
      </c>
      <c r="I471" s="47">
        <v>0</v>
      </c>
      <c r="J471" s="47">
        <v>87.792599999999993</v>
      </c>
      <c r="K471" s="47" t="s">
        <v>32</v>
      </c>
    </row>
    <row r="472" spans="2:11" hidden="1" x14ac:dyDescent="0.3">
      <c r="B472" s="47">
        <v>14</v>
      </c>
      <c r="C472" s="47" t="s">
        <v>401</v>
      </c>
      <c r="D472" s="47" t="s">
        <v>969</v>
      </c>
      <c r="E472" s="47" t="s">
        <v>935</v>
      </c>
      <c r="F472" s="47" t="s">
        <v>403</v>
      </c>
      <c r="G472" s="47" t="s">
        <v>970</v>
      </c>
      <c r="H472" s="47">
        <v>0</v>
      </c>
      <c r="I472" s="47">
        <v>1090.3957</v>
      </c>
      <c r="J472" s="47">
        <v>1178.1882000000001</v>
      </c>
      <c r="K472" s="47" t="s">
        <v>32</v>
      </c>
    </row>
    <row r="473" spans="2:11" hidden="1" x14ac:dyDescent="0.3"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  <row r="474" spans="2:11" hidden="1" x14ac:dyDescent="0.3">
      <c r="E474" s="47"/>
      <c r="J474" s="47"/>
      <c r="K474" s="47"/>
    </row>
    <row r="475" spans="2:11" hidden="1" x14ac:dyDescent="0.3"/>
    <row r="476" spans="2:11" hidden="1" x14ac:dyDescent="0.3"/>
    <row r="477" spans="2:11" hidden="1" x14ac:dyDescent="0.3"/>
    <row r="478" spans="2:11" hidden="1" x14ac:dyDescent="0.3"/>
    <row r="479" spans="2:11" hidden="1" x14ac:dyDescent="0.3"/>
    <row r="480" spans="2:11" hidden="1" x14ac:dyDescent="0.3"/>
    <row r="481" hidden="1" x14ac:dyDescent="0.3"/>
  </sheetData>
  <autoFilter ref="B1:K481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    through NEST Payment Gateway"/>
        <filter val="Being amount received from DA5932-1437364924     through NEST Payment Gateway"/>
        <filter val="Being amount received from DA5932-1437367099     through NEST Payment Gateway"/>
        <filter val="Being amount received from DA5932-1437372604    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   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DA5932-1527765759 through NEST Payment Gateway"/>
        <filter val="Being amount received from DA5932-1528494190 through NEST Payment Gateway"/>
        <filter val="Being amount received from DA5932-1528689422 through NEST Payment Gateway"/>
        <filter val="Being amount received from DA5932-1529245894 through NEST Payment Gateway"/>
        <filter val="Being amount received from DA5932-1529433192 through NEST Payment Gateway"/>
        <filter val="Being amount received from DA5932-1530261396 through NEST Payment Gateway"/>
        <filter val="Being amount received from DA5932-1533627408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H7" sqref="H7"/>
    </sheetView>
  </sheetViews>
  <sheetFormatPr defaultRowHeight="14.4" x14ac:dyDescent="0.3"/>
  <cols>
    <col min="2" max="2" width="77.6640625" customWidth="1"/>
    <col min="5" max="5" width="8.88671875" style="105"/>
    <col min="7" max="7" width="8.88671875" style="107"/>
  </cols>
  <sheetData>
    <row r="1" spans="1:9" x14ac:dyDescent="0.3">
      <c r="A1" s="93" t="s">
        <v>971</v>
      </c>
      <c r="C1" t="s">
        <v>1025</v>
      </c>
      <c r="D1" t="s">
        <v>1023</v>
      </c>
      <c r="E1" s="105" t="s">
        <v>1020</v>
      </c>
      <c r="F1" t="s">
        <v>1021</v>
      </c>
      <c r="G1" s="107" t="s">
        <v>1022</v>
      </c>
      <c r="H1" t="s">
        <v>1024</v>
      </c>
      <c r="I1" t="s">
        <v>1026</v>
      </c>
    </row>
    <row r="2" spans="1:9" x14ac:dyDescent="0.3">
      <c r="A2" s="93"/>
      <c r="C2">
        <v>787</v>
      </c>
      <c r="D2">
        <v>5434</v>
      </c>
      <c r="E2" s="105">
        <v>8522.7999999999993</v>
      </c>
      <c r="F2">
        <v>1613</v>
      </c>
      <c r="G2" s="107">
        <v>14575</v>
      </c>
      <c r="H2">
        <v>8810</v>
      </c>
      <c r="I2">
        <v>10871</v>
      </c>
    </row>
    <row r="3" spans="1:9" x14ac:dyDescent="0.3">
      <c r="A3" s="93"/>
    </row>
    <row r="4" spans="1:9" x14ac:dyDescent="0.3">
      <c r="A4" s="93"/>
      <c r="B4" s="94" t="s">
        <v>972</v>
      </c>
      <c r="C4" s="95">
        <v>243</v>
      </c>
    </row>
    <row r="5" spans="1:9" x14ac:dyDescent="0.3">
      <c r="A5" s="96"/>
      <c r="B5" s="97"/>
      <c r="C5" s="98"/>
    </row>
    <row r="6" spans="1:9" x14ac:dyDescent="0.3">
      <c r="A6" s="93" t="s">
        <v>973</v>
      </c>
      <c r="B6" s="99" t="s">
        <v>975</v>
      </c>
      <c r="E6" s="106">
        <v>2626.07</v>
      </c>
    </row>
    <row r="7" spans="1:9" x14ac:dyDescent="0.3">
      <c r="A7" s="96"/>
      <c r="B7" s="97"/>
      <c r="C7" s="98"/>
    </row>
    <row r="8" spans="1:9" x14ac:dyDescent="0.3">
      <c r="A8" s="93" t="s">
        <v>976</v>
      </c>
      <c r="B8" s="94" t="s">
        <v>978</v>
      </c>
      <c r="D8" s="95">
        <v>60</v>
      </c>
    </row>
    <row r="9" spans="1:9" x14ac:dyDescent="0.3">
      <c r="A9" s="96" t="s">
        <v>976</v>
      </c>
      <c r="B9" s="97" t="s">
        <v>979</v>
      </c>
      <c r="F9" s="98">
        <v>31</v>
      </c>
    </row>
    <row r="10" spans="1:9" x14ac:dyDescent="0.3">
      <c r="A10" s="93" t="s">
        <v>976</v>
      </c>
      <c r="B10" s="94" t="s">
        <v>979</v>
      </c>
      <c r="F10" s="95">
        <v>245</v>
      </c>
    </row>
    <row r="11" spans="1:9" x14ac:dyDescent="0.3">
      <c r="A11" s="96" t="s">
        <v>976</v>
      </c>
      <c r="B11" s="97" t="s">
        <v>980</v>
      </c>
      <c r="D11" s="98">
        <v>190</v>
      </c>
    </row>
    <row r="12" spans="1:9" x14ac:dyDescent="0.3">
      <c r="A12" s="93" t="s">
        <v>981</v>
      </c>
      <c r="B12" s="94" t="s">
        <v>982</v>
      </c>
      <c r="D12" s="95">
        <v>397</v>
      </c>
    </row>
    <row r="13" spans="1:9" x14ac:dyDescent="0.3">
      <c r="A13" s="96" t="s">
        <v>981</v>
      </c>
      <c r="B13" s="97" t="s">
        <v>983</v>
      </c>
      <c r="D13" s="98">
        <v>40</v>
      </c>
    </row>
    <row r="14" spans="1:9" x14ac:dyDescent="0.3">
      <c r="A14" s="93" t="s">
        <v>981</v>
      </c>
      <c r="B14" s="94" t="s">
        <v>977</v>
      </c>
      <c r="H14" s="95">
        <v>449</v>
      </c>
    </row>
    <row r="15" spans="1:9" x14ac:dyDescent="0.3">
      <c r="A15" s="96" t="s">
        <v>984</v>
      </c>
      <c r="B15" s="101" t="s">
        <v>985</v>
      </c>
      <c r="G15" s="102">
        <v>2637</v>
      </c>
    </row>
    <row r="16" spans="1:9" x14ac:dyDescent="0.3">
      <c r="A16" s="93" t="s">
        <v>984</v>
      </c>
      <c r="B16" s="94" t="s">
        <v>986</v>
      </c>
      <c r="H16" s="95"/>
    </row>
    <row r="17" spans="1:9" x14ac:dyDescent="0.3">
      <c r="A17" s="96" t="s">
        <v>984</v>
      </c>
      <c r="B17" s="101" t="s">
        <v>987</v>
      </c>
      <c r="G17" s="102">
        <v>2550</v>
      </c>
    </row>
    <row r="18" spans="1:9" x14ac:dyDescent="0.3">
      <c r="A18" s="93"/>
      <c r="B18" s="94"/>
      <c r="C18" s="95"/>
    </row>
    <row r="19" spans="1:9" x14ac:dyDescent="0.3">
      <c r="A19" s="96" t="s">
        <v>988</v>
      </c>
      <c r="B19" s="97" t="s">
        <v>978</v>
      </c>
      <c r="D19" s="98">
        <v>60</v>
      </c>
    </row>
    <row r="20" spans="1:9" x14ac:dyDescent="0.3">
      <c r="A20" s="93" t="s">
        <v>988</v>
      </c>
      <c r="B20" s="94" t="s">
        <v>989</v>
      </c>
      <c r="D20" s="95">
        <v>205</v>
      </c>
    </row>
    <row r="21" spans="1:9" x14ac:dyDescent="0.3">
      <c r="A21" s="96" t="s">
        <v>990</v>
      </c>
      <c r="B21" s="97" t="s">
        <v>982</v>
      </c>
      <c r="D21" s="98">
        <v>465</v>
      </c>
    </row>
    <row r="22" spans="1:9" x14ac:dyDescent="0.3">
      <c r="A22" s="93" t="s">
        <v>991</v>
      </c>
      <c r="B22" s="94" t="s">
        <v>992</v>
      </c>
      <c r="D22" s="95">
        <v>168</v>
      </c>
    </row>
    <row r="23" spans="1:9" x14ac:dyDescent="0.3">
      <c r="A23" s="96" t="s">
        <v>991</v>
      </c>
      <c r="B23" s="97" t="s">
        <v>977</v>
      </c>
      <c r="H23" s="102"/>
    </row>
    <row r="24" spans="1:9" x14ac:dyDescent="0.3">
      <c r="A24" s="93" t="s">
        <v>993</v>
      </c>
      <c r="B24" s="94" t="s">
        <v>994</v>
      </c>
      <c r="D24" s="95">
        <v>280</v>
      </c>
    </row>
    <row r="25" spans="1:9" x14ac:dyDescent="0.3">
      <c r="A25" s="96" t="s">
        <v>995</v>
      </c>
      <c r="B25" s="97" t="s">
        <v>978</v>
      </c>
      <c r="D25" s="98">
        <v>60</v>
      </c>
    </row>
    <row r="26" spans="1:9" x14ac:dyDescent="0.3">
      <c r="A26" s="93" t="s">
        <v>995</v>
      </c>
      <c r="B26" s="94" t="s">
        <v>996</v>
      </c>
      <c r="D26" s="95">
        <v>225</v>
      </c>
    </row>
    <row r="27" spans="1:9" x14ac:dyDescent="0.3">
      <c r="A27" s="96" t="s">
        <v>997</v>
      </c>
      <c r="B27" s="97" t="s">
        <v>998</v>
      </c>
      <c r="D27" s="98">
        <v>621</v>
      </c>
    </row>
    <row r="28" spans="1:9" x14ac:dyDescent="0.3">
      <c r="A28" s="93" t="s">
        <v>999</v>
      </c>
      <c r="B28" s="94" t="s">
        <v>982</v>
      </c>
      <c r="D28" s="95">
        <v>428</v>
      </c>
    </row>
    <row r="29" spans="1:9" x14ac:dyDescent="0.3">
      <c r="A29" s="96" t="s">
        <v>999</v>
      </c>
      <c r="B29" s="97" t="s">
        <v>977</v>
      </c>
      <c r="H29" s="98"/>
    </row>
    <row r="30" spans="1:9" x14ac:dyDescent="0.3">
      <c r="A30" s="93" t="s">
        <v>999</v>
      </c>
      <c r="B30" s="99" t="s">
        <v>987</v>
      </c>
      <c r="G30" s="100">
        <v>3000</v>
      </c>
    </row>
    <row r="31" spans="1:9" x14ac:dyDescent="0.3">
      <c r="A31" s="96" t="s">
        <v>999</v>
      </c>
      <c r="B31" s="101" t="s">
        <v>975</v>
      </c>
      <c r="E31" s="102">
        <v>3064.65</v>
      </c>
    </row>
    <row r="32" spans="1:9" x14ac:dyDescent="0.3">
      <c r="A32" s="103">
        <v>43141</v>
      </c>
      <c r="B32" s="94" t="s">
        <v>1000</v>
      </c>
      <c r="I32" s="100">
        <v>2402</v>
      </c>
    </row>
    <row r="33" spans="1:9" x14ac:dyDescent="0.3">
      <c r="A33" s="104">
        <v>43141</v>
      </c>
      <c r="B33" s="97" t="s">
        <v>977</v>
      </c>
      <c r="H33" s="102">
        <v>1164</v>
      </c>
    </row>
    <row r="34" spans="1:9" x14ac:dyDescent="0.3">
      <c r="A34" s="103">
        <v>43141</v>
      </c>
      <c r="B34" s="94" t="s">
        <v>1001</v>
      </c>
      <c r="I34" s="100">
        <v>2400</v>
      </c>
    </row>
    <row r="35" spans="1:9" x14ac:dyDescent="0.3">
      <c r="A35" s="104"/>
      <c r="B35" s="97"/>
      <c r="C35" s="102"/>
    </row>
    <row r="36" spans="1:9" x14ac:dyDescent="0.3">
      <c r="A36" s="103">
        <v>43169</v>
      </c>
      <c r="B36" s="99" t="s">
        <v>1003</v>
      </c>
      <c r="I36" s="100">
        <v>6069</v>
      </c>
    </row>
    <row r="37" spans="1:9" x14ac:dyDescent="0.3">
      <c r="A37" s="104">
        <v>43169</v>
      </c>
      <c r="B37" s="97" t="s">
        <v>977</v>
      </c>
      <c r="H37" s="102">
        <v>2167</v>
      </c>
    </row>
    <row r="38" spans="1:9" x14ac:dyDescent="0.3">
      <c r="A38" s="103">
        <v>43169</v>
      </c>
      <c r="B38" s="94" t="s">
        <v>1004</v>
      </c>
      <c r="D38" s="95">
        <v>24</v>
      </c>
    </row>
    <row r="39" spans="1:9" x14ac:dyDescent="0.3">
      <c r="A39" s="104">
        <v>43200</v>
      </c>
      <c r="B39" s="97" t="s">
        <v>1005</v>
      </c>
      <c r="D39" s="98">
        <v>60</v>
      </c>
    </row>
    <row r="40" spans="1:9" x14ac:dyDescent="0.3">
      <c r="A40" s="103">
        <v>43200</v>
      </c>
      <c r="B40" s="94" t="s">
        <v>1005</v>
      </c>
      <c r="D40" s="95">
        <v>36</v>
      </c>
    </row>
    <row r="41" spans="1:9" x14ac:dyDescent="0.3">
      <c r="A41" s="104"/>
      <c r="B41" s="97"/>
      <c r="D41" s="102"/>
    </row>
    <row r="42" spans="1:9" x14ac:dyDescent="0.3">
      <c r="A42" s="103">
        <v>43230</v>
      </c>
      <c r="B42" s="94" t="s">
        <v>1006</v>
      </c>
      <c r="D42" s="95">
        <v>142</v>
      </c>
    </row>
    <row r="43" spans="1:9" x14ac:dyDescent="0.3">
      <c r="A43" s="104">
        <v>43261</v>
      </c>
      <c r="B43" s="97" t="s">
        <v>972</v>
      </c>
      <c r="C43" s="98">
        <v>360</v>
      </c>
    </row>
    <row r="44" spans="1:9" x14ac:dyDescent="0.3">
      <c r="A44" s="103">
        <v>43291</v>
      </c>
      <c r="B44" s="94" t="s">
        <v>1007</v>
      </c>
      <c r="H44" s="95">
        <v>460</v>
      </c>
    </row>
    <row r="45" spans="1:9" x14ac:dyDescent="0.3">
      <c r="A45" s="104">
        <v>43291</v>
      </c>
      <c r="B45" s="97" t="s">
        <v>1008</v>
      </c>
      <c r="D45" s="98">
        <v>220</v>
      </c>
    </row>
    <row r="46" spans="1:9" x14ac:dyDescent="0.3">
      <c r="A46" s="103">
        <v>43291</v>
      </c>
      <c r="B46" s="94" t="s">
        <v>1007</v>
      </c>
      <c r="H46" s="100">
        <v>1000</v>
      </c>
    </row>
    <row r="47" spans="1:9" x14ac:dyDescent="0.3">
      <c r="A47" s="104">
        <v>43291</v>
      </c>
      <c r="B47" s="101" t="s">
        <v>1009</v>
      </c>
      <c r="H47" s="102">
        <v>3570</v>
      </c>
    </row>
    <row r="48" spans="1:9" x14ac:dyDescent="0.3">
      <c r="A48" s="103">
        <v>43291</v>
      </c>
      <c r="B48" s="94" t="s">
        <v>1010</v>
      </c>
      <c r="G48" s="100">
        <v>2400</v>
      </c>
    </row>
    <row r="49" spans="1:7" x14ac:dyDescent="0.3">
      <c r="A49" s="104">
        <v>43291</v>
      </c>
      <c r="B49" s="97" t="s">
        <v>1010</v>
      </c>
      <c r="G49" s="98">
        <v>409</v>
      </c>
    </row>
    <row r="50" spans="1:7" x14ac:dyDescent="0.3">
      <c r="A50" s="103">
        <v>43322</v>
      </c>
      <c r="B50" s="94" t="s">
        <v>978</v>
      </c>
      <c r="D50" s="95">
        <v>60</v>
      </c>
    </row>
    <row r="51" spans="1:7" x14ac:dyDescent="0.3">
      <c r="A51" s="104">
        <v>43322</v>
      </c>
      <c r="B51" s="97" t="s">
        <v>980</v>
      </c>
      <c r="D51" s="98">
        <v>295</v>
      </c>
    </row>
    <row r="52" spans="1:7" x14ac:dyDescent="0.3">
      <c r="A52" s="103">
        <v>43353</v>
      </c>
      <c r="B52" s="94" t="s">
        <v>1011</v>
      </c>
      <c r="F52" s="95">
        <v>509</v>
      </c>
    </row>
    <row r="53" spans="1:7" x14ac:dyDescent="0.3">
      <c r="A53" s="104">
        <v>43353</v>
      </c>
      <c r="B53" s="97" t="s">
        <v>1011</v>
      </c>
      <c r="F53" s="98">
        <v>509</v>
      </c>
    </row>
    <row r="54" spans="1:7" x14ac:dyDescent="0.3">
      <c r="A54" s="103">
        <v>43353</v>
      </c>
      <c r="B54" s="94" t="s">
        <v>1012</v>
      </c>
      <c r="D54" s="95">
        <v>100</v>
      </c>
    </row>
    <row r="55" spans="1:7" x14ac:dyDescent="0.3">
      <c r="A55" s="104"/>
      <c r="B55" s="97"/>
      <c r="C55" s="98"/>
    </row>
    <row r="56" spans="1:7" x14ac:dyDescent="0.3">
      <c r="A56" s="103">
        <v>43383</v>
      </c>
      <c r="B56" s="94" t="s">
        <v>978</v>
      </c>
      <c r="D56" s="95">
        <v>60</v>
      </c>
    </row>
    <row r="57" spans="1:7" x14ac:dyDescent="0.3">
      <c r="A57" s="104">
        <v>43383</v>
      </c>
      <c r="B57" s="97" t="s">
        <v>1006</v>
      </c>
      <c r="D57" s="98">
        <v>196</v>
      </c>
    </row>
    <row r="58" spans="1:7" x14ac:dyDescent="0.3">
      <c r="A58" s="103">
        <v>43414</v>
      </c>
      <c r="B58" s="94" t="s">
        <v>972</v>
      </c>
      <c r="C58" s="95">
        <v>427</v>
      </c>
    </row>
    <row r="59" spans="1:7" x14ac:dyDescent="0.3">
      <c r="A59" s="104">
        <v>43444</v>
      </c>
      <c r="B59" s="97" t="s">
        <v>998</v>
      </c>
      <c r="G59" s="98">
        <v>220</v>
      </c>
    </row>
    <row r="60" spans="1:7" x14ac:dyDescent="0.3">
      <c r="A60" s="103">
        <v>43444</v>
      </c>
      <c r="B60" s="94" t="s">
        <v>1006</v>
      </c>
      <c r="D60" s="95">
        <v>268</v>
      </c>
    </row>
    <row r="61" spans="1:7" x14ac:dyDescent="0.3">
      <c r="A61" s="96" t="s">
        <v>1013</v>
      </c>
      <c r="B61" s="97" t="s">
        <v>982</v>
      </c>
      <c r="D61" s="98">
        <v>665</v>
      </c>
    </row>
    <row r="62" spans="1:7" x14ac:dyDescent="0.3">
      <c r="A62" s="93" t="s">
        <v>1013</v>
      </c>
      <c r="B62" s="99" t="s">
        <v>1014</v>
      </c>
      <c r="E62" s="100">
        <v>2832.08</v>
      </c>
    </row>
    <row r="63" spans="1:7" x14ac:dyDescent="0.3">
      <c r="A63" s="96" t="s">
        <v>1015</v>
      </c>
      <c r="B63" s="97" t="s">
        <v>1016</v>
      </c>
      <c r="G63" s="102">
        <v>1509</v>
      </c>
    </row>
    <row r="64" spans="1:7" x14ac:dyDescent="0.3">
      <c r="A64" s="93" t="s">
        <v>1015</v>
      </c>
      <c r="B64" s="94" t="s">
        <v>1017</v>
      </c>
      <c r="F64" s="95">
        <v>319</v>
      </c>
    </row>
    <row r="65" spans="1:9" x14ac:dyDescent="0.3">
      <c r="A65" s="96" t="s">
        <v>1015</v>
      </c>
      <c r="B65" s="97" t="s">
        <v>1010</v>
      </c>
      <c r="G65" s="102">
        <v>1850</v>
      </c>
    </row>
    <row r="66" spans="1:9" x14ac:dyDescent="0.3">
      <c r="A66" s="93" t="s">
        <v>1018</v>
      </c>
      <c r="B66" s="94" t="s">
        <v>1004</v>
      </c>
      <c r="D66" s="95">
        <v>29</v>
      </c>
    </row>
    <row r="67" spans="1:9" x14ac:dyDescent="0.3">
      <c r="A67" s="96" t="s">
        <v>1019</v>
      </c>
      <c r="B67" s="96" t="s">
        <v>1005</v>
      </c>
      <c r="D67" s="98">
        <v>80</v>
      </c>
    </row>
    <row r="70" spans="1:9" x14ac:dyDescent="0.3">
      <c r="C70">
        <f t="shared" ref="C70:I70" si="0">SUM(C5:C69)</f>
        <v>787</v>
      </c>
      <c r="D70">
        <f t="shared" si="0"/>
        <v>5434</v>
      </c>
      <c r="E70">
        <f t="shared" si="0"/>
        <v>8522.7999999999993</v>
      </c>
      <c r="F70">
        <f t="shared" si="0"/>
        <v>1613</v>
      </c>
      <c r="G70">
        <f t="shared" si="0"/>
        <v>14575</v>
      </c>
      <c r="H70">
        <f t="shared" si="0"/>
        <v>8810</v>
      </c>
      <c r="I70">
        <f t="shared" si="0"/>
        <v>10871</v>
      </c>
    </row>
    <row r="78" spans="1:9" x14ac:dyDescent="0.3">
      <c r="A78" s="96" t="s">
        <v>973</v>
      </c>
      <c r="B78" s="97" t="s">
        <v>974</v>
      </c>
      <c r="C78" s="98">
        <v>500</v>
      </c>
    </row>
    <row r="79" spans="1:9" x14ac:dyDescent="0.3">
      <c r="A79" s="96" t="s">
        <v>976</v>
      </c>
      <c r="B79" s="97" t="s">
        <v>977</v>
      </c>
      <c r="C79" s="98">
        <v>549</v>
      </c>
    </row>
    <row r="80" spans="1:9" x14ac:dyDescent="0.3">
      <c r="A80" s="93" t="s">
        <v>988</v>
      </c>
      <c r="B80" s="94" t="s">
        <v>986</v>
      </c>
      <c r="C80" s="95"/>
    </row>
    <row r="81" spans="1:3" x14ac:dyDescent="0.3">
      <c r="A81" s="104">
        <v>43169</v>
      </c>
      <c r="B81" s="97" t="s">
        <v>1002</v>
      </c>
      <c r="C81" s="102">
        <v>46012.32</v>
      </c>
    </row>
    <row r="82" spans="1:3" x14ac:dyDescent="0.3">
      <c r="A82" s="104">
        <v>43230</v>
      </c>
      <c r="B82" s="97" t="s">
        <v>977</v>
      </c>
      <c r="C82" s="102"/>
    </row>
    <row r="83" spans="1:3" x14ac:dyDescent="0.3">
      <c r="A83" s="104">
        <v>43383</v>
      </c>
      <c r="B83" s="97" t="s">
        <v>977</v>
      </c>
      <c r="C83" s="98"/>
    </row>
  </sheetData>
  <hyperlinks>
    <hyperlink ref="B6" r:id="rId1" display="javascript:myemilink('18/09/2018','2626.07','74585768262002991467647','VARUN ENTERPRISES SHEL   Chennai RegioIN')"/>
    <hyperlink ref="B15" r:id="rId2" display="javascript:myemilink('22/09/2018','2637.00','74332748266826591027623','AYSHA HYPER MART         CHENNAI      IN')"/>
    <hyperlink ref="B17" r:id="rId3" display="javascript:myemilink('22/09/2018','2550.00','74585198266012957473766','FRESH AND MORE           CHENNAI      IN')"/>
    <hyperlink ref="B30" r:id="rId4" display="javascript:myemilink('30/09/2018','3000.00','74585198274013088322500','FRESH AND MORE           CHENNAI      IN')"/>
    <hyperlink ref="B31" r:id="rId5" display="javascript:myemilink('30/09/2018','3064.65','74585768274003072878005','VARUN ENTERPRISES SHEL   Chennai RegioIN')"/>
    <hyperlink ref="B36" r:id="rId6" display="javascript:myemilink('03/10/2018','6069.00','74332748277827633147749','MARUTI INSURANCE THE N   MUMBAI       IN')"/>
    <hyperlink ref="B47" r:id="rId7" display="javascript:myemilink('07/10/2018','3570.00','74568228280580411302381','AMAZON.IN                             IN')"/>
    <hyperlink ref="B62" r:id="rId8" display="javascript:myemilink('13/10/2018','2832.08','74505148286211780642914','VARUN ENTERPRISES SHEL   CHENNAI      IN')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Zerodha</vt:lpstr>
      <vt:lpstr>LEDGER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2018-10-30T18:38:01Z</dcterms:modified>
  <cp:category/>
  <cp:contentStatus/>
</cp:coreProperties>
</file>