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Balance" sheetId="2" r:id="rId1"/>
    <sheet name="Sheet3" sheetId="12" r:id="rId2"/>
    <sheet name="Zerodha" sheetId="8" r:id="rId3"/>
    <sheet name="LEDGER" sheetId="9" r:id="rId4"/>
    <sheet name="Sheet1" sheetId="10" r:id="rId5"/>
    <sheet name="Sheet2" sheetId="11" r:id="rId6"/>
  </sheets>
  <definedNames>
    <definedName name="_xlnm._FilterDatabase" localSheetId="3" hidden="1">LEDGER!$B$1:$K$481</definedName>
    <definedName name="_xlnm._FilterDatabase" localSheetId="4" hidden="1">Sheet1!$A$1:$C$67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C2" i="2" l="1"/>
  <c r="C11" i="2" l="1"/>
  <c r="H11" i="2" l="1"/>
  <c r="J182" i="8" l="1"/>
  <c r="J181" i="8"/>
  <c r="F50" i="12" l="1"/>
  <c r="C24" i="2" l="1"/>
  <c r="E80" i="11" l="1"/>
  <c r="K80" i="11"/>
  <c r="F80" i="11"/>
  <c r="G80" i="11"/>
  <c r="H80" i="11"/>
  <c r="I80" i="11"/>
  <c r="J80" i="11"/>
  <c r="L80" i="11"/>
  <c r="D80" i="11"/>
  <c r="F11" i="2" l="1"/>
  <c r="F13" i="2" s="1"/>
  <c r="M26" i="2" l="1"/>
  <c r="C70" i="10" l="1"/>
  <c r="I70" i="10"/>
  <c r="H70" i="10"/>
  <c r="G70" i="10"/>
  <c r="F70" i="10"/>
  <c r="E70" i="10"/>
  <c r="D70" i="10"/>
  <c r="H172" i="8" l="1"/>
  <c r="I145" i="8"/>
  <c r="C20" i="2" l="1"/>
  <c r="N23" i="2" l="1"/>
  <c r="M23" i="2"/>
  <c r="P23" i="2"/>
  <c r="I166" i="8"/>
  <c r="J166" i="8" s="1"/>
  <c r="H166" i="8"/>
  <c r="H167" i="8"/>
  <c r="H178" i="8" s="1"/>
  <c r="I168" i="8"/>
  <c r="H168" i="8"/>
  <c r="J168" i="8"/>
  <c r="H169" i="8"/>
  <c r="J169" i="8" s="1"/>
  <c r="H170" i="8"/>
  <c r="J170" i="8"/>
  <c r="I171" i="8"/>
  <c r="H171" i="8"/>
  <c r="J171" i="8"/>
  <c r="J172" i="8"/>
  <c r="H161" i="8"/>
  <c r="J161" i="8"/>
  <c r="H162" i="8"/>
  <c r="J162" i="8" s="1"/>
  <c r="H163" i="8"/>
  <c r="J163" i="8"/>
  <c r="I164" i="8"/>
  <c r="H164" i="8"/>
  <c r="J164" i="8"/>
  <c r="I165" i="8"/>
  <c r="J165" i="8" s="1"/>
  <c r="H165" i="8"/>
  <c r="H154" i="8"/>
  <c r="I156" i="8" s="1"/>
  <c r="I178" i="8"/>
  <c r="H15" i="2"/>
  <c r="R28" i="2"/>
  <c r="R10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M25" i="2" l="1"/>
  <c r="M28" i="2" s="1"/>
  <c r="J167" i="8"/>
  <c r="J178" i="8" l="1"/>
</calcChain>
</file>

<file path=xl/sharedStrings.xml><?xml version="1.0" encoding="utf-8"?>
<sst xmlns="http://schemas.openxmlformats.org/spreadsheetml/2006/main" count="4207" uniqueCount="1145">
  <si>
    <t>Asset</t>
  </si>
  <si>
    <t>Current Liabilities</t>
  </si>
  <si>
    <t>Next Liabilities</t>
  </si>
  <si>
    <t>Axis - Loan</t>
  </si>
  <si>
    <t>CITI - Loan</t>
  </si>
  <si>
    <t>Bajaj - Loan</t>
  </si>
  <si>
    <t>CITI</t>
  </si>
  <si>
    <t>Citi Loan</t>
  </si>
  <si>
    <t>EMI</t>
  </si>
  <si>
    <t>Principle</t>
  </si>
  <si>
    <t>Intrest</t>
  </si>
  <si>
    <t>ICICI</t>
  </si>
  <si>
    <t>Axis Loan</t>
  </si>
  <si>
    <t>SBI</t>
  </si>
  <si>
    <t>Bajaj</t>
  </si>
  <si>
    <t>Citibank</t>
  </si>
  <si>
    <t>Cash</t>
  </si>
  <si>
    <t>ICICI Card</t>
  </si>
  <si>
    <t>Sam</t>
  </si>
  <si>
    <t>Rebecca</t>
  </si>
  <si>
    <t>Rem Months:</t>
  </si>
  <si>
    <t>Float:</t>
  </si>
  <si>
    <t>Amma Money</t>
  </si>
  <si>
    <t>Gopi gave interest up to Jan 2018</t>
  </si>
  <si>
    <t>02-13-2018</t>
  </si>
  <si>
    <t>ATM/XFR CR/13-02-18/381501500179/0</t>
  </si>
  <si>
    <t>Gopi</t>
  </si>
  <si>
    <t>NSE-EQ - Z</t>
  </si>
  <si>
    <t>2017-05-15</t>
  </si>
  <si>
    <t>Being amount received from TNDA5932-ANBUMARAN C-1210462369 through NEST Payment Gateway</t>
  </si>
  <si>
    <t>Bank Receipts</t>
  </si>
  <si>
    <t>246189</t>
  </si>
  <si>
    <t>DA5932</t>
  </si>
  <si>
    <t>2017-12-14</t>
  </si>
  <si>
    <t>Being amount received from TNDA5932-1353046470 through NEST Payment Gateway</t>
  </si>
  <si>
    <t>2426800</t>
  </si>
  <si>
    <t>2017-12-18</t>
  </si>
  <si>
    <t>Being amount received from TNDA5932-1355194397 through NEST Payment Gateway</t>
  </si>
  <si>
    <t>2458895</t>
  </si>
  <si>
    <t>2017-12-21</t>
  </si>
  <si>
    <t>Being amount received from TNDA5932-1357100426 through NEST Payment Gateway</t>
  </si>
  <si>
    <t>2520781</t>
  </si>
  <si>
    <t>2017-12-28</t>
  </si>
  <si>
    <t>Being amount received from TNDA5932-1360944962 through NEST Payment Gateway</t>
  </si>
  <si>
    <t>2603667</t>
  </si>
  <si>
    <t>2018-01-03</t>
  </si>
  <si>
    <t>Being amount received from TNDA5932-1365251210 through NEST Payment Gateway</t>
  </si>
  <si>
    <t>2704105</t>
  </si>
  <si>
    <t>2018-01-10</t>
  </si>
  <si>
    <t>Being amount received from TNDA5932-1370796948 through NEST Payment Gateway</t>
  </si>
  <si>
    <t>2861356</t>
  </si>
  <si>
    <t>2018-01-12</t>
  </si>
  <si>
    <t>Being amount received from TNDA5932-1372514808 through NEST Payment Gateway</t>
  </si>
  <si>
    <t>2906935</t>
  </si>
  <si>
    <t>2018-01-15</t>
  </si>
  <si>
    <t>Being amount received from TNDA5932-1373947739 through NEST Payment Gateway</t>
  </si>
  <si>
    <t>2935482</t>
  </si>
  <si>
    <t>2018-01-23</t>
  </si>
  <si>
    <t>Being amount received from TNDA5932-1378498025 through NEST Payment Gateway</t>
  </si>
  <si>
    <t>3083070</t>
  </si>
  <si>
    <t>2018-02-01</t>
  </si>
  <si>
    <t>Being amount received from TNDA5932-1384147631 through NEST Payment Gateway</t>
  </si>
  <si>
    <t>3238943</t>
  </si>
  <si>
    <t>2018-02-06</t>
  </si>
  <si>
    <t>Being amount received from TNDA5932-1388039984 through NEST Payment Gateway</t>
  </si>
  <si>
    <t>3384001</t>
  </si>
  <si>
    <t>Being amount received from TNDA5932-1387802730 through NEST Payment Gateway</t>
  </si>
  <si>
    <t>3383587</t>
  </si>
  <si>
    <t>2018-02-08</t>
  </si>
  <si>
    <t>Being amount received from TNDA5932-1389782081 through NEST Payment Gateway</t>
  </si>
  <si>
    <t>3457902</t>
  </si>
  <si>
    <t>2018-02-14</t>
  </si>
  <si>
    <t>Being amount received from TNDA5932-1393521636 through NEST Payment Gateway</t>
  </si>
  <si>
    <t>3537108</t>
  </si>
  <si>
    <t>2018-02-19</t>
  </si>
  <si>
    <t>Being amount received from TNDA5932-1396041465 through NEST Payment Gateway</t>
  </si>
  <si>
    <t>3613113</t>
  </si>
  <si>
    <t>Being amount received from TNDA5932-1396143497 through NEST Payment Gateway</t>
  </si>
  <si>
    <t>3615347</t>
  </si>
  <si>
    <t>Being amount received from TNDA5932-1396265699 through NEST Payment Gateway</t>
  </si>
  <si>
    <t>3611899</t>
  </si>
  <si>
    <t>2018-02-20</t>
  </si>
  <si>
    <t>Being amount received from TNDA5932-1396646722 through NEST Payment Gateway</t>
  </si>
  <si>
    <t>3629128</t>
  </si>
  <si>
    <t>2018-02-21</t>
  </si>
  <si>
    <t>Being amount received from TNDA5932-1397425960 through NEST Payment Gateway</t>
  </si>
  <si>
    <t>3647438</t>
  </si>
  <si>
    <t>2018-02-23</t>
  </si>
  <si>
    <t>Being amount received from TNDA5932-1398380456 through NEST Payment Gateway</t>
  </si>
  <si>
    <t>3685627</t>
  </si>
  <si>
    <t>Being amount received from TNDA5932-1398388083 through NEST Payment Gateway</t>
  </si>
  <si>
    <t>3686203</t>
  </si>
  <si>
    <t>2018-02-28</t>
  </si>
  <si>
    <t>Being amount received from TNDA5932-1401398811 through NEST Payment Gateway</t>
  </si>
  <si>
    <t>3740275</t>
  </si>
  <si>
    <t>2018-03-01</t>
  </si>
  <si>
    <t>Being amount received from TNDA5932-1402161427 through NEST Payment Gateway</t>
  </si>
  <si>
    <t>3794462</t>
  </si>
  <si>
    <t>Being amount received from TNDA5932-1402158769 through NEST Payment Gateway</t>
  </si>
  <si>
    <t>3794683</t>
  </si>
  <si>
    <t>2018-03-05</t>
  </si>
  <si>
    <t>Being amount received from TNDA5932-1405461596 through NEST Payment Gateway</t>
  </si>
  <si>
    <t>3822067</t>
  </si>
  <si>
    <t>Being amount received from TNDA5932-1405456280 through NEST Payment Gateway</t>
  </si>
  <si>
    <t>3822669</t>
  </si>
  <si>
    <t>2018-03-07</t>
  </si>
  <si>
    <t>Being amount received from TNDA5932-1406916839 through NEST Payment Gateway</t>
  </si>
  <si>
    <t>3885031</t>
  </si>
  <si>
    <t>Being amount received from TNDA5932-1407146622 through NEST Payment Gateway</t>
  </si>
  <si>
    <t>3883605</t>
  </si>
  <si>
    <t>Being amount received from TNDA5932-1406915262 through NEST Payment Gateway</t>
  </si>
  <si>
    <t>3883666</t>
  </si>
  <si>
    <t>Being amount received from TNDA5932-1407075137 through NEST Payment Gateway</t>
  </si>
  <si>
    <t>3884495</t>
  </si>
  <si>
    <t>2018-03-09</t>
  </si>
  <si>
    <t>Being amount received from TNDA5932-1408424110 through NEST Payment Gateway</t>
  </si>
  <si>
    <t>3938497</t>
  </si>
  <si>
    <t>Being amount received from TNDA5932-1408436904 through NEST Payment Gateway</t>
  </si>
  <si>
    <t>3938733</t>
  </si>
  <si>
    <t>2018-03-12</t>
  </si>
  <si>
    <t>Being amount received from TNDA5932-1410436438 through NEST Payment Gateway</t>
  </si>
  <si>
    <t>3967720</t>
  </si>
  <si>
    <t>Being amount received from TNDA5932-1410203346 through NEST Payment Gateway</t>
  </si>
  <si>
    <t>3967791</t>
  </si>
  <si>
    <t>2018-03-14</t>
  </si>
  <si>
    <t>Being amount received from TNDA5932-1411948162 through NEST Payment Gateway</t>
  </si>
  <si>
    <t>4019251</t>
  </si>
  <si>
    <t>Being amount received from TNDA5932-1411983837 through NEST Payment Gateway</t>
  </si>
  <si>
    <t>4017106</t>
  </si>
  <si>
    <t>2018-03-19</t>
  </si>
  <si>
    <t>Being amount received from TNDA5932-1414890103 through NEST Payment Gateway</t>
  </si>
  <si>
    <t>4096080</t>
  </si>
  <si>
    <t>2018-03-20</t>
  </si>
  <si>
    <t>Being amount received from TNDA5932-1415528862 through NEST Payment Gateway</t>
  </si>
  <si>
    <t>4130899</t>
  </si>
  <si>
    <t>2018-03-21</t>
  </si>
  <si>
    <t>Being amount received from TNDA5932-1416134633 through NEST Payment Gateway</t>
  </si>
  <si>
    <t>4145977</t>
  </si>
  <si>
    <t>2018-03-22</t>
  </si>
  <si>
    <t>Being amount received from TNDA5932-1416638063 through NEST Payment Gateway</t>
  </si>
  <si>
    <t>4163621</t>
  </si>
  <si>
    <t>2018-03-23</t>
  </si>
  <si>
    <t>Being amount received from TNDA5932-1417167720 through NEST Payment Gateway</t>
  </si>
  <si>
    <t>4210015</t>
  </si>
  <si>
    <t>Being amount received from TNDA5932-1417322966 through NEST Payment Gateway</t>
  </si>
  <si>
    <t>4213861</t>
  </si>
  <si>
    <t>2018-03-26</t>
  </si>
  <si>
    <t>Being amount received from TNDA5932-1418669189 through NEST Payment Gateway</t>
  </si>
  <si>
    <t>4230374</t>
  </si>
  <si>
    <t>2018-04-02</t>
  </si>
  <si>
    <t>Being amount received from TNDA5932-1423248490 through NEST Payment Gateway</t>
  </si>
  <si>
    <t>BO-BR-18/19-20272</t>
  </si>
  <si>
    <t>Being amount received from TNDA5932-1423235829 through NEST Payment Gateway</t>
  </si>
  <si>
    <t>BO-BR-18/19-22264</t>
  </si>
  <si>
    <t>2018-04-10</t>
  </si>
  <si>
    <t>Being amount received from DA5932-1429699662 through NEST Payment Gateway</t>
  </si>
  <si>
    <t>BR-18/19-216</t>
  </si>
  <si>
    <t>Being amount received from DA5932-1429702916 through NEST Payment Gateway</t>
  </si>
  <si>
    <t>2018-04-11</t>
  </si>
  <si>
    <t>Being amount received from DA5932-1430538851 through NEST Payment Gateway</t>
  </si>
  <si>
    <t>BR-18/19-246</t>
  </si>
  <si>
    <t>2018-04-19</t>
  </si>
  <si>
    <t>Being amount received from DA5932-1435157304 through NEST Payment Gateway</t>
  </si>
  <si>
    <t>BR-18/19-499</t>
  </si>
  <si>
    <t>2018-04-20</t>
  </si>
  <si>
    <t>Being amount received from DA5932-1435757887 through NEST Payment Gateway</t>
  </si>
  <si>
    <t>BR-18/19-535</t>
  </si>
  <si>
    <t>2018-04-23</t>
  </si>
  <si>
    <t>Being amount received from DA5932-1437372604     through NEST Payment Gateway</t>
  </si>
  <si>
    <t>BR-18/19-590</t>
  </si>
  <si>
    <t>Being amount received from DA5932-1437367099     through NEST Payment Gateway</t>
  </si>
  <si>
    <t>Being amount received from DA5932-1437118361     through NEST Payment Gateway</t>
  </si>
  <si>
    <t>Being amount received from DA5932-1437364924     through NEST Payment Gateway</t>
  </si>
  <si>
    <t>2018-04-24</t>
  </si>
  <si>
    <t>Being amount received from DA5932-1437923901 through NEST Payment Gateway</t>
  </si>
  <si>
    <t>BR-18/19-637</t>
  </si>
  <si>
    <t>2018-04-30</t>
  </si>
  <si>
    <t>Being amount received from DA5932-1441341021 through NEST Payment Gateway</t>
  </si>
  <si>
    <t>BR-18/19-814</t>
  </si>
  <si>
    <t>Being amount received from DA5932-1441320245 through NEST Payment Gateway</t>
  </si>
  <si>
    <t>Being amount received from DA5932-1441607085 through NEST Payment Gateway</t>
  </si>
  <si>
    <t>2018-05-02</t>
  </si>
  <si>
    <t>Being amount received from DA5932-1443447458 through NEST Payment Gateway</t>
  </si>
  <si>
    <t>BR-18/19-870</t>
  </si>
  <si>
    <t>2018-05-03</t>
  </si>
  <si>
    <t>Being amount received from DA5932-1444363511 through NEST Payment Gateway</t>
  </si>
  <si>
    <t>BR-18/19-920</t>
  </si>
  <si>
    <t>Being amount received from DA5932-1444416759 through NEST Payment Gateway</t>
  </si>
  <si>
    <t>Being amount received from DA5932-1444218063 through NEST Payment Gateway</t>
  </si>
  <si>
    <t>2018-05-07</t>
  </si>
  <si>
    <t>Being amount received from DA5932-1447298344 through NEST Payment Gateway</t>
  </si>
  <si>
    <t>BR-18/19-1031</t>
  </si>
  <si>
    <t>Being amount received from DA5932-1447292080 through NEST Payment Gateway</t>
  </si>
  <si>
    <t>2018-05-11</t>
  </si>
  <si>
    <t>Being amount received from DA5932-1450360010 through NEST Payment Gateway</t>
  </si>
  <si>
    <t>BR-18/19-1362</t>
  </si>
  <si>
    <t>2018-05-14</t>
  </si>
  <si>
    <t>Being amount received from DA5932-1451910135 through NEST Payment Gateway</t>
  </si>
  <si>
    <t>BR-18/19-1411</t>
  </si>
  <si>
    <t>Being amount received from DA5932-1451907006 through NEST Payment Gateway</t>
  </si>
  <si>
    <t>Being amount received from DA5932-1451865692 through NEST Payment Gateway</t>
  </si>
  <si>
    <t>2018-05-15</t>
  </si>
  <si>
    <t>Being amount received from DA5932-1452629729 through NEST Payment Gateway</t>
  </si>
  <si>
    <t>BR-18/19-1470</t>
  </si>
  <si>
    <t>Being amount received from DA5932-1452492624 through NEST Payment Gateway</t>
  </si>
  <si>
    <t>Being amount received from DA5932-1452642701 through NEST Payment Gateway</t>
  </si>
  <si>
    <t>2018-05-18</t>
  </si>
  <si>
    <t>Being amount received from DA5932-1454567234 through NEST Payment Gateway</t>
  </si>
  <si>
    <t>BR-18/19-1622</t>
  </si>
  <si>
    <t>Being amount received from DA5932-1454574903 through NEST Payment Gateway</t>
  </si>
  <si>
    <t>2018-05-21</t>
  </si>
  <si>
    <t>Being amount received from DA5932-1455913479 through NEST Payment Gateway</t>
  </si>
  <si>
    <t>BR-18/19-1674</t>
  </si>
  <si>
    <t>Being amount received from DA5932-1455784315 through NEST Payment Gateway</t>
  </si>
  <si>
    <t>Being amount received from DA5932-1456085023 through NEST Payment Gateway</t>
  </si>
  <si>
    <t>Being amount received from DA5932-1455909085 through NEST Payment Gateway</t>
  </si>
  <si>
    <t>2018-05-22</t>
  </si>
  <si>
    <t>Being amount received from DA5932-1456749937 through NEST Payment Gateway</t>
  </si>
  <si>
    <t>BR-18/19-1721</t>
  </si>
  <si>
    <t>Being amount received from DA5932-1456744093 through NEST Payment Gateway</t>
  </si>
  <si>
    <t>Being amount received from DA5932-1456746440 through NEST Payment Gateway</t>
  </si>
  <si>
    <t>2018-05-23</t>
  </si>
  <si>
    <t>Being amount received from DA5932-1457218974 through NEST Payment Gateway</t>
  </si>
  <si>
    <t>BR-18/19-1771</t>
  </si>
  <si>
    <t>2018-05-24</t>
  </si>
  <si>
    <t>Being amount received from DA5932-1457747185 through NEST Payment Gateway</t>
  </si>
  <si>
    <t>BR-18/19-1825</t>
  </si>
  <si>
    <t>Being amount received from DA5932-1457872419 through NEST Payment Gateway</t>
  </si>
  <si>
    <t>Being amount received from DA5932-1457883949 through NEST Payment Gateway</t>
  </si>
  <si>
    <t>2018-05-29</t>
  </si>
  <si>
    <t>Being amount received from DA5932-1460584471 through NEST Payment Gateway</t>
  </si>
  <si>
    <t>BR-18/19-2040</t>
  </si>
  <si>
    <t>Being amount received from DA5932-1460582893 through NEST Payment Gateway</t>
  </si>
  <si>
    <t>2018-05-31</t>
  </si>
  <si>
    <t>Being amount received from DA5932-1461928305 through NEST Payment Gateway</t>
  </si>
  <si>
    <t>BR-18/19-4291</t>
  </si>
  <si>
    <t>Being amount received from DA5932-1461622997 through NEST Payment Gateway</t>
  </si>
  <si>
    <t>2018-06-05</t>
  </si>
  <si>
    <t>Being amount received from DA5932-1466026662 through NEST Payment Gateway</t>
  </si>
  <si>
    <t>BR-18/19-4528</t>
  </si>
  <si>
    <t>2018-06-11</t>
  </si>
  <si>
    <t>Being amount received from DA5932-1470493367 through NEST Payment Gateway</t>
  </si>
  <si>
    <t>BR-18/19-4775</t>
  </si>
  <si>
    <t>2018-06-12</t>
  </si>
  <si>
    <t>Being amount received from DA5932-1471114997 through NEST Payment Gateway</t>
  </si>
  <si>
    <t>BR-18/19-4818</t>
  </si>
  <si>
    <t>Being amount received from DA5932-1471143616 through NEST Payment Gateway</t>
  </si>
  <si>
    <t>2018-06-13</t>
  </si>
  <si>
    <t>Being amount received from DA5932-1471817603 through NEST Payment Gateway</t>
  </si>
  <si>
    <t>BR-18/19-4858</t>
  </si>
  <si>
    <t>Being amount received from DA5932-1471813365 through NEST Payment Gateway</t>
  </si>
  <si>
    <t>Being amount received from DA5932-1471775706 through NEST Payment Gateway</t>
  </si>
  <si>
    <t>2018-06-14</t>
  </si>
  <si>
    <t>Being amount received from DA5932-1472505493 through NEST Payment Gateway</t>
  </si>
  <si>
    <t>BR-18/19-4899</t>
  </si>
  <si>
    <t>2018-06-21</t>
  </si>
  <si>
    <t>Being amount received from DA5932-1476408526 through NEST Payment Gateway</t>
  </si>
  <si>
    <t>BR-18/19-5375</t>
  </si>
  <si>
    <t>2018-06-26</t>
  </si>
  <si>
    <t>Being amount received from DA5932-1478882218 through NEST Payment Gateway</t>
  </si>
  <si>
    <t>BR-18/19-6087</t>
  </si>
  <si>
    <t>Being amount received from DA5932-1478887933 through NEST Payment Gateway</t>
  </si>
  <si>
    <t>2018-06-27</t>
  </si>
  <si>
    <t>Being amount received from DA5932-1479457155 through NEST Payment Gateway</t>
  </si>
  <si>
    <t>BR-18/19-6147</t>
  </si>
  <si>
    <t>Being amount received from DA5932-1479585376 through NEST Payment Gateway</t>
  </si>
  <si>
    <t>Being amount received from DA5932-1479626138 through NEST Payment Gateway</t>
  </si>
  <si>
    <t>2018-06-28</t>
  </si>
  <si>
    <t>Being amount received from DA5932-1480206455 through NEST Payment Gateway</t>
  </si>
  <si>
    <t>BR-18/19-7007</t>
  </si>
  <si>
    <t>Being amount received from DA5932-1480274738 through NEST Payment Gateway</t>
  </si>
  <si>
    <t>2018-07-10</t>
  </si>
  <si>
    <t>Being amount received from DA5932-1490045278 through NEST Payment Gateway</t>
  </si>
  <si>
    <t>BR-18/19-15204</t>
  </si>
  <si>
    <t>2018-07-12</t>
  </si>
  <si>
    <t>Being amount received from DA5932-1491264908 through NEST Payment Gateway</t>
  </si>
  <si>
    <t>BR-18/19-15359</t>
  </si>
  <si>
    <t>2018-07-13</t>
  </si>
  <si>
    <t>Being amount received from DA5932-1492203159 through NEST Payment Gateway</t>
  </si>
  <si>
    <t>BR-18/19-15435</t>
  </si>
  <si>
    <t>2018-07-19</t>
  </si>
  <si>
    <t>Being amount received from DA5932-1495764614 through NEST Payment Gateway</t>
  </si>
  <si>
    <t>BR-18/19-15811</t>
  </si>
  <si>
    <t>2018-07-27</t>
  </si>
  <si>
    <t>Being amount received from DA5932-1500534174 through NEST Payment Gateway</t>
  </si>
  <si>
    <t>BR-18/19-16558</t>
  </si>
  <si>
    <t>2018-07-30</t>
  </si>
  <si>
    <t>Being amount received from DA5932-1502099550     through NEST Payment Gateway</t>
  </si>
  <si>
    <t>BR-18/19-16912</t>
  </si>
  <si>
    <t>2018-07-31</t>
  </si>
  <si>
    <t>Being amount received from DA5932-1502927381 through NEST Payment Gateway</t>
  </si>
  <si>
    <t>BR-18/19-17240</t>
  </si>
  <si>
    <t>2018-08-01</t>
  </si>
  <si>
    <t>Being amount received from DA5932-1504101693 through NEST Payment Gateway</t>
  </si>
  <si>
    <t>BR-18/19-17342</t>
  </si>
  <si>
    <t>2018-08-08</t>
  </si>
  <si>
    <t>Being amount received from DA5932-1509728224 through NEST Payment Gateway</t>
  </si>
  <si>
    <t>BR-18/19-18087</t>
  </si>
  <si>
    <t>2018-08-16</t>
  </si>
  <si>
    <t>Being amount received from DA5932-1514860622 through NEST Payment Gateway</t>
  </si>
  <si>
    <t>BR-18/19-18741</t>
  </si>
  <si>
    <t>2018-08-21</t>
  </si>
  <si>
    <t>Being amount received from DA5932-1517994735 through NEST Payment Gateway</t>
  </si>
  <si>
    <t>BR-18/19-19123</t>
  </si>
  <si>
    <t>2018-08-23</t>
  </si>
  <si>
    <t>Being amount received from DA5932-1518839142 through NEST Payment Gateway</t>
  </si>
  <si>
    <t>BR-18/19-19269</t>
  </si>
  <si>
    <t>2018-08-27</t>
  </si>
  <si>
    <t>Being amount received from DA5932-1521308443 through NEST Payment Gateway</t>
  </si>
  <si>
    <t>BR-18/19-19451</t>
  </si>
  <si>
    <t>2018-08-28</t>
  </si>
  <si>
    <t>Being amount received from DA5932-1521702382 through NEST Payment Gateway</t>
  </si>
  <si>
    <t>BR-18/19-19582</t>
  </si>
  <si>
    <t>2018-08-29</t>
  </si>
  <si>
    <t>Being amount received from DA5932-1522442749 through NEST Payment Gateway</t>
  </si>
  <si>
    <t>BR-18/19-19704</t>
  </si>
  <si>
    <t>2018-08-31</t>
  </si>
  <si>
    <t>Being amount received from DA5932-1523870208 through NEST Payment Gateway</t>
  </si>
  <si>
    <t>BR-18/19-19916</t>
  </si>
  <si>
    <t>Being amount received from DA5932-1524165606 through NEST Payment Gateway</t>
  </si>
  <si>
    <t>2018-09-04</t>
  </si>
  <si>
    <t>Being amount received from DA5932-1527765759 through NEST Payment Gateway</t>
  </si>
  <si>
    <t>BR-18/19-20178</t>
  </si>
  <si>
    <t>2018-09-05</t>
  </si>
  <si>
    <t>Being amount received from DA5932-1528689422 through NEST Payment Gateway</t>
  </si>
  <si>
    <t>BR-18/19-20275</t>
  </si>
  <si>
    <t>Being amount received from DA5932-1528494190 through NEST Payment Gateway</t>
  </si>
  <si>
    <t>2018-09-06</t>
  </si>
  <si>
    <t>Being amount received from DA5932-1529433192 through NEST Payment Gateway</t>
  </si>
  <si>
    <t>BR-18/19-20381</t>
  </si>
  <si>
    <t>Being amount received from DA5932-1529245894 through NEST Payment Gateway</t>
  </si>
  <si>
    <t>2018-09-07</t>
  </si>
  <si>
    <t>Being amount received from DA5932-1530261396 through NEST Payment Gateway</t>
  </si>
  <si>
    <t>BR-18/19-20471</t>
  </si>
  <si>
    <t>2018-09-12</t>
  </si>
  <si>
    <t>Being amount received from DA5932-1533627408 through NEST Payment Gateway</t>
  </si>
  <si>
    <t>BR-18/19-20826</t>
  </si>
  <si>
    <t>2018-09-21</t>
  </si>
  <si>
    <t>Funds added using payment gateway from DA5932 with reference number 1539051584</t>
  </si>
  <si>
    <t>BR-18/19-21468</t>
  </si>
  <si>
    <t>2018-09-24</t>
  </si>
  <si>
    <t>Funds added using payment gateway from DA5932 with reference number 1540757761</t>
  </si>
  <si>
    <t>BR-18/19-21617</t>
  </si>
  <si>
    <t>2018-09-27</t>
  </si>
  <si>
    <t>Funds added using payment gateway from DA5932 with reference number 1542940182</t>
  </si>
  <si>
    <t>BR-18/19-22019</t>
  </si>
  <si>
    <t>2018-09-28</t>
  </si>
  <si>
    <t>Funds added using payment gateway from DA5932 with reference number 1543477883</t>
  </si>
  <si>
    <t>BR-18/19-22123</t>
  </si>
  <si>
    <t>Funds added using payment gateway from DA5932 with reference number 1543636709</t>
  </si>
  <si>
    <t>2018-10-01</t>
  </si>
  <si>
    <t>Funds added using payment gateway from DA5932 with reference number 1546081526</t>
  </si>
  <si>
    <t>BR-18/19-22281</t>
  </si>
  <si>
    <t>2018-10-04</t>
  </si>
  <si>
    <t>Funds added using payment gateway from DA5932 with reference number 1548766302</t>
  </si>
  <si>
    <t>BR-18/19-22624</t>
  </si>
  <si>
    <t>2018-02-16</t>
  </si>
  <si>
    <t>PAYOUT OF FUNDS TO ICICI BANK 027501000847 A/C NUMBER AS PER WITHDRAWAL REQUEST MADE</t>
  </si>
  <si>
    <t>Bank Payments</t>
  </si>
  <si>
    <t>1114550</t>
  </si>
  <si>
    <t>2018-03-28</t>
  </si>
  <si>
    <t>1317824</t>
  </si>
  <si>
    <t>2018-04-06</t>
  </si>
  <si>
    <t>BO-BP-18/19-33755</t>
  </si>
  <si>
    <t>BP-18/19-1113</t>
  </si>
  <si>
    <t>2018-09-03</t>
  </si>
  <si>
    <t>BP-18/19-12028</t>
  </si>
  <si>
    <t>Net P/L:</t>
  </si>
  <si>
    <t>In</t>
  </si>
  <si>
    <t>Out</t>
  </si>
  <si>
    <t>Net</t>
  </si>
  <si>
    <t>May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</si>
  <si>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</si>
  <si>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</si>
  <si>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</si>
  <si>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</si>
  <si>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</si>
  <si>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</si>
  <si>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</si>
  <si>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</si>
  <si>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</si>
  <si>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</si>
  <si>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</si>
  <si>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</si>
  <si>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</si>
  <si>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FY 17-18</t>
  </si>
  <si>
    <t>FY 18-19</t>
  </si>
  <si>
    <t>ID</t>
  </si>
  <si>
    <t>Cost Center</t>
  </si>
  <si>
    <t>Posting Date</t>
  </si>
  <si>
    <t>Remarks</t>
  </si>
  <si>
    <t>Voucher Type</t>
  </si>
  <si>
    <t>Voucher NO</t>
  </si>
  <si>
    <t>Debit</t>
  </si>
  <si>
    <t>Credit</t>
  </si>
  <si>
    <t>Net Balance</t>
  </si>
  <si>
    <t>Client ID</t>
  </si>
  <si>
    <t>Opening Balance</t>
  </si>
  <si>
    <t>Being Payment Gateway Charges Debited - TNDA5932</t>
  </si>
  <si>
    <t>Journal Entry</t>
  </si>
  <si>
    <t>193445</t>
  </si>
  <si>
    <t>NSE-F&amp;O - Z</t>
  </si>
  <si>
    <t>15/05/2017 F&amp;O Obligation Amount</t>
  </si>
  <si>
    <t>Book Voucher</t>
  </si>
  <si>
    <t>28</t>
  </si>
  <si>
    <t>2017-05-18</t>
  </si>
  <si>
    <t>18/05/2017 F&amp;O Obligation Amount</t>
  </si>
  <si>
    <t>31</t>
  </si>
  <si>
    <t>2017-05-22</t>
  </si>
  <si>
    <t>22/05/2017 F&amp;O Obligation Amount</t>
  </si>
  <si>
    <t>33</t>
  </si>
  <si>
    <t>2017-05-23</t>
  </si>
  <si>
    <t>23/05/2017 F&amp;O Obligation Amount</t>
  </si>
  <si>
    <t>34</t>
  </si>
  <si>
    <t>2017-05-24</t>
  </si>
  <si>
    <t>24/05/2017 F&amp;O Obligation Amount</t>
  </si>
  <si>
    <t>35</t>
  </si>
  <si>
    <t>2017-05-25</t>
  </si>
  <si>
    <t>25/05/2017 F&amp;O Obligation Amount</t>
  </si>
  <si>
    <t>36</t>
  </si>
  <si>
    <t>2017-05-26</t>
  </si>
  <si>
    <t>26/05/2017 F&amp;O Obligation Amount</t>
  </si>
  <si>
    <t>37</t>
  </si>
  <si>
    <t>2017-05-29</t>
  </si>
  <si>
    <t>29/05/2017 F&amp;O Obligation Amount</t>
  </si>
  <si>
    <t>38</t>
  </si>
  <si>
    <t>2017-05-30</t>
  </si>
  <si>
    <t>30/05/2017 F&amp;O Obligation Amount</t>
  </si>
  <si>
    <t>39</t>
  </si>
  <si>
    <t>2017-05-31</t>
  </si>
  <si>
    <t>31/05/2017 F&amp;O Obligation Amount</t>
  </si>
  <si>
    <t>40</t>
  </si>
  <si>
    <t>2017-06-01</t>
  </si>
  <si>
    <t>01/06/2017 F&amp;O Obligation Amount</t>
  </si>
  <si>
    <t>41</t>
  </si>
  <si>
    <t>2017-06-05</t>
  </si>
  <si>
    <t>05/06/2017 F&amp;O Obligation Amount</t>
  </si>
  <si>
    <t>43</t>
  </si>
  <si>
    <t>2017-06-06</t>
  </si>
  <si>
    <t>06/06/2017 F&amp;O Obligation Amount</t>
  </si>
  <si>
    <t>44</t>
  </si>
  <si>
    <t>2017-06-07</t>
  </si>
  <si>
    <t>07/06/2017 F&amp;O Obligation Amount</t>
  </si>
  <si>
    <t>45</t>
  </si>
  <si>
    <t>2017-06-08</t>
  </si>
  <si>
    <t>08/06/2017 F&amp;O Obligation Amount</t>
  </si>
  <si>
    <t>46</t>
  </si>
  <si>
    <t>2017-06-09</t>
  </si>
  <si>
    <t>09/06/2017 F&amp;O Obligation Amount</t>
  </si>
  <si>
    <t>47</t>
  </si>
  <si>
    <t>2017-06-12</t>
  </si>
  <si>
    <t>12/06/2017 F&amp;O Obligation Amount</t>
  </si>
  <si>
    <t>48</t>
  </si>
  <si>
    <t>2017-06-13</t>
  </si>
  <si>
    <t>13/06/2017 F&amp;O Obligation Amount</t>
  </si>
  <si>
    <t>49</t>
  </si>
  <si>
    <t>2017-06-14</t>
  </si>
  <si>
    <t>14/06/2017 F&amp;O Obligation Amount</t>
  </si>
  <si>
    <t>50</t>
  </si>
  <si>
    <t>2017-06-15</t>
  </si>
  <si>
    <t>15/06/2017 F&amp;O Obligation Amount</t>
  </si>
  <si>
    <t>51</t>
  </si>
  <si>
    <t>2017-06-16</t>
  </si>
  <si>
    <t>16/06/2017 F&amp;O Obligation Amount</t>
  </si>
  <si>
    <t>52</t>
  </si>
  <si>
    <t>2017-06-19</t>
  </si>
  <si>
    <t>19/06/2017 F&amp;O Obligation Amount</t>
  </si>
  <si>
    <t>53</t>
  </si>
  <si>
    <t>2017-06-20</t>
  </si>
  <si>
    <t>20/06/2017 F&amp;O Obligation Amount</t>
  </si>
  <si>
    <t>54</t>
  </si>
  <si>
    <t>2017-06-21</t>
  </si>
  <si>
    <t>21/06/2017 F&amp;O Obligation Amount</t>
  </si>
  <si>
    <t>55</t>
  </si>
  <si>
    <t>2017-06-22</t>
  </si>
  <si>
    <t>22/06/2017 F&amp;O Obligation Amount</t>
  </si>
  <si>
    <t>56</t>
  </si>
  <si>
    <t>2017-06-23</t>
  </si>
  <si>
    <t>23/06/2017 F&amp;O Obligation Amount</t>
  </si>
  <si>
    <t>57</t>
  </si>
  <si>
    <t>2017-06-27</t>
  </si>
  <si>
    <t>27/06/2017 F&amp;O Obligation Amount</t>
  </si>
  <si>
    <t>58</t>
  </si>
  <si>
    <t>2017-06-28</t>
  </si>
  <si>
    <t>28/06/2017 F&amp;O Obligation Amount</t>
  </si>
  <si>
    <t>59</t>
  </si>
  <si>
    <t>2017-06-30</t>
  </si>
  <si>
    <t>30/06/2017 F&amp;O Obligation Amount</t>
  </si>
  <si>
    <t>63</t>
  </si>
  <si>
    <t>2017-07-03</t>
  </si>
  <si>
    <t>03/07/2017 F&amp;O Obligation Amount</t>
  </si>
  <si>
    <t>64</t>
  </si>
  <si>
    <t>2017-07-04</t>
  </si>
  <si>
    <t>04/07/2017 F&amp;O Obligation Amount</t>
  </si>
  <si>
    <t>65</t>
  </si>
  <si>
    <t>2017-07-05</t>
  </si>
  <si>
    <t>05/07/2017 F&amp;O Obligation Amount</t>
  </si>
  <si>
    <t>66</t>
  </si>
  <si>
    <t>2017-07-06</t>
  </si>
  <si>
    <t>06/07/2017 F&amp;O Obligation Amount</t>
  </si>
  <si>
    <t>67</t>
  </si>
  <si>
    <t>2017-07-07</t>
  </si>
  <si>
    <t>07/07/2017 F&amp;O Obligation Amount</t>
  </si>
  <si>
    <t>68</t>
  </si>
  <si>
    <t>2017-07-10</t>
  </si>
  <si>
    <t>10/07/2017 F&amp;O Obligation Amount</t>
  </si>
  <si>
    <t>69</t>
  </si>
  <si>
    <t>2017-07-11</t>
  </si>
  <si>
    <t>11/07/2017 F&amp;O Obligation Amount</t>
  </si>
  <si>
    <t>70</t>
  </si>
  <si>
    <t>2017-07-18</t>
  </si>
  <si>
    <t>18/07/2017 F&amp;O Obligation Amount</t>
  </si>
  <si>
    <t>75</t>
  </si>
  <si>
    <t>2017-07-19</t>
  </si>
  <si>
    <t>19/07/2017 F&amp;O Obligation Amount</t>
  </si>
  <si>
    <t>76</t>
  </si>
  <si>
    <t>2017-07-26</t>
  </si>
  <si>
    <t>26/07/2017 F&amp;O Obligation Amount</t>
  </si>
  <si>
    <t>81</t>
  </si>
  <si>
    <t>14/12/2017 F&amp;O Obligation Amount</t>
  </si>
  <si>
    <t>179</t>
  </si>
  <si>
    <t>1863448</t>
  </si>
  <si>
    <t>1885117</t>
  </si>
  <si>
    <t>18/12/2017 F&amp;O Obligation Amount</t>
  </si>
  <si>
    <t>181</t>
  </si>
  <si>
    <t>2017-12-20</t>
  </si>
  <si>
    <t>20/12/2017 F&amp;O Obligation Amount</t>
  </si>
  <si>
    <t>183</t>
  </si>
  <si>
    <t>21/12/2017 F&amp;O Obligation Amount</t>
  </si>
  <si>
    <t>184</t>
  </si>
  <si>
    <t>1935621</t>
  </si>
  <si>
    <t>1998678</t>
  </si>
  <si>
    <t>28/12/2017 F&amp;O Obligation Amount</t>
  </si>
  <si>
    <t>188</t>
  </si>
  <si>
    <t>2075031</t>
  </si>
  <si>
    <t>03/01/2018 F&amp;O Obligation Amount</t>
  </si>
  <si>
    <t>192</t>
  </si>
  <si>
    <t>2190288</t>
  </si>
  <si>
    <t>10/01/2018 F&amp;O Obligation Amount</t>
  </si>
  <si>
    <t>197</t>
  </si>
  <si>
    <t>2225668</t>
  </si>
  <si>
    <t>12/01/2018 F&amp;O Obligation Amount</t>
  </si>
  <si>
    <t>199</t>
  </si>
  <si>
    <t>2247815</t>
  </si>
  <si>
    <t>15/01/2018 F&amp;O Obligation Amount</t>
  </si>
  <si>
    <t>200</t>
  </si>
  <si>
    <t>2360539</t>
  </si>
  <si>
    <t>23/01/2018 F&amp;O Obligation Amount</t>
  </si>
  <si>
    <t>206</t>
  </si>
  <si>
    <t>2018-01-30</t>
  </si>
  <si>
    <t>Call and Trade Charges for 30/01/2018</t>
  </si>
  <si>
    <t>44061</t>
  </si>
  <si>
    <t>30/01/2018 F&amp;O Obligation Amount</t>
  </si>
  <si>
    <t>210</t>
  </si>
  <si>
    <t>2018-01-31</t>
  </si>
  <si>
    <t>31/01/2018 F&amp;O Obligation Amount</t>
  </si>
  <si>
    <t>211</t>
  </si>
  <si>
    <t>2476233</t>
  </si>
  <si>
    <t>01/02/2018 F&amp;O Obligation Amount</t>
  </si>
  <si>
    <t>212</t>
  </si>
  <si>
    <t>2018-02-02</t>
  </si>
  <si>
    <t>02/02/2018 F&amp;O Obligation Amount</t>
  </si>
  <si>
    <t>213</t>
  </si>
  <si>
    <t>2586041</t>
  </si>
  <si>
    <t>2586455</t>
  </si>
  <si>
    <t>06/02/2018 F&amp;O Obligation Amount</t>
  </si>
  <si>
    <t>215</t>
  </si>
  <si>
    <t>2646012</t>
  </si>
  <si>
    <t>08/02/2018 F&amp;O Obligation Amount</t>
  </si>
  <si>
    <t>217</t>
  </si>
  <si>
    <t>2018-02-09</t>
  </si>
  <si>
    <t>09/02/2018 F&amp;O Obligation Amount</t>
  </si>
  <si>
    <t>218</t>
  </si>
  <si>
    <t>2705390</t>
  </si>
  <si>
    <t>14/02/2018 F&amp;O Obligation Amount</t>
  </si>
  <si>
    <t>220</t>
  </si>
  <si>
    <t>2018-02-15</t>
  </si>
  <si>
    <t>15/02/2018 F&amp;O Obligation Amount</t>
  </si>
  <si>
    <t>221</t>
  </si>
  <si>
    <t>16/02/2018 F&amp;O Obligation Amount</t>
  </si>
  <si>
    <t>222</t>
  </si>
  <si>
    <t>2767393</t>
  </si>
  <si>
    <t>2765159</t>
  </si>
  <si>
    <t>2763945</t>
  </si>
  <si>
    <t>19/02/2018 F&amp;O Obligation Amount</t>
  </si>
  <si>
    <t>223</t>
  </si>
  <si>
    <t>2776851</t>
  </si>
  <si>
    <t>20/02/2018 F&amp;O Obligation Amount</t>
  </si>
  <si>
    <t>224</t>
  </si>
  <si>
    <t>2790737</t>
  </si>
  <si>
    <t>21/02/2018 F&amp;O Obligation Amount</t>
  </si>
  <si>
    <t>225</t>
  </si>
  <si>
    <t>2820549</t>
  </si>
  <si>
    <t>2821125</t>
  </si>
  <si>
    <t>23/02/2018 F&amp;O Obligation Amount</t>
  </si>
  <si>
    <t>227</t>
  </si>
  <si>
    <t>2859954</t>
  </si>
  <si>
    <t>28/02/2018 F&amp;O Obligation Amount</t>
  </si>
  <si>
    <t>230</t>
  </si>
  <si>
    <t>2901384</t>
  </si>
  <si>
    <t>2901163</t>
  </si>
  <si>
    <t>01/03/2018 F&amp;O Obligation Amount</t>
  </si>
  <si>
    <t>231</t>
  </si>
  <si>
    <t>2918752</t>
  </si>
  <si>
    <t>05/03/2018 F&amp;O Obligation Amount</t>
  </si>
  <si>
    <t>232</t>
  </si>
  <si>
    <t>2919355</t>
  </si>
  <si>
    <t>2966830</t>
  </si>
  <si>
    <t>2966891</t>
  </si>
  <si>
    <t>2967720</t>
  </si>
  <si>
    <t>2968256</t>
  </si>
  <si>
    <t>07/03/2018 F&amp;O Obligation Amount</t>
  </si>
  <si>
    <t>234</t>
  </si>
  <si>
    <t>3010490</t>
  </si>
  <si>
    <t>3010726</t>
  </si>
  <si>
    <t>09/03/2018 F&amp;O Obligation Amount</t>
  </si>
  <si>
    <t>236</t>
  </si>
  <si>
    <t>3034166</t>
  </si>
  <si>
    <t>3034095</t>
  </si>
  <si>
    <t>12/03/2018 F&amp;O Obligation Amount</t>
  </si>
  <si>
    <t>237</t>
  </si>
  <si>
    <t>14/03/2018 F&amp;O Obligation Amount</t>
  </si>
  <si>
    <t>239</t>
  </si>
  <si>
    <t>3068264</t>
  </si>
  <si>
    <t>3070417</t>
  </si>
  <si>
    <t>2018-03-16</t>
  </si>
  <si>
    <t>16/03/2018 F&amp;O Obligation Amount</t>
  </si>
  <si>
    <t>241</t>
  </si>
  <si>
    <t>3132835</t>
  </si>
  <si>
    <t>19/03/2018 F&amp;O Obligation Amount</t>
  </si>
  <si>
    <t>242</t>
  </si>
  <si>
    <t>3143557</t>
  </si>
  <si>
    <t>20/03/2018 F&amp;O Obligation Amount</t>
  </si>
  <si>
    <t>243</t>
  </si>
  <si>
    <t>3157848</t>
  </si>
  <si>
    <t>21/03/2018 F&amp;O Obligation Amount</t>
  </si>
  <si>
    <t>244</t>
  </si>
  <si>
    <t>3168227</t>
  </si>
  <si>
    <t>22/03/2018 F&amp;O Obligation Amount</t>
  </si>
  <si>
    <t>245</t>
  </si>
  <si>
    <t>23/03/2018 F&amp;O Obligation Amount</t>
  </si>
  <si>
    <t>246</t>
  </si>
  <si>
    <t>3198908</t>
  </si>
  <si>
    <t>3202754</t>
  </si>
  <si>
    <t>3212774</t>
  </si>
  <si>
    <t>26/03/2018 F&amp;O Obligation Amount</t>
  </si>
  <si>
    <t>247</t>
  </si>
  <si>
    <t>2018-03-27</t>
  </si>
  <si>
    <t>27/03/2018 F&amp;O Obligation Amount</t>
  </si>
  <si>
    <t>248</t>
  </si>
  <si>
    <t>28/03/2018 F&amp;O Obligation Amount</t>
  </si>
  <si>
    <t>249</t>
  </si>
  <si>
    <t>Net marked to market settlement amount for F&amp;O trades on April 2, 2018</t>
  </si>
  <si>
    <t>BV-18/19-3</t>
  </si>
  <si>
    <t>BO-JV-18/19-13681</t>
  </si>
  <si>
    <t>BO-JV-18/19-15673</t>
  </si>
  <si>
    <t>2018-04-03</t>
  </si>
  <si>
    <t>Net marked to market settlement amount for F&amp;O trades on April 3, 2018</t>
  </si>
  <si>
    <t>BV-18/19-8</t>
  </si>
  <si>
    <t>2018-04-04</t>
  </si>
  <si>
    <t>Net marked to market settlement amount for F&amp;O trades on April 4, 2018</t>
  </si>
  <si>
    <t>BV-18/19-13</t>
  </si>
  <si>
    <t>2018-04-05</t>
  </si>
  <si>
    <t>Net marked to market settlement amount for F&amp;O trades on April 5, 2018</t>
  </si>
  <si>
    <t>BV-18/19-18</t>
  </si>
  <si>
    <t>2018-04-09</t>
  </si>
  <si>
    <t>Net marked to market settlement amount for F&amp;O trades on April 9, 2018</t>
  </si>
  <si>
    <t>BV-18/19-28</t>
  </si>
  <si>
    <t>Penalty charges for DA5932 on 2018-04-02</t>
  </si>
  <si>
    <t>JV-18/19-593</t>
  </si>
  <si>
    <t>Being payment gateway charges debited for DA5932</t>
  </si>
  <si>
    <t>JV-18/19-603</t>
  </si>
  <si>
    <t>Net marked to market settlement amount for F&amp;O trades on April 10, 2018</t>
  </si>
  <si>
    <t>BV-18/19-34</t>
  </si>
  <si>
    <t>JV-18/19-678</t>
  </si>
  <si>
    <t>Net marked to market settlement amount for F&amp;O trades on April 11, 2018</t>
  </si>
  <si>
    <t>BV-18/19-39</t>
  </si>
  <si>
    <t>2018-04-12</t>
  </si>
  <si>
    <t>Net marked to market settlement amount for F&amp;O trades on April 12, 2018</t>
  </si>
  <si>
    <t>BV-18/19-48</t>
  </si>
  <si>
    <t>2018-04-13</t>
  </si>
  <si>
    <t>Net marked to market settlement amount for F&amp;O trades on April 13, 2018</t>
  </si>
  <si>
    <t>BV-18/19-53</t>
  </si>
  <si>
    <t>2018-04-16</t>
  </si>
  <si>
    <t>Net marked to market settlement amount for F&amp;O trades on April 16, 2018</t>
  </si>
  <si>
    <t>BV-18/19-58</t>
  </si>
  <si>
    <t>2018-04-17</t>
  </si>
  <si>
    <t>Net marked to market settlement amount for F&amp;O trades on April 17, 2018</t>
  </si>
  <si>
    <t>BV-18/19-63</t>
  </si>
  <si>
    <t>2018-04-18</t>
  </si>
  <si>
    <t>Net marked to market settlement amount for F&amp;O trades on April 18, 2018</t>
  </si>
  <si>
    <t>BV-18/19-68</t>
  </si>
  <si>
    <t>JV-18/19-6101</t>
  </si>
  <si>
    <t>Net marked to market settlement amount for F&amp;O trades on April 19, 2018</t>
  </si>
  <si>
    <t>BV-18/19-73</t>
  </si>
  <si>
    <t>JV-18/19-6185</t>
  </si>
  <si>
    <t>Net marked to market settlement amount for F&amp;O trades on April 20, 2018</t>
  </si>
  <si>
    <t>BV-18/19-78</t>
  </si>
  <si>
    <t>JV-18/19-6298</t>
  </si>
  <si>
    <t>Net marked to market settlement amount for F&amp;O trades on April 23, 2018</t>
  </si>
  <si>
    <t>BV-18/19-83</t>
  </si>
  <si>
    <t>JV-18/19-6395</t>
  </si>
  <si>
    <t>Net marked to market settlement amount for F&amp;O trades on April 24, 2018</t>
  </si>
  <si>
    <t>BV-18/19-88</t>
  </si>
  <si>
    <t>2018-04-27</t>
  </si>
  <si>
    <t>Net marked to market settlement amount for F&amp;O trades on April 27, 2018</t>
  </si>
  <si>
    <t>BV-18/19-109</t>
  </si>
  <si>
    <t>JV-18/19-6790</t>
  </si>
  <si>
    <t>Net marked to market settlement amount for F&amp;O trades on April 30, 2018</t>
  </si>
  <si>
    <t>BV-18/19-118</t>
  </si>
  <si>
    <t>JV-18/19-6911</t>
  </si>
  <si>
    <t>Net marked to market settlement amount for F&amp;O trades on May 02, 2018</t>
  </si>
  <si>
    <t>BV-18/19-124</t>
  </si>
  <si>
    <t>JV-18/19-7010</t>
  </si>
  <si>
    <t>Net marked to market settlement amount for F&amp;O trades on May 03, 2018</t>
  </si>
  <si>
    <t>BV-18/19-129</t>
  </si>
  <si>
    <t>2018-05-04</t>
  </si>
  <si>
    <t>Net marked to market settlement amount for F&amp;O trades on May 04, 2018</t>
  </si>
  <si>
    <t>BV-18/19-134</t>
  </si>
  <si>
    <t>JV-18/19-7210</t>
  </si>
  <si>
    <t>Net marked to market settlement amount for F&amp;O trades on May 07, 2018</t>
  </si>
  <si>
    <t>BV-18/19-139</t>
  </si>
  <si>
    <t>2018-05-08</t>
  </si>
  <si>
    <t>Net marked to market settlement amount for F&amp;O trades on May 08, 2018</t>
  </si>
  <si>
    <t>BV-18/19-145</t>
  </si>
  <si>
    <t>2018-05-09</t>
  </si>
  <si>
    <t>Penalty charges for DA5932 on 2018-04-30</t>
  </si>
  <si>
    <t>JV-18/19-7420</t>
  </si>
  <si>
    <t>JV-18/19-7604</t>
  </si>
  <si>
    <t>Net marked to market settlement amount for F&amp;O trades on May 11, 2018</t>
  </si>
  <si>
    <t>BV-18/19-165</t>
  </si>
  <si>
    <t>Net marked to market settlement amount for F&amp;O trades on May 14, 2018</t>
  </si>
  <si>
    <t>BV-18/19-171</t>
  </si>
  <si>
    <t>JV-18/19-7694</t>
  </si>
  <si>
    <t>JV-18/19-7800</t>
  </si>
  <si>
    <t>Net marked to market settlement amount for F&amp;O trades on May 15, 2018</t>
  </si>
  <si>
    <t>BV-18/19-178</t>
  </si>
  <si>
    <t>2018-05-17</t>
  </si>
  <si>
    <t>Net marked to market settlement amount for F&amp;O trades on May 17, 2018</t>
  </si>
  <si>
    <t>BV-18/19-189</t>
  </si>
  <si>
    <t>JV-18/19-8106</t>
  </si>
  <si>
    <t>Net marked to market settlement amount for F&amp;O trades on May 18, 2018</t>
  </si>
  <si>
    <t>BV-18/19-197</t>
  </si>
  <si>
    <t>JV-18/19-8221</t>
  </si>
  <si>
    <t>Net marked to market settlement amount for F&amp;O trades on May 21, 2018</t>
  </si>
  <si>
    <t>BV-18/19-203</t>
  </si>
  <si>
    <t>JV-18/19-8323</t>
  </si>
  <si>
    <t>Net marked to market settlement amount for F&amp;O trades on May 22, 2018</t>
  </si>
  <si>
    <t>BV-18/19-208</t>
  </si>
  <si>
    <t>JV-18/19-8422</t>
  </si>
  <si>
    <t>Net marked to market settlement amount for F&amp;O trades on May 23, 2018</t>
  </si>
  <si>
    <t>BV-18/19-213</t>
  </si>
  <si>
    <t>JV-18/19-8612</t>
  </si>
  <si>
    <t>Net marked to market settlement amount for F&amp;O trades on May 24, 2018</t>
  </si>
  <si>
    <t>BV-18/19-219</t>
  </si>
  <si>
    <t>2018-05-25</t>
  </si>
  <si>
    <t>Net marked to market settlement amount for F&amp;O trades on May 25, 2018</t>
  </si>
  <si>
    <t>BV-18/19-224</t>
  </si>
  <si>
    <t>2018-05-28</t>
  </si>
  <si>
    <t>Net marked to market settlement amount for F&amp;O trades on May 28, 2018</t>
  </si>
  <si>
    <t>BV-18/19-229</t>
  </si>
  <si>
    <t>JV-18/19-8896</t>
  </si>
  <si>
    <t>Net marked to market settlement amount for F&amp;O trades on May 29, 2018</t>
  </si>
  <si>
    <t>BV-18/19-234</t>
  </si>
  <si>
    <t>2018-05-30</t>
  </si>
  <si>
    <t>Net marked to market settlement amount for F&amp;O trades on May 30, 2018</t>
  </si>
  <si>
    <t>BV-18/19-239</t>
  </si>
  <si>
    <t>JV-18/19-9088</t>
  </si>
  <si>
    <t>Net marked to market settlement amount for F&amp;O trades on May 31, 2018</t>
  </si>
  <si>
    <t>BV-18/19-244</t>
  </si>
  <si>
    <t>2018-06-04</t>
  </si>
  <si>
    <t>Net marked to market settlement amount for F&amp;O trades on June 04, 2018</t>
  </si>
  <si>
    <t>BV-18/19-258</t>
  </si>
  <si>
    <t>JV-18/19-9478</t>
  </si>
  <si>
    <t>Net marked to market settlement amount for F&amp;O trades on June 05, 2018</t>
  </si>
  <si>
    <t>BV-18/19-263</t>
  </si>
  <si>
    <t>2018-06-07</t>
  </si>
  <si>
    <t>Net marked to market settlement amount for F&amp;O trades on June 07, 2018</t>
  </si>
  <si>
    <t>BV-18/19-275</t>
  </si>
  <si>
    <t>2018-06-08</t>
  </si>
  <si>
    <t>Net marked to market settlement amount for F&amp;O trades on June 08, 2018</t>
  </si>
  <si>
    <t>BV-18/19-281</t>
  </si>
  <si>
    <t>Net marked to market settlement amount for F&amp;O trades on June 11, 2018</t>
  </si>
  <si>
    <t>BV-18/19-286</t>
  </si>
  <si>
    <t>JV-18/19-10219</t>
  </si>
  <si>
    <t>JV-18/19-10377</t>
  </si>
  <si>
    <t>Net marked to market settlement amount for F&amp;O trades on June 12, 2018</t>
  </si>
  <si>
    <t>BV-18/19-291</t>
  </si>
  <si>
    <t>JV-18/19-10487</t>
  </si>
  <si>
    <t>Net marked to market settlement amount for F&amp;O trades on June 13, 2018</t>
  </si>
  <si>
    <t>BV-18/19-296</t>
  </si>
  <si>
    <t>Net marked to market settlement amount for F&amp;O trades on June 14, 2018</t>
  </si>
  <si>
    <t>BV-18/19-301</t>
  </si>
  <si>
    <t>JV-18/19-10604</t>
  </si>
  <si>
    <t>2018-06-19</t>
  </si>
  <si>
    <t>Net marked to market settlement amount for F&amp;O trades on June 19, 2018</t>
  </si>
  <si>
    <t>BV-18/19-316</t>
  </si>
  <si>
    <t>2018-06-20</t>
  </si>
  <si>
    <t>Net marked to market settlement amount for F&amp;O trades on June 20, 2018</t>
  </si>
  <si>
    <t>BV-18/19-321</t>
  </si>
  <si>
    <t>JV-18/19-11391</t>
  </si>
  <si>
    <t>Net marked to market settlement amount for F&amp;O trades on June 21, 2018</t>
  </si>
  <si>
    <t>BV-18/19-326</t>
  </si>
  <si>
    <t>2018-06-25</t>
  </si>
  <si>
    <t>Net marked to market settlement amount for F&amp;O trades on June 25, 2018</t>
  </si>
  <si>
    <t>BV-18/19-337</t>
  </si>
  <si>
    <t>JV-18/19-12036</t>
  </si>
  <si>
    <t>Net marked to market settlement amount for F&amp;O trades on June 26, 2018</t>
  </si>
  <si>
    <t>BV-18/19-342</t>
  </si>
  <si>
    <t>JV-18/19-12170</t>
  </si>
  <si>
    <t>Net marked to market settlement amount for F&amp;O trades on June 27, 2018</t>
  </si>
  <si>
    <t>BV-18/19-347</t>
  </si>
  <si>
    <t>JV-18/19-12272</t>
  </si>
  <si>
    <t>Net marked to market settlement amount for F&amp;O trades on June 28, 2018</t>
  </si>
  <si>
    <t>BV-18/19-352</t>
  </si>
  <si>
    <t>2018-07-02</t>
  </si>
  <si>
    <t>Net marked to market settlement amount for F&amp;O trades on July 02, 2018</t>
  </si>
  <si>
    <t>BV-18/19-362</t>
  </si>
  <si>
    <t>2018-07-04</t>
  </si>
  <si>
    <t>Net marked to market settlement amount for F&amp;O trades on July 04, 2018</t>
  </si>
  <si>
    <t>BV-18/19-373</t>
  </si>
  <si>
    <t>2018-07-05</t>
  </si>
  <si>
    <t>Net marked to market settlement amount for F&amp;O trades on July 05, 2018</t>
  </si>
  <si>
    <t>BV-18/19-378</t>
  </si>
  <si>
    <t>2018-07-06</t>
  </si>
  <si>
    <t>Net marked to market settlement amount for F&amp;O trades on July 06, 2018</t>
  </si>
  <si>
    <t>BV-18/19-383</t>
  </si>
  <si>
    <t>JV-18/19-13554</t>
  </si>
  <si>
    <t>Net marked to market settlement amount for F&amp;O trades on July 10, 2018</t>
  </si>
  <si>
    <t>BV-18/19-398</t>
  </si>
  <si>
    <t>2018-07-11</t>
  </si>
  <si>
    <t>Net marked to market settlement amount for F&amp;O trades on July 11, 2018</t>
  </si>
  <si>
    <t>BV-18/19-403</t>
  </si>
  <si>
    <t>JV-18/19-13835</t>
  </si>
  <si>
    <t>Net marked to market settlement amount for F&amp;O trades on July 12, 2018</t>
  </si>
  <si>
    <t>BV-18/19-408</t>
  </si>
  <si>
    <t>JV-18/19-14035</t>
  </si>
  <si>
    <t>Net marked to market settlement amount for F&amp;O trades on July 13, 2018</t>
  </si>
  <si>
    <t>BV-18/19-413</t>
  </si>
  <si>
    <t>2018-07-16</t>
  </si>
  <si>
    <t>Net marked to market settlement amount for F&amp;O trades on July 16, 2018</t>
  </si>
  <si>
    <t>BV-18/19-418</t>
  </si>
  <si>
    <t>2018-07-17</t>
  </si>
  <si>
    <t>Net marked to market settlement amount for F&amp;O trades on July 17, 2018</t>
  </si>
  <si>
    <t>BV-18/19-423</t>
  </si>
  <si>
    <t>2018-07-18</t>
  </si>
  <si>
    <t>Net marked to market settlement amount for F&amp;O trades on July 18, 2018</t>
  </si>
  <si>
    <t>BV-18/19-428</t>
  </si>
  <si>
    <t>JV-18/19-14678</t>
  </si>
  <si>
    <t>Net marked to market settlement amount for F&amp;O trades on July 19, 2018</t>
  </si>
  <si>
    <t>BV-18/19-433</t>
  </si>
  <si>
    <t>2018-07-20</t>
  </si>
  <si>
    <t>Net marked to market settlement amount for F&amp;O trades on July 20, 2018</t>
  </si>
  <si>
    <t>BV-18/19-442</t>
  </si>
  <si>
    <t>2018-07-23</t>
  </si>
  <si>
    <t>Net marked to market settlement amount for F&amp;O trades on July 23, 2018</t>
  </si>
  <si>
    <t>BV-18/19-447</t>
  </si>
  <si>
    <t>2018-07-24</t>
  </si>
  <si>
    <t>Net marked to market settlement amount for F&amp;O trades on July 24, 2018</t>
  </si>
  <si>
    <t>BV-18/19-453</t>
  </si>
  <si>
    <t>2018-07-25</t>
  </si>
  <si>
    <t>Net marked to market settlement amount for F&amp;O trades on July 25, 2018</t>
  </si>
  <si>
    <t>BV-18/19-459</t>
  </si>
  <si>
    <t>2018-07-26</t>
  </si>
  <si>
    <t>Net marked to market settlement amount for F&amp;O trades on July 26, 2018</t>
  </si>
  <si>
    <t>BV-18/19-464</t>
  </si>
  <si>
    <t>JV-18/19-15548</t>
  </si>
  <si>
    <t>Net marked to market settlement amount for F&amp;O trades on July 27, 2018</t>
  </si>
  <si>
    <t>BV-18/19-470</t>
  </si>
  <si>
    <t>JV-18/19-15711</t>
  </si>
  <si>
    <t>Net marked to market settlement amount for F&amp;O trades on July 30, 2018</t>
  </si>
  <si>
    <t>BV-18/19-475</t>
  </si>
  <si>
    <t>JV-18/19-15888</t>
  </si>
  <si>
    <t>Net marked to market settlement amount for F&amp;O trades on July 31, 2018</t>
  </si>
  <si>
    <t>BV-18/19-480</t>
  </si>
  <si>
    <t>JV-18/19-16020</t>
  </si>
  <si>
    <t>Net marked to market settlement amount for F&amp;O trades on August 01, 2018</t>
  </si>
  <si>
    <t>BV-18/19-485</t>
  </si>
  <si>
    <t>JV-18/19-16802</t>
  </si>
  <si>
    <t>Net marked to market settlement amount for F&amp;O trades on August 08, 2018</t>
  </si>
  <si>
    <t>BV-18/19-511</t>
  </si>
  <si>
    <t>JV-18/19-17497</t>
  </si>
  <si>
    <t>Net marked to market settlement amount for F&amp;O trades on August 16, 2018</t>
  </si>
  <si>
    <t>BV-18/19-537</t>
  </si>
  <si>
    <t>2018-08-17</t>
  </si>
  <si>
    <t>Net marked to market settlement amount for F&amp;O trades on August 17, 2018</t>
  </si>
  <si>
    <t>BV-18/19-541</t>
  </si>
  <si>
    <t>2018-08-20</t>
  </si>
  <si>
    <t>Net marked to market settlement amount for F&amp;O trades on August 20, 2018</t>
  </si>
  <si>
    <t>BV-18/19-547</t>
  </si>
  <si>
    <t>JV-18/19-17961</t>
  </si>
  <si>
    <t>Net marked to market settlement amount for F&amp;O trades on August 21, 2018</t>
  </si>
  <si>
    <t>BV-18/19-552</t>
  </si>
  <si>
    <t>JV-18/19-18107</t>
  </si>
  <si>
    <t>Net marked to market settlement amount for F&amp;O trades on August 23, 2018</t>
  </si>
  <si>
    <t>BV-18/19-558</t>
  </si>
  <si>
    <t>JV-18/19-18368</t>
  </si>
  <si>
    <t>Net marked to market settlement amount for F&amp;O trades on August 27, 2018</t>
  </si>
  <si>
    <t>BV-18/19-568</t>
  </si>
  <si>
    <t>JV-18/19-18487</t>
  </si>
  <si>
    <t>Net marked to market settlement amount for F&amp;O trades on August 28, 2018</t>
  </si>
  <si>
    <t>BV-18/19-574</t>
  </si>
  <si>
    <t>JV-18/19-18616</t>
  </si>
  <si>
    <t>Net marked to market settlement amount for F&amp;O trades on August 29, 2018</t>
  </si>
  <si>
    <t>BV-18/19-579</t>
  </si>
  <si>
    <t>2018-08-30</t>
  </si>
  <si>
    <t>Net marked to market settlement amount for F&amp;O trades on August 30, 2018</t>
  </si>
  <si>
    <t>BV-18/19-584</t>
  </si>
  <si>
    <t>JV-18/19-18859</t>
  </si>
  <si>
    <t>Net marked to market settlement amount for F&amp;O trades on August 31, 2018</t>
  </si>
  <si>
    <t>BV-18/19-589</t>
  </si>
  <si>
    <t>Net marked to market settlement amount for F&amp;O trades on September 03, 2018</t>
  </si>
  <si>
    <t>BV-18/19-594</t>
  </si>
  <si>
    <t>JV-18/19-19205</t>
  </si>
  <si>
    <t>Net marked to market settlement amount for F&amp;O trades on September 04, 2018</t>
  </si>
  <si>
    <t>BV-18/19-599</t>
  </si>
  <si>
    <t>JV-18/19-19394</t>
  </si>
  <si>
    <t>Net marked to market settlement amount for F&amp;O trades on September 05, 2018</t>
  </si>
  <si>
    <t>BV-18/19-608</t>
  </si>
  <si>
    <t>JV-18/19-19536</t>
  </si>
  <si>
    <t>Net marked to market settlement amount for F&amp;O trades on September 06, 2018</t>
  </si>
  <si>
    <t>BV-18/19-613</t>
  </si>
  <si>
    <t>Net marked to market settlement amount for F&amp;O trades on September 07, 2018</t>
  </si>
  <si>
    <t>BV-18/19-616</t>
  </si>
  <si>
    <t>JV-18/19-19654</t>
  </si>
  <si>
    <t>2018-09-10</t>
  </si>
  <si>
    <t>Net marked to market settlement amount for F&amp;O trades on September 10, 2018</t>
  </si>
  <si>
    <t>BV-18/19-622</t>
  </si>
  <si>
    <t>2018-09-11</t>
  </si>
  <si>
    <t>Net marked to market settlement amount for F&amp;O trades on September 11, 2018</t>
  </si>
  <si>
    <t>BV-18/19-627</t>
  </si>
  <si>
    <t>Net marked to market settlement amount for F&amp;O trades on September 12, 2018</t>
  </si>
  <si>
    <t>BV-18/19-633</t>
  </si>
  <si>
    <t>JV-18/19-20070</t>
  </si>
  <si>
    <t>2018-09-17</t>
  </si>
  <si>
    <t>Net obligation for NSE Equity F&amp;O</t>
  </si>
  <si>
    <t>BV-18/19-646</t>
  </si>
  <si>
    <t>2018-09-18</t>
  </si>
  <si>
    <t>BV-18/19-652</t>
  </si>
  <si>
    <t>2018-09-19</t>
  </si>
  <si>
    <t>BV-18/19-657</t>
  </si>
  <si>
    <t>BV-18/19-663</t>
  </si>
  <si>
    <t>JV-18/19-20917</t>
  </si>
  <si>
    <t>BV-18/19-668</t>
  </si>
  <si>
    <t>JV-18/19-21103</t>
  </si>
  <si>
    <t>2018-09-25</t>
  </si>
  <si>
    <t>BV-18/19-673</t>
  </si>
  <si>
    <t>2018-09-26</t>
  </si>
  <si>
    <t>BV-18/19-679</t>
  </si>
  <si>
    <t>JV-18/19-21648</t>
  </si>
  <si>
    <t>BV-18/19-685</t>
  </si>
  <si>
    <t>BV-18/19-690</t>
  </si>
  <si>
    <t>JV-18/19-21792</t>
  </si>
  <si>
    <t>BV-18/19-694</t>
  </si>
  <si>
    <t>JV-18/19-21933</t>
  </si>
  <si>
    <t>BV-18/19-705</t>
  </si>
  <si>
    <t>JV-18/19-22395</t>
  </si>
  <si>
    <t>2018-10-05</t>
  </si>
  <si>
    <t>BV-18/19-710</t>
  </si>
  <si>
    <t>2018-10-08</t>
  </si>
  <si>
    <t>JV-18/19-22666</t>
  </si>
  <si>
    <t>Funds added using payment gateway from DA5932 with reference number 1551598680</t>
  </si>
  <si>
    <t>BR-18/19-22938</t>
  </si>
  <si>
    <t>BV-18/19-715</t>
  </si>
  <si>
    <t>2018-10-09</t>
  </si>
  <si>
    <t>JV-18/19-22861</t>
  </si>
  <si>
    <t>Funds added using payment gateway from DA5932 with reference number 1552708064</t>
  </si>
  <si>
    <t>BR-18/19-23103</t>
  </si>
  <si>
    <t>BV-18/19-721</t>
  </si>
  <si>
    <t>2018-10-11</t>
  </si>
  <si>
    <t>BV-18/19-731</t>
  </si>
  <si>
    <t>17/09/2018</t>
  </si>
  <si>
    <t>OM MEDICALS CHENNAI IN</t>
  </si>
  <si>
    <t>18/09/2018</t>
  </si>
  <si>
    <t>CASH BACK REDEMPTION</t>
  </si>
  <si>
    <t>VARUN ENTERPRISES SHEL Chennai RegioIN (Do you want to convert this to an EMI)</t>
  </si>
  <si>
    <t>20/09/2018</t>
  </si>
  <si>
    <t>AMAZON.IN IN</t>
  </si>
  <si>
    <t>VENKATESWARA FOODS CHENNAI IN</t>
  </si>
  <si>
    <t>VISA BILLPAY-VODAFONE IN</t>
  </si>
  <si>
    <t>GONGURAA CHENNAI IN</t>
  </si>
  <si>
    <t>21/09/2018</t>
  </si>
  <si>
    <t>PARADISE FOOD COURT PV CHENNAI IN</t>
  </si>
  <si>
    <t>SAPPDA VANGA CHENNAI IN</t>
  </si>
  <si>
    <t>22/09/2018</t>
  </si>
  <si>
    <t>AYSHA HYPER MART CHENNAI IN (Do you want to convert this to an EMI)</t>
  </si>
  <si>
    <t>Flipkart Payments IN</t>
  </si>
  <si>
    <t>FRESH AND MORE CHENNAI IN (Do you want to convert this to an EMI)</t>
  </si>
  <si>
    <t>24/09/2018</t>
  </si>
  <si>
    <t>THALAPPAKATTI BRIYANI CHENNAI IN</t>
  </si>
  <si>
    <t>25/09/2018</t>
  </si>
  <si>
    <t>26/09/2018</t>
  </si>
  <si>
    <t>MADURAI PANDIAN HOTEL CHENNAI IN</t>
  </si>
  <si>
    <t>27/09/2018</t>
  </si>
  <si>
    <t>DINDIGUL THALAPPAKATTI CHENNAI IN</t>
  </si>
  <si>
    <t>28/09/2018</t>
  </si>
  <si>
    <t>CALIFORNIA BURRITO CHENNAI IN</t>
  </si>
  <si>
    <t>29/09/2018</t>
  </si>
  <si>
    <t>NUTS N SPICES CHENNAI IN</t>
  </si>
  <si>
    <t>30/09/2018</t>
  </si>
  <si>
    <t>SARAVANA STORES (TEX) 1 Chennai IN</t>
  </si>
  <si>
    <t>N N MOBILES CHENNAI IN</t>
  </si>
  <si>
    <t>PAYMENT RECD, THANK YOU</t>
  </si>
  <si>
    <t>MARUTI INSURANCE THE N MUMBAI IN (Do you want to convert this to an EMI)</t>
  </si>
  <si>
    <t>FIVE STAR CHAT AND SAN CHENNAI IN</t>
  </si>
  <si>
    <t>SANGEETHA VEG CHENNAI IN</t>
  </si>
  <si>
    <t>THALAPPAKATTI HOTELS ( CHENNAI IN</t>
  </si>
  <si>
    <t>CHENNAI BOOKS AND STAT CHENNAI IN</t>
  </si>
  <si>
    <t>HOTEL SARAVANA BHAVAN CHENNAI IN</t>
  </si>
  <si>
    <t>AMAZON.IN IN (Do you want to convert this to an EMI)</t>
  </si>
  <si>
    <t>FRESH AND MORE CHENNAI IN</t>
  </si>
  <si>
    <t>Accelyst Solutions Pvt MUMBAI IN</t>
  </si>
  <si>
    <t>FOODEXO CHENNAI IN</t>
  </si>
  <si>
    <t>13/10/2018</t>
  </si>
  <si>
    <t>VARUN ENTERPRISES SHEL CHENNAI IN (Do you want to convert this to an EMI)</t>
  </si>
  <si>
    <t>14/10/2018</t>
  </si>
  <si>
    <t>AYSHA HYPER MART CHENNAI IN</t>
  </si>
  <si>
    <t>ONLINE RECHARGE SERVICES IN</t>
  </si>
  <si>
    <t>15/10/2018</t>
  </si>
  <si>
    <t>16/10/2018</t>
  </si>
  <si>
    <t>Car</t>
  </si>
  <si>
    <t>Telephone</t>
  </si>
  <si>
    <t>Grocery</t>
  </si>
  <si>
    <t>Food</t>
  </si>
  <si>
    <t>Online</t>
  </si>
  <si>
    <t>Medical</t>
  </si>
  <si>
    <t>One time</t>
  </si>
  <si>
    <t>Date</t>
  </si>
  <si>
    <t>Description</t>
  </si>
  <si>
    <t>Amount</t>
  </si>
  <si>
    <t>17/10/2018</t>
  </si>
  <si>
    <t>NAMMA VEEDU VASANTA BH CHENNAI IN</t>
  </si>
  <si>
    <t>19/10/2018</t>
  </si>
  <si>
    <t>20/10/2018</t>
  </si>
  <si>
    <t>MURUGAN STORES SUPERMA CHENNAI IN</t>
  </si>
  <si>
    <t>21/10/2018</t>
  </si>
  <si>
    <t>SARAVANA MEDICALS CHENNAI IN</t>
  </si>
  <si>
    <t>GRACE SUPER MARKET CHENNAI IN</t>
  </si>
  <si>
    <t>BUHARI HOTELS CHENNAI IN</t>
  </si>
  <si>
    <t>22/10/2018</t>
  </si>
  <si>
    <t>FAERY ESTATES PRIVATE CHENNAI IN</t>
  </si>
  <si>
    <t>TRIOMEGA INDIA PVT LTD CHENNAI IN</t>
  </si>
  <si>
    <t>23/10/2018</t>
  </si>
  <si>
    <t>MERCY ELECTRONICS CHENNAI IN (Do you want to convert this to an EMI)</t>
  </si>
  <si>
    <t>24/10/2018</t>
  </si>
  <si>
    <t>25/10/2018</t>
  </si>
  <si>
    <t>26/10/2018</t>
  </si>
  <si>
    <t>27/10/2018</t>
  </si>
  <si>
    <t>SAI PALETTE FOODS PVT CHENNAI IN</t>
  </si>
  <si>
    <t>28/10/2018</t>
  </si>
  <si>
    <t>GRT VELACHERY CHENNAI IN</t>
  </si>
  <si>
    <t>SREE GUPTA BHAVAN PRIV CHENNAI IN</t>
  </si>
  <si>
    <t>29/10/2018</t>
  </si>
  <si>
    <t>30/10/2018</t>
  </si>
  <si>
    <t>www.freecharge.in IN</t>
  </si>
  <si>
    <t>31/10/2018</t>
  </si>
  <si>
    <t>FLIPKART PAYMENTS BANGALORE IN</t>
  </si>
  <si>
    <t>EasyPayments Aluva IN (Do you want to convert this to an EMI)</t>
  </si>
  <si>
    <t>CR</t>
  </si>
  <si>
    <t>MURUGAN STORES SUPERMA CHENNAI IN (Do you want to convert this to an EMI)</t>
  </si>
  <si>
    <t>NIRMA FOODS CHENNAI IN</t>
  </si>
  <si>
    <t>RVS PHARMACY CHENNAI IN</t>
  </si>
  <si>
    <t>ANJAPPAR CHETTINAD A/C CHENNAI IN</t>
  </si>
  <si>
    <t>BIG BAZAR CHENNAI IN</t>
  </si>
  <si>
    <t>MOBILE ZONE CHENNAI IN</t>
  </si>
  <si>
    <t>RELIANCE DIGITAL IN (Do you want to convert this to an EMI)</t>
  </si>
  <si>
    <t>MERCY ELECTRONICS CHENNAI IN</t>
  </si>
  <si>
    <t>13/11/2018</t>
  </si>
  <si>
    <t>SAGROUP CHENNAI IN</t>
  </si>
  <si>
    <t>OVEN FRESH CHENNAI IN</t>
  </si>
  <si>
    <t>14/11/2018</t>
  </si>
  <si>
    <t>TNEB CHENNAI IN</t>
  </si>
  <si>
    <t>BRIGHT HOME CHENNAI IN</t>
  </si>
  <si>
    <t>16/11/2018</t>
  </si>
  <si>
    <t>CREDIT TWDS ME EMI CONVERSION</t>
  </si>
  <si>
    <t>17/11/2018</t>
  </si>
  <si>
    <t>ME-EMI CONVERSION - 001/012</t>
  </si>
  <si>
    <t>CGST @ 9%</t>
  </si>
  <si>
    <t>SGST @ 9%</t>
  </si>
  <si>
    <t>Gold</t>
  </si>
  <si>
    <t>DINDIGUL THALAPPAKATTICHENNAIIN</t>
  </si>
  <si>
    <t>Accelyst Solutions PvtMUMBAIIN</t>
  </si>
  <si>
    <t>ACCELYST SOLUTIONS PVT LTIN</t>
  </si>
  <si>
    <t>19/11/2018</t>
  </si>
  <si>
    <t>18/11/2018</t>
  </si>
  <si>
    <t>FRESH AND MORECHENNAIIN</t>
  </si>
  <si>
    <t>GRACE SUPER MARKETCHENNAIIN</t>
  </si>
  <si>
    <t>MERCY ELECTRONICSCHENNAIIN</t>
  </si>
  <si>
    <t>21/11/2018</t>
  </si>
  <si>
    <t>AMAZON.ININ</t>
  </si>
  <si>
    <t>FOODEXOCHENNAIIN</t>
  </si>
  <si>
    <t>22/11/2018</t>
  </si>
  <si>
    <t>AMAZON INTERNET SERVICNEW DELHIIN</t>
  </si>
  <si>
    <t>20/11/2018</t>
  </si>
  <si>
    <t>CURRYS N CRUNCHKANCHIPURAMIN</t>
  </si>
  <si>
    <t>TNEBCHENNAIIN (Do you want to convert this to an EMI)</t>
  </si>
  <si>
    <t>RECHARGEITNOW COMGURGAONIN</t>
  </si>
  <si>
    <t>SANGEETHA VEGCHENNAIIN</t>
  </si>
  <si>
    <t>www.freecharge.inIN</t>
  </si>
  <si>
    <t>THALAPPAKATTI BRIYANICHENNAIIN</t>
  </si>
  <si>
    <t>23/11/2018</t>
  </si>
  <si>
    <t>BBB BROTHERSCHENNAIIN</t>
  </si>
  <si>
    <t>24/11/2018</t>
  </si>
  <si>
    <t>BRIGHT HOMECHENNAIIN</t>
  </si>
  <si>
    <t>25/11/2018</t>
  </si>
  <si>
    <t>ITUNES.COM/BILLITUNES.COMIE</t>
  </si>
  <si>
    <t>NEW LIFE ASSEMBLY OF GCHENNAIIN</t>
  </si>
  <si>
    <t>SANGEETHA VEG RESTAURACHENNAIIN</t>
  </si>
  <si>
    <t>26/11/2018</t>
  </si>
  <si>
    <t>VENKATESWARA FOODSCHENNAIIN</t>
  </si>
  <si>
    <t>MADURAI PANDIAN HOTELCHENNAIIN</t>
  </si>
  <si>
    <t>WOW MOMOCHENNAIIN</t>
  </si>
  <si>
    <t>27/11/2018</t>
  </si>
  <si>
    <t>28/11/2018</t>
  </si>
  <si>
    <t>29/11/2018</t>
  </si>
  <si>
    <t>VARUN ENTERPRISES SHELChennai RegioIN (Do you want to convert this to an EMI)</t>
  </si>
  <si>
    <t>Udemy+905326253880IE</t>
  </si>
  <si>
    <t>30/11/2018</t>
  </si>
  <si>
    <t>IDBI</t>
  </si>
  <si>
    <t xml:space="preserve"> +10K</t>
  </si>
  <si>
    <t>May</t>
  </si>
  <si>
    <t>Jun</t>
  </si>
  <si>
    <t>July</t>
  </si>
  <si>
    <t>Aug</t>
  </si>
  <si>
    <t>Oct</t>
  </si>
  <si>
    <t>Feb</t>
  </si>
  <si>
    <t>Apr</t>
  </si>
  <si>
    <t>Nov</t>
  </si>
  <si>
    <t>Dec</t>
  </si>
  <si>
    <t>Jan</t>
  </si>
  <si>
    <t>Mar</t>
  </si>
  <si>
    <t>FY08</t>
  </si>
  <si>
    <t>FY09</t>
  </si>
  <si>
    <t>Jul</t>
  </si>
  <si>
    <t>Sep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</si>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</sst>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6F6"/>
        <bgColor indexed="64"/>
      </patternFill>
    </fill>
    <fill>
      <patternFill patternType="solid">
        <fgColor rgb="FFF1FFD5"/>
        <bgColor indexed="64"/>
      </patternFill>
    </fill>
    <fill>
      <patternFill patternType="solid">
        <fgColor rgb="FFC6EFCE"/>
      </patternFill>
    </fill>
    <fill>
      <patternFill patternType="solid">
        <fgColor rgb="FFA7CBE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18" borderId="0" applyNumberFormat="0" applyBorder="0" applyAlignment="0" applyProtection="0"/>
  </cellStyleXfs>
  <cellXfs count="120">
    <xf numFmtId="0" fontId="0" fillId="0" borderId="0" xfId="0"/>
    <xf numFmtId="0" fontId="3" fillId="5" borderId="0" xfId="0" applyFont="1" applyFill="1"/>
    <xf numFmtId="0" fontId="0" fillId="5" borderId="0" xfId="0" applyFill="1" applyAlignment="1">
      <alignment horizontal="right"/>
    </xf>
    <xf numFmtId="0" fontId="2" fillId="5" borderId="0" xfId="0" applyFont="1" applyFill="1"/>
    <xf numFmtId="43" fontId="0" fillId="5" borderId="0" xfId="1" applyFont="1" applyFill="1"/>
    <xf numFmtId="0" fontId="0" fillId="5" borderId="0" xfId="0" applyFill="1"/>
    <xf numFmtId="4" fontId="0" fillId="5" borderId="0" xfId="0" applyNumberFormat="1" applyFill="1" applyAlignment="1">
      <alignment horizontal="right" wrapText="1"/>
    </xf>
    <xf numFmtId="43" fontId="0" fillId="5" borderId="0" xfId="1" applyFont="1" applyFill="1" applyAlignment="1">
      <alignment horizontal="right"/>
    </xf>
    <xf numFmtId="43" fontId="0" fillId="5" borderId="0" xfId="0" applyNumberFormat="1" applyFill="1"/>
    <xf numFmtId="4" fontId="0" fillId="5" borderId="0" xfId="0" applyNumberFormat="1" applyFill="1"/>
    <xf numFmtId="0" fontId="0" fillId="5" borderId="2" xfId="0" applyFill="1" applyBorder="1"/>
    <xf numFmtId="4" fontId="0" fillId="5" borderId="2" xfId="0" applyNumberFormat="1" applyFill="1" applyBorder="1" applyAlignment="1">
      <alignment horizontal="right"/>
    </xf>
    <xf numFmtId="43" fontId="0" fillId="5" borderId="2" xfId="1" applyFont="1" applyFill="1" applyBorder="1"/>
    <xf numFmtId="3" fontId="0" fillId="5" borderId="0" xfId="0" applyNumberFormat="1" applyFill="1" applyAlignment="1">
      <alignment horizontal="right" wrapText="1"/>
    </xf>
    <xf numFmtId="3" fontId="0" fillId="5" borderId="3" xfId="0" applyNumberFormat="1" applyFill="1" applyBorder="1" applyAlignment="1">
      <alignment horizontal="right"/>
    </xf>
    <xf numFmtId="43" fontId="0" fillId="8" borderId="0" xfId="1" applyFont="1" applyFill="1" applyAlignment="1">
      <alignment horizontal="right"/>
    </xf>
    <xf numFmtId="43" fontId="0" fillId="8" borderId="0" xfId="1" applyFont="1" applyFill="1"/>
    <xf numFmtId="4" fontId="0" fillId="5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4" fontId="0" fillId="5" borderId="2" xfId="0" applyNumberFormat="1" applyFill="1" applyBorder="1" applyAlignment="1">
      <alignment vertical="center"/>
    </xf>
    <xf numFmtId="43" fontId="0" fillId="5" borderId="11" xfId="0" applyNumberFormat="1" applyFill="1" applyBorder="1"/>
    <xf numFmtId="4" fontId="0" fillId="5" borderId="0" xfId="0" applyNumberFormat="1" applyFill="1" applyAlignment="1">
      <alignment horizontal="center" vertical="center"/>
    </xf>
    <xf numFmtId="4" fontId="0" fillId="5" borderId="5" xfId="0" applyNumberFormat="1" applyFill="1" applyBorder="1" applyAlignment="1">
      <alignment horizontal="center" vertical="center"/>
    </xf>
    <xf numFmtId="0" fontId="0" fillId="5" borderId="11" xfId="0" applyFill="1" applyBorder="1"/>
    <xf numFmtId="17" fontId="0" fillId="5" borderId="0" xfId="0" applyNumberFormat="1" applyFill="1"/>
    <xf numFmtId="4" fontId="0" fillId="5" borderId="5" xfId="0" applyNumberFormat="1" applyFill="1" applyBorder="1"/>
    <xf numFmtId="0" fontId="0" fillId="5" borderId="12" xfId="0" applyFill="1" applyBorder="1"/>
    <xf numFmtId="4" fontId="0" fillId="5" borderId="13" xfId="0" applyNumberFormat="1" applyFill="1" applyBorder="1" applyAlignment="1">
      <alignment vertical="center"/>
    </xf>
    <xf numFmtId="4" fontId="0" fillId="5" borderId="14" xfId="0" applyNumberFormat="1" applyFill="1" applyBorder="1"/>
    <xf numFmtId="0" fontId="0" fillId="5" borderId="15" xfId="0" applyFill="1" applyBorder="1"/>
    <xf numFmtId="0" fontId="0" fillId="5" borderId="13" xfId="0" applyFill="1" applyBorder="1"/>
    <xf numFmtId="0" fontId="0" fillId="5" borderId="8" xfId="0" applyFill="1" applyBorder="1"/>
    <xf numFmtId="4" fontId="0" fillId="5" borderId="8" xfId="0" applyNumberFormat="1" applyFill="1" applyBorder="1" applyAlignment="1">
      <alignment vertical="center"/>
    </xf>
    <xf numFmtId="4" fontId="0" fillId="5" borderId="1" xfId="0" applyNumberFormat="1" applyFill="1" applyBorder="1"/>
    <xf numFmtId="0" fontId="3" fillId="5" borderId="7" xfId="0" applyFont="1" applyFill="1" applyBorder="1"/>
    <xf numFmtId="0" fontId="0" fillId="5" borderId="4" xfId="0" applyFill="1" applyBorder="1"/>
    <xf numFmtId="4" fontId="0" fillId="5" borderId="11" xfId="0" applyNumberFormat="1" applyFill="1" applyBorder="1" applyAlignment="1">
      <alignment vertical="center"/>
    </xf>
    <xf numFmtId="17" fontId="0" fillId="5" borderId="5" xfId="0" applyNumberForma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11" xfId="1" applyNumberFormat="1" applyFont="1" applyFill="1" applyBorder="1" applyAlignment="1">
      <alignment vertical="center"/>
    </xf>
    <xf numFmtId="0" fontId="0" fillId="5" borderId="11" xfId="0" applyFill="1" applyBorder="1" applyAlignment="1">
      <alignment horizontal="right"/>
    </xf>
    <xf numFmtId="17" fontId="0" fillId="5" borderId="12" xfId="0" applyNumberFormat="1" applyFill="1" applyBorder="1"/>
    <xf numFmtId="4" fontId="0" fillId="5" borderId="15" xfId="0" applyNumberFormat="1" applyFill="1" applyBorder="1"/>
    <xf numFmtId="39" fontId="0" fillId="5" borderId="0" xfId="1" applyNumberFormat="1" applyFont="1" applyFill="1" applyAlignment="1">
      <alignment horizontal="right"/>
    </xf>
    <xf numFmtId="15" fontId="0" fillId="5" borderId="0" xfId="0" applyNumberFormat="1" applyFill="1"/>
    <xf numFmtId="2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0" fontId="0" fillId="7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/>
    </xf>
    <xf numFmtId="43" fontId="0" fillId="9" borderId="0" xfId="1" applyFont="1" applyFill="1" applyAlignment="1">
      <alignment horizontal="left"/>
    </xf>
    <xf numFmtId="43" fontId="0" fillId="6" borderId="0" xfId="1" applyFont="1" applyFill="1" applyAlignment="1">
      <alignment horizontal="left"/>
    </xf>
    <xf numFmtId="43" fontId="0" fillId="7" borderId="0" xfId="1" applyFont="1" applyFill="1" applyAlignment="1">
      <alignment horizontal="left"/>
    </xf>
    <xf numFmtId="43" fontId="0" fillId="4" borderId="0" xfId="1" applyFont="1" applyFill="1" applyAlignment="1">
      <alignment horizontal="left"/>
    </xf>
    <xf numFmtId="43" fontId="0" fillId="11" borderId="0" xfId="1" applyFont="1" applyFill="1" applyAlignment="1">
      <alignment horizontal="left"/>
    </xf>
    <xf numFmtId="43" fontId="0" fillId="3" borderId="0" xfId="1" applyFont="1" applyFill="1" applyAlignment="1">
      <alignment horizontal="left"/>
    </xf>
    <xf numFmtId="43" fontId="0" fillId="2" borderId="0" xfId="1" applyFont="1" applyFill="1" applyAlignment="1">
      <alignment horizontal="left"/>
    </xf>
    <xf numFmtId="43" fontId="0" fillId="10" borderId="0" xfId="1" applyFont="1" applyFill="1" applyAlignment="1">
      <alignment horizontal="left"/>
    </xf>
    <xf numFmtId="43" fontId="0" fillId="12" borderId="0" xfId="1" applyFont="1" applyFill="1" applyAlignment="1">
      <alignment horizontal="left"/>
    </xf>
    <xf numFmtId="43" fontId="0" fillId="14" borderId="0" xfId="1" applyFont="1" applyFill="1" applyAlignment="1">
      <alignment horizontal="left"/>
    </xf>
    <xf numFmtId="43" fontId="0" fillId="13" borderId="0" xfId="1" applyFont="1" applyFill="1" applyAlignment="1">
      <alignment horizontal="left"/>
    </xf>
    <xf numFmtId="4" fontId="0" fillId="8" borderId="0" xfId="1" applyNumberFormat="1" applyFont="1" applyFill="1"/>
    <xf numFmtId="0" fontId="0" fillId="8" borderId="4" xfId="0" applyFill="1" applyBorder="1"/>
    <xf numFmtId="0" fontId="0" fillId="8" borderId="6" xfId="0" applyFill="1" applyBorder="1"/>
    <xf numFmtId="43" fontId="0" fillId="8" borderId="16" xfId="1" applyFont="1" applyFill="1" applyBorder="1"/>
    <xf numFmtId="4" fontId="0" fillId="8" borderId="17" xfId="0" applyNumberFormat="1" applyFill="1" applyBorder="1"/>
    <xf numFmtId="43" fontId="0" fillId="8" borderId="18" xfId="1" applyFont="1" applyFill="1" applyBorder="1"/>
    <xf numFmtId="4" fontId="0" fillId="8" borderId="19" xfId="0" applyNumberFormat="1" applyFill="1" applyBorder="1"/>
    <xf numFmtId="43" fontId="0" fillId="8" borderId="20" xfId="1" applyFont="1" applyFill="1" applyBorder="1"/>
    <xf numFmtId="43" fontId="0" fillId="8" borderId="21" xfId="1" applyFont="1" applyFill="1" applyBorder="1"/>
    <xf numFmtId="4" fontId="0" fillId="8" borderId="0" xfId="0" applyNumberFormat="1" applyFill="1"/>
    <xf numFmtId="49" fontId="0" fillId="13" borderId="7" xfId="0" applyNumberFormat="1" applyFill="1" applyBorder="1" applyAlignment="1">
      <alignment horizontal="right"/>
    </xf>
    <xf numFmtId="49" fontId="0" fillId="13" borderId="8" xfId="0" applyNumberFormat="1" applyFill="1" applyBorder="1" applyAlignment="1">
      <alignment horizontal="right"/>
    </xf>
    <xf numFmtId="49" fontId="0" fillId="13" borderId="9" xfId="0" applyNumberFormat="1" applyFill="1" applyBorder="1" applyAlignment="1">
      <alignment horizontal="right"/>
    </xf>
    <xf numFmtId="43" fontId="0" fillId="14" borderId="15" xfId="1" applyFont="1" applyFill="1" applyBorder="1" applyAlignment="1">
      <alignment horizontal="center" vertical="center"/>
    </xf>
    <xf numFmtId="43" fontId="0" fillId="14" borderId="1" xfId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43" fontId="0" fillId="14" borderId="15" xfId="1" applyFont="1" applyFill="1" applyBorder="1"/>
    <xf numFmtId="43" fontId="0" fillId="14" borderId="1" xfId="1" applyFont="1" applyFill="1" applyBorder="1"/>
    <xf numFmtId="4" fontId="0" fillId="14" borderId="14" xfId="0" applyNumberFormat="1" applyFill="1" applyBorder="1"/>
    <xf numFmtId="43" fontId="0" fillId="14" borderId="7" xfId="1" applyFont="1" applyFill="1" applyBorder="1"/>
    <xf numFmtId="4" fontId="0" fillId="14" borderId="4" xfId="0" applyNumberFormat="1" applyFill="1" applyBorder="1"/>
    <xf numFmtId="43" fontId="0" fillId="8" borderId="0" xfId="0" applyNumberFormat="1" applyFill="1"/>
    <xf numFmtId="0" fontId="5" fillId="15" borderId="0" xfId="0" applyFont="1" applyFill="1" applyAlignment="1">
      <alignment horizontal="left" vertical="center" wrapText="1"/>
    </xf>
    <xf numFmtId="0" fontId="5" fillId="15" borderId="0" xfId="0" applyFont="1" applyFill="1" applyAlignment="1">
      <alignment vertical="center" wrapText="1"/>
    </xf>
    <xf numFmtId="0" fontId="6" fillId="15" borderId="0" xfId="0" applyFont="1" applyFill="1" applyAlignment="1">
      <alignment horizontal="right" vertical="center" wrapText="1"/>
    </xf>
    <xf numFmtId="0" fontId="5" fillId="16" borderId="0" xfId="0" applyFont="1" applyFill="1" applyAlignment="1">
      <alignment horizontal="left" vertical="center" wrapText="1"/>
    </xf>
    <xf numFmtId="0" fontId="5" fillId="16" borderId="0" xfId="0" applyFont="1" applyFill="1" applyAlignment="1">
      <alignment vertical="center" wrapText="1"/>
    </xf>
    <xf numFmtId="0" fontId="6" fillId="16" borderId="0" xfId="0" applyFont="1" applyFill="1" applyAlignment="1">
      <alignment horizontal="right" vertical="center" wrapText="1"/>
    </xf>
    <xf numFmtId="0" fontId="7" fillId="15" borderId="0" xfId="2" applyFill="1" applyAlignment="1">
      <alignment vertical="center" wrapText="1"/>
    </xf>
    <xf numFmtId="4" fontId="6" fillId="15" borderId="0" xfId="0" applyNumberFormat="1" applyFont="1" applyFill="1" applyAlignment="1">
      <alignment horizontal="right" vertical="center" wrapText="1"/>
    </xf>
    <xf numFmtId="0" fontId="7" fillId="16" borderId="0" xfId="2" applyFill="1" applyAlignment="1">
      <alignment vertical="center" wrapText="1"/>
    </xf>
    <xf numFmtId="4" fontId="6" fillId="16" borderId="0" xfId="0" applyNumberFormat="1" applyFont="1" applyFill="1" applyAlignment="1">
      <alignment horizontal="right" vertical="center" wrapText="1"/>
    </xf>
    <xf numFmtId="14" fontId="5" fillId="15" borderId="0" xfId="0" applyNumberFormat="1" applyFont="1" applyFill="1" applyAlignment="1">
      <alignment horizontal="left" vertical="center" wrapText="1"/>
    </xf>
    <xf numFmtId="14" fontId="5" fillId="16" borderId="0" xfId="0" applyNumberFormat="1" applyFont="1" applyFill="1" applyAlignment="1">
      <alignment horizontal="left" vertical="center" wrapText="1"/>
    </xf>
    <xf numFmtId="0" fontId="0" fillId="12" borderId="0" xfId="0" applyFill="1"/>
    <xf numFmtId="4" fontId="6" fillId="12" borderId="0" xfId="0" applyNumberFormat="1" applyFont="1" applyFill="1" applyAlignment="1">
      <alignment horizontal="right" vertical="center" wrapText="1"/>
    </xf>
    <xf numFmtId="0" fontId="0" fillId="17" borderId="0" xfId="0" applyFill="1"/>
    <xf numFmtId="4" fontId="0" fillId="0" borderId="0" xfId="0" applyNumberFormat="1"/>
    <xf numFmtId="14" fontId="0" fillId="0" borderId="0" xfId="0" applyNumberFormat="1"/>
    <xf numFmtId="0" fontId="8" fillId="18" borderId="0" xfId="3"/>
    <xf numFmtId="4" fontId="8" fillId="18" borderId="0" xfId="3" applyNumberFormat="1"/>
    <xf numFmtId="0" fontId="0" fillId="19" borderId="0" xfId="0" applyFill="1"/>
    <xf numFmtId="0" fontId="6" fillId="15" borderId="0" xfId="0" applyFont="1" applyFill="1" applyAlignment="1">
      <alignment horizontal="left" vertical="center" wrapText="1"/>
    </xf>
    <xf numFmtId="0" fontId="6" fillId="16" borderId="0" xfId="0" applyFont="1" applyFill="1" applyAlignment="1">
      <alignment horizontal="left" vertical="center" wrapText="1"/>
    </xf>
    <xf numFmtId="0" fontId="3" fillId="5" borderId="1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4">
    <cellStyle name="Comma" xfId="1" builtinId="3"/>
    <cellStyle name="Good" xfId="3" builtinId="26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1FFD5"/>
      <color rgb="FF6699FF"/>
      <color rgb="FFCCFF66"/>
      <color rgb="FF3366FF"/>
      <color rgb="FF9966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5B6-40EB-A8E3-78FBBD6A3B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5B6-40EB-A8E3-78FBBD6A3B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5B6-40EB-A8E3-78FBBD6A3B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95B6-40EB-A8E3-78FBBD6A3B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5B6-40EB-A8E3-78FBBD6A3B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95B6-40EB-A8E3-78FBBD6A3B8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95B6-40EB-A8E3-78FBBD6A3B8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5B6-40EB-A8E3-78FBBD6A3B8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5B6-40EB-A8E3-78FBBD6A3B8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5B6-40EB-A8E3-78FBBD6A3B8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5B6-40EB-A8E3-78FBBD6A3B8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5B6-40EB-A8E3-78FBBD6A3B8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95B6-40EB-A8E3-78FBBD6A3B8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5B6-40EB-A8E3-78FBBD6A3B8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Sheet1!$C$1:$I$1</c:f>
              <c:strCache>
                <c:ptCount val="7"/>
                <c:pt idx="0">
                  <c:v>Medical</c:v>
                </c:pt>
                <c:pt idx="1">
                  <c:v>Food</c:v>
                </c:pt>
                <c:pt idx="2">
                  <c:v>Car</c:v>
                </c:pt>
                <c:pt idx="3">
                  <c:v>Telephone</c:v>
                </c:pt>
                <c:pt idx="4">
                  <c:v>Grocery</c:v>
                </c:pt>
                <c:pt idx="5">
                  <c:v>Online</c:v>
                </c:pt>
                <c:pt idx="6">
                  <c:v>One time</c:v>
                </c:pt>
              </c:strCache>
            </c:strRef>
          </c:cat>
          <c:val>
            <c:numRef>
              <c:f>Sheet1!$C$2:$I$2</c:f>
              <c:numCache>
                <c:formatCode>General</c:formatCode>
                <c:ptCount val="7"/>
                <c:pt idx="0">
                  <c:v>787</c:v>
                </c:pt>
                <c:pt idx="1">
                  <c:v>5434</c:v>
                </c:pt>
                <c:pt idx="2">
                  <c:v>8522.7999999999993</c:v>
                </c:pt>
                <c:pt idx="3">
                  <c:v>1613</c:v>
                </c:pt>
                <c:pt idx="4">
                  <c:v>14575</c:v>
                </c:pt>
                <c:pt idx="5">
                  <c:v>8810</c:v>
                </c:pt>
                <c:pt idx="6">
                  <c:v>10871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6-40EB-A8E3-78FBBD6A3B8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2</xdr:row>
      <xdr:rowOff>49530</xdr:rowOff>
    </xdr:from>
    <xdr:to>
      <xdr:col>16</xdr:col>
      <xdr:colOff>594360</xdr:colOff>
      <xdr:row>17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myemilink('29/11/2018','2530.66','74585768334003512779092','VARUN%20ENTERPRISES%20SHELChennai%20RegioIN')" TargetMode="External"/><Relationship Id="rId2" Type="http://schemas.openxmlformats.org/officeDocument/2006/relationships/hyperlink" Target="javascript:myemilink('21/11/2018','8457.90','74332748326832549273507','TNEBCHENNAIIN')" TargetMode="External"/><Relationship Id="rId1" Type="http://schemas.openxmlformats.org/officeDocument/2006/relationships/hyperlink" Target="javascript:myemilink('21/11/2018','5031.29','74332748326832548259317','TNEBCHENNAIIN')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myemilink('13/10/2018','2832.08','74505148286211780642914','VARUN%20ENTERPRISES%20SHEL%20%20%20CHENNAI%20%20%20%20%20%20IN')" TargetMode="External"/><Relationship Id="rId3" Type="http://schemas.openxmlformats.org/officeDocument/2006/relationships/hyperlink" Target="javascript:myemilink('22/09/2018','2550.00','74585198266012957473766','FRESH%20AND%20MORE%20%20%20%20%20%20%20%20%20%20%20CHENNAI%20%20%20%20%20%20IN')" TargetMode="External"/><Relationship Id="rId7" Type="http://schemas.openxmlformats.org/officeDocument/2006/relationships/hyperlink" Target="javascript:myemilink('07/10/2018','3570.00','74568228280580411302381','AMAZON.IN%20%20%20%20%20%20%20%20%20%20%20%20%20%20%20%20%20%20%20%20%20%20%20%20%20%20%20%20%20IN')" TargetMode="External"/><Relationship Id="rId2" Type="http://schemas.openxmlformats.org/officeDocument/2006/relationships/hyperlink" Target="javascript:myemilink('22/09/2018','2637.00','74332748266826591027623','AYSHA%20HYPER%20MART%20%20%20%20%20%20%20%20%20CHENNAI%20%20%20%20%20%20IN')" TargetMode="External"/><Relationship Id="rId1" Type="http://schemas.openxmlformats.org/officeDocument/2006/relationships/hyperlink" Target="javascript:myemilink('18/09/2018','2626.07','74585768262002991467647','VARUN%20ENTERPRISES%20SHEL%20%20%20Chennai%20RegioIN')" TargetMode="External"/><Relationship Id="rId6" Type="http://schemas.openxmlformats.org/officeDocument/2006/relationships/hyperlink" Target="javascript:myemilink('03/10/2018','6069.00','74332748277827633147749','MARUTI%20INSURANCE%20THE%20N%20%20%20MUMBAI%20%20%20%20%20%20%20IN')" TargetMode="External"/><Relationship Id="rId5" Type="http://schemas.openxmlformats.org/officeDocument/2006/relationships/hyperlink" Target="javascript:myemilink('30/09/2018','3064.65','74585768274003072878005','VARUN%20ENTERPRISES%20SHEL%20%20%20Chennai%20RegioIN')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javascript:myemilink('30/09/2018','3000.00','74585198274013088322500','FRESH%20AND%20MORE%20%20%20%20%20%20%20%20%20%20%20CHENNAI%20%20%20%20%20%20IN')" TargetMode="External"/><Relationship Id="rId9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"/>
  <sheetViews>
    <sheetView tabSelected="1" workbookViewId="0">
      <selection activeCell="C24" sqref="C24"/>
    </sheetView>
  </sheetViews>
  <sheetFormatPr defaultColWidth="9.33203125" defaultRowHeight="14.4" x14ac:dyDescent="0.3"/>
  <cols>
    <col min="1" max="2" width="10.5546875" style="5" customWidth="1"/>
    <col min="3" max="3" width="12.6640625" style="2" customWidth="1"/>
    <col min="4" max="4" width="5" style="5" customWidth="1"/>
    <col min="5" max="5" width="20.33203125" style="5" customWidth="1"/>
    <col min="6" max="6" width="13.44140625" style="4" bestFit="1" customWidth="1"/>
    <col min="7" max="7" width="13" style="4" bestFit="1" customWidth="1"/>
    <col min="8" max="8" width="14.44140625" style="5" bestFit="1" customWidth="1"/>
    <col min="9" max="9" width="5.6640625" style="5" customWidth="1"/>
    <col min="10" max="10" width="6.6640625" style="5" bestFit="1" customWidth="1"/>
    <col min="11" max="11" width="10.6640625" style="5" customWidth="1"/>
    <col min="12" max="12" width="10.6640625" style="18" customWidth="1"/>
    <col min="13" max="13" width="11.33203125" style="18" bestFit="1" customWidth="1"/>
    <col min="14" max="14" width="10.6640625" style="18" customWidth="1"/>
    <col min="15" max="16" width="10.6640625" style="5" customWidth="1"/>
    <col min="17" max="17" width="12" style="5" bestFit="1" customWidth="1"/>
    <col min="18" max="18" width="11.5546875" style="5" customWidth="1"/>
    <col min="19" max="16384" width="9.33203125" style="5"/>
  </cols>
  <sheetData>
    <row r="1" spans="1:31" ht="15" thickBot="1" x14ac:dyDescent="0.35">
      <c r="A1" s="1" t="s">
        <v>0</v>
      </c>
      <c r="B1" s="1"/>
      <c r="D1" s="3"/>
      <c r="E1" s="1" t="s">
        <v>1</v>
      </c>
      <c r="H1" s="1" t="s">
        <v>2</v>
      </c>
      <c r="J1" s="115" t="s">
        <v>3</v>
      </c>
      <c r="K1" s="116"/>
      <c r="L1" s="116"/>
      <c r="M1" s="116"/>
      <c r="N1" s="116"/>
      <c r="O1" s="117"/>
      <c r="P1" s="34" t="s">
        <v>4</v>
      </c>
      <c r="Q1" s="118" t="s">
        <v>5</v>
      </c>
      <c r="R1" s="119"/>
      <c r="T1" s="5" t="s">
        <v>1131</v>
      </c>
      <c r="U1" s="5" t="s">
        <v>1132</v>
      </c>
      <c r="V1" s="5" t="s">
        <v>1135</v>
      </c>
      <c r="W1" s="5" t="s">
        <v>1136</v>
      </c>
      <c r="X1" s="5" t="s">
        <v>1137</v>
      </c>
      <c r="Y1" s="5" t="s">
        <v>1138</v>
      </c>
      <c r="Z1" s="5" t="s">
        <v>1139</v>
      </c>
      <c r="AA1" s="5" t="s">
        <v>1140</v>
      </c>
      <c r="AB1" s="5" t="s">
        <v>1141</v>
      </c>
      <c r="AC1" s="5" t="s">
        <v>1142</v>
      </c>
      <c r="AD1" s="5" t="s">
        <v>1143</v>
      </c>
      <c r="AE1" s="5" t="s">
        <v>1144</v>
      </c>
    </row>
    <row r="2" spans="1:31" x14ac:dyDescent="0.3">
      <c r="A2" s="5" t="s">
        <v>6</v>
      </c>
      <c r="C2" s="6">
        <f>15198.88-13380</f>
        <v>1818.8799999999992</v>
      </c>
      <c r="D2" s="3"/>
      <c r="E2" s="5" t="s">
        <v>7</v>
      </c>
      <c r="G2" s="5" t="s">
        <v>7</v>
      </c>
      <c r="H2" s="4"/>
      <c r="I2" s="8"/>
      <c r="J2" s="20"/>
      <c r="K2" s="8"/>
      <c r="L2" s="17"/>
      <c r="M2" s="21" t="s">
        <v>8</v>
      </c>
      <c r="N2" s="21" t="s">
        <v>9</v>
      </c>
      <c r="O2" s="22" t="s">
        <v>10</v>
      </c>
      <c r="P2" s="31"/>
      <c r="Q2" s="23"/>
      <c r="R2" s="35"/>
      <c r="T2" s="45" t="s">
        <v>1120</v>
      </c>
      <c r="U2" s="45" t="s">
        <v>1126</v>
      </c>
      <c r="V2" s="45" t="s">
        <v>1126</v>
      </c>
      <c r="W2" s="5" t="s">
        <v>1126</v>
      </c>
      <c r="X2" s="5" t="s">
        <v>1126</v>
      </c>
      <c r="Y2" s="5" t="s">
        <v>1126</v>
      </c>
      <c r="Z2" s="5" t="s">
        <v>1126</v>
      </c>
      <c r="AA2" s="5" t="s">
        <v>1126</v>
      </c>
      <c r="AB2" s="5" t="s">
        <v>1121</v>
      </c>
      <c r="AC2" s="5" t="s">
        <v>1124</v>
      </c>
      <c r="AD2" s="5" t="s">
        <v>1120</v>
      </c>
      <c r="AE2" s="5" t="s">
        <v>1126</v>
      </c>
    </row>
    <row r="3" spans="1:31" x14ac:dyDescent="0.3">
      <c r="A3" s="5" t="s">
        <v>11</v>
      </c>
      <c r="C3" s="6">
        <v>0</v>
      </c>
      <c r="D3" s="3"/>
      <c r="E3" s="5" t="s">
        <v>12</v>
      </c>
      <c r="F3" s="4">
        <v>13380</v>
      </c>
      <c r="G3" s="5" t="s">
        <v>12</v>
      </c>
      <c r="H3" s="4">
        <v>13380</v>
      </c>
      <c r="J3" s="23"/>
      <c r="K3" s="24"/>
      <c r="L3" s="17"/>
      <c r="M3" s="17"/>
      <c r="N3" s="17"/>
      <c r="O3" s="25"/>
      <c r="P3" s="32"/>
      <c r="Q3" s="36"/>
      <c r="R3" s="37"/>
      <c r="T3" s="5" t="s">
        <v>1121</v>
      </c>
      <c r="U3" s="5" t="s">
        <v>1123</v>
      </c>
      <c r="V3" s="5" t="s">
        <v>1120</v>
      </c>
      <c r="W3" s="5" t="s">
        <v>1120</v>
      </c>
      <c r="X3" s="5" t="s">
        <v>1120</v>
      </c>
      <c r="Y3" s="5" t="s">
        <v>1120</v>
      </c>
      <c r="Z3" s="5" t="s">
        <v>1120</v>
      </c>
      <c r="AA3" s="5" t="s">
        <v>1120</v>
      </c>
      <c r="AB3" s="5" t="s">
        <v>1133</v>
      </c>
      <c r="AC3" s="5" t="s">
        <v>1127</v>
      </c>
      <c r="AD3" s="5" t="s">
        <v>1121</v>
      </c>
      <c r="AE3" s="5" t="s">
        <v>1120</v>
      </c>
    </row>
    <row r="4" spans="1:31" x14ac:dyDescent="0.3">
      <c r="A4" s="5" t="s">
        <v>13</v>
      </c>
      <c r="C4" s="6">
        <v>141.54</v>
      </c>
      <c r="D4" s="3"/>
      <c r="E4" s="5" t="s">
        <v>14</v>
      </c>
      <c r="F4" s="4">
        <v>8895.8333333333303</v>
      </c>
      <c r="G4" s="5" t="s">
        <v>14</v>
      </c>
      <c r="H4" s="4">
        <v>8895.8333333333303</v>
      </c>
      <c r="I4" s="8"/>
      <c r="J4" s="23"/>
      <c r="K4" s="24"/>
      <c r="L4" s="17"/>
      <c r="M4" s="17"/>
      <c r="N4" s="17"/>
      <c r="O4" s="25"/>
      <c r="P4" s="32"/>
      <c r="Q4" s="40">
        <v>2018</v>
      </c>
      <c r="R4" s="38">
        <v>2</v>
      </c>
      <c r="T4" s="5" t="s">
        <v>1122</v>
      </c>
      <c r="U4" s="5" t="s">
        <v>1124</v>
      </c>
      <c r="V4" s="5" t="s">
        <v>1121</v>
      </c>
      <c r="W4" s="5" t="s">
        <v>1121</v>
      </c>
      <c r="X4" s="5" t="s">
        <v>1121</v>
      </c>
      <c r="Y4" s="5" t="s">
        <v>1121</v>
      </c>
      <c r="Z4" s="5" t="s">
        <v>1121</v>
      </c>
      <c r="AA4" s="5" t="s">
        <v>1121</v>
      </c>
      <c r="AB4" s="5" t="s">
        <v>1123</v>
      </c>
      <c r="AC4" s="5" t="s">
        <v>1128</v>
      </c>
      <c r="AD4" s="5" t="s">
        <v>1133</v>
      </c>
      <c r="AE4" s="5" t="s">
        <v>1121</v>
      </c>
    </row>
    <row r="5" spans="1:31" x14ac:dyDescent="0.3">
      <c r="A5" s="5" t="s">
        <v>1118</v>
      </c>
      <c r="C5" s="6">
        <v>871.73</v>
      </c>
      <c r="D5" s="5" t="s">
        <v>1119</v>
      </c>
      <c r="E5" s="5" t="s">
        <v>15</v>
      </c>
      <c r="F5" s="44">
        <v>60025.120000000003</v>
      </c>
      <c r="G5" s="5" t="s">
        <v>15</v>
      </c>
      <c r="H5" s="4"/>
      <c r="J5" s="23"/>
      <c r="K5" s="24"/>
      <c r="L5" s="17"/>
      <c r="M5" s="17"/>
      <c r="N5" s="17"/>
      <c r="O5" s="25"/>
      <c r="P5" s="32"/>
      <c r="Q5" s="40">
        <v>2019</v>
      </c>
      <c r="R5" s="38">
        <v>12</v>
      </c>
      <c r="T5" s="5" t="s">
        <v>1123</v>
      </c>
      <c r="U5" s="5" t="s">
        <v>1127</v>
      </c>
      <c r="V5" s="5" t="s">
        <v>1133</v>
      </c>
      <c r="W5" s="5" t="s">
        <v>1133</v>
      </c>
      <c r="X5" s="5" t="s">
        <v>1125</v>
      </c>
      <c r="Y5" s="5" t="s">
        <v>1133</v>
      </c>
      <c r="Z5" s="5" t="s">
        <v>1123</v>
      </c>
      <c r="AA5" s="5" t="s">
        <v>1133</v>
      </c>
      <c r="AB5" s="5" t="s">
        <v>1134</v>
      </c>
      <c r="AD5" s="5" t="s">
        <v>1128</v>
      </c>
      <c r="AE5" s="5" t="s">
        <v>1133</v>
      </c>
    </row>
    <row r="6" spans="1:31" x14ac:dyDescent="0.3">
      <c r="A6" s="5" t="s">
        <v>16</v>
      </c>
      <c r="C6" s="6">
        <v>4000</v>
      </c>
      <c r="D6" s="3"/>
      <c r="E6" s="5" t="s">
        <v>17</v>
      </c>
      <c r="F6" s="4">
        <v>0</v>
      </c>
      <c r="G6" s="5" t="s">
        <v>17</v>
      </c>
      <c r="H6" s="8"/>
      <c r="J6" s="23"/>
      <c r="K6" s="24"/>
      <c r="L6" s="17"/>
      <c r="M6" s="17"/>
      <c r="N6" s="17"/>
      <c r="O6" s="25"/>
      <c r="P6" s="32"/>
      <c r="Q6" s="40">
        <v>2020</v>
      </c>
      <c r="R6" s="38">
        <v>12</v>
      </c>
      <c r="T6" s="5" t="s">
        <v>1124</v>
      </c>
      <c r="U6" s="5" t="s">
        <v>1128</v>
      </c>
      <c r="V6" s="5" t="s">
        <v>1123</v>
      </c>
      <c r="W6" s="5" t="s">
        <v>1123</v>
      </c>
      <c r="X6" s="5" t="s">
        <v>1130</v>
      </c>
      <c r="Y6" s="5" t="s">
        <v>1123</v>
      </c>
      <c r="Z6" s="5" t="s">
        <v>1134</v>
      </c>
      <c r="AA6" s="5" t="s">
        <v>1123</v>
      </c>
      <c r="AD6" s="5" t="s">
        <v>1129</v>
      </c>
      <c r="AE6" s="5" t="s">
        <v>1123</v>
      </c>
    </row>
    <row r="7" spans="1:31" x14ac:dyDescent="0.3">
      <c r="A7" s="5" t="s">
        <v>14</v>
      </c>
      <c r="C7" s="6"/>
      <c r="D7" s="3"/>
      <c r="E7" s="4"/>
      <c r="H7" s="8"/>
      <c r="J7" s="23"/>
      <c r="K7" s="24"/>
      <c r="L7" s="17"/>
      <c r="M7" s="17"/>
      <c r="N7" s="17"/>
      <c r="O7" s="25"/>
      <c r="P7" s="32"/>
      <c r="Q7" s="40">
        <v>2021</v>
      </c>
      <c r="R7" s="38">
        <v>12</v>
      </c>
      <c r="T7" s="5" t="s">
        <v>1125</v>
      </c>
      <c r="U7" s="5" t="s">
        <v>1129</v>
      </c>
      <c r="V7" s="5" t="s">
        <v>1134</v>
      </c>
      <c r="W7" s="5" t="s">
        <v>1134</v>
      </c>
      <c r="Y7" s="5" t="s">
        <v>1134</v>
      </c>
      <c r="Z7" s="5" t="s">
        <v>1124</v>
      </c>
      <c r="AA7" s="5" t="s">
        <v>1134</v>
      </c>
      <c r="AD7" s="5" t="s">
        <v>1125</v>
      </c>
      <c r="AE7" s="5" t="s">
        <v>1134</v>
      </c>
    </row>
    <row r="8" spans="1:31" ht="15" thickBot="1" x14ac:dyDescent="0.35">
      <c r="C8" s="7"/>
      <c r="D8" s="3"/>
      <c r="E8" s="8"/>
      <c r="H8" s="4"/>
      <c r="J8" s="23">
        <v>15</v>
      </c>
      <c r="K8" s="24">
        <v>43466</v>
      </c>
      <c r="L8" s="17">
        <v>184743</v>
      </c>
      <c r="M8" s="17">
        <v>13380</v>
      </c>
      <c r="N8" s="17">
        <v>11457</v>
      </c>
      <c r="O8" s="25">
        <f t="shared" ref="O8:O22" si="0">M8-N8</f>
        <v>1923</v>
      </c>
      <c r="P8" s="31"/>
      <c r="Q8" s="42">
        <v>44682</v>
      </c>
      <c r="R8" s="39">
        <v>5</v>
      </c>
      <c r="U8" s="5" t="s">
        <v>1125</v>
      </c>
      <c r="V8" s="5" t="s">
        <v>1124</v>
      </c>
      <c r="W8" s="5" t="s">
        <v>1124</v>
      </c>
      <c r="Y8" s="5" t="s">
        <v>1124</v>
      </c>
      <c r="Z8" s="5" t="s">
        <v>1127</v>
      </c>
      <c r="AA8" s="5" t="s">
        <v>1124</v>
      </c>
      <c r="AD8" s="5" t="s">
        <v>1130</v>
      </c>
      <c r="AE8" s="5" t="s">
        <v>1124</v>
      </c>
    </row>
    <row r="9" spans="1:31" x14ac:dyDescent="0.3">
      <c r="A9" s="9"/>
      <c r="D9" s="3"/>
      <c r="H9" s="4"/>
      <c r="J9" s="23">
        <v>14</v>
      </c>
      <c r="K9" s="24">
        <v>43497</v>
      </c>
      <c r="L9" s="17">
        <v>173286</v>
      </c>
      <c r="M9" s="17">
        <v>13380</v>
      </c>
      <c r="N9" s="17">
        <v>11576</v>
      </c>
      <c r="O9" s="25">
        <f t="shared" si="0"/>
        <v>1804</v>
      </c>
      <c r="P9" s="31"/>
      <c r="Q9" s="23"/>
      <c r="R9" s="38"/>
      <c r="U9" s="5" t="s">
        <v>1130</v>
      </c>
      <c r="V9" s="5" t="s">
        <v>1127</v>
      </c>
      <c r="W9" s="5" t="s">
        <v>1127</v>
      </c>
      <c r="Y9" s="5" t="s">
        <v>1127</v>
      </c>
      <c r="Z9" s="5" t="s">
        <v>1128</v>
      </c>
      <c r="AA9" s="5" t="s">
        <v>1127</v>
      </c>
    </row>
    <row r="10" spans="1:31" ht="15" thickBot="1" x14ac:dyDescent="0.35">
      <c r="C10" s="7"/>
      <c r="D10" s="3"/>
      <c r="E10" s="4"/>
      <c r="H10" s="4"/>
      <c r="J10" s="23">
        <v>13</v>
      </c>
      <c r="K10" s="24">
        <v>43525</v>
      </c>
      <c r="L10" s="17">
        <v>161710</v>
      </c>
      <c r="M10" s="17">
        <v>13380</v>
      </c>
      <c r="N10" s="17">
        <v>11697</v>
      </c>
      <c r="O10" s="25">
        <f t="shared" si="0"/>
        <v>1683</v>
      </c>
      <c r="P10" s="31"/>
      <c r="Q10" s="41" t="s">
        <v>20</v>
      </c>
      <c r="R10" s="38">
        <f>SUM(R4:R8)</f>
        <v>43</v>
      </c>
      <c r="V10" s="45" t="s">
        <v>1129</v>
      </c>
      <c r="W10" s="5" t="s">
        <v>1128</v>
      </c>
      <c r="Y10" s="5" t="s">
        <v>1128</v>
      </c>
      <c r="Z10" s="5" t="s">
        <v>1129</v>
      </c>
      <c r="AA10" s="5" t="s">
        <v>1128</v>
      </c>
    </row>
    <row r="11" spans="1:31" x14ac:dyDescent="0.3">
      <c r="A11" s="10"/>
      <c r="B11" s="10"/>
      <c r="C11" s="11">
        <f>SUM(C2:C10)</f>
        <v>6832.15</v>
      </c>
      <c r="D11" s="10"/>
      <c r="E11" s="10"/>
      <c r="F11" s="12">
        <f>SUM(F2:F10)</f>
        <v>82300.953333333338</v>
      </c>
      <c r="G11" s="12"/>
      <c r="H11" s="12">
        <f>SUM(H2:H10)</f>
        <v>22275.833333333328</v>
      </c>
      <c r="J11" s="23">
        <v>12</v>
      </c>
      <c r="K11" s="24">
        <v>43556</v>
      </c>
      <c r="L11" s="17">
        <v>150013</v>
      </c>
      <c r="M11" s="17">
        <v>13380</v>
      </c>
      <c r="N11" s="17">
        <v>11819</v>
      </c>
      <c r="O11" s="25">
        <f t="shared" si="0"/>
        <v>1561</v>
      </c>
      <c r="P11" s="31"/>
      <c r="Q11" s="23"/>
      <c r="R11" s="38"/>
      <c r="W11" s="5" t="s">
        <v>1129</v>
      </c>
      <c r="Y11" s="5" t="s">
        <v>1129</v>
      </c>
      <c r="Z11" s="5" t="s">
        <v>1125</v>
      </c>
    </row>
    <row r="12" spans="1:31" x14ac:dyDescent="0.3">
      <c r="J12" s="23">
        <v>11</v>
      </c>
      <c r="K12" s="24">
        <v>43586</v>
      </c>
      <c r="L12" s="17">
        <v>138194</v>
      </c>
      <c r="M12" s="17">
        <v>13380</v>
      </c>
      <c r="N12" s="17">
        <v>11942</v>
      </c>
      <c r="O12" s="25">
        <f t="shared" si="0"/>
        <v>1438</v>
      </c>
      <c r="P12" s="31"/>
      <c r="Q12" s="23"/>
      <c r="R12" s="38"/>
      <c r="W12" s="5" t="s">
        <v>1125</v>
      </c>
      <c r="Y12" s="5" t="s">
        <v>1125</v>
      </c>
      <c r="Z12" s="5" t="s">
        <v>1130</v>
      </c>
    </row>
    <row r="13" spans="1:31" x14ac:dyDescent="0.3">
      <c r="E13" s="2" t="s">
        <v>21</v>
      </c>
      <c r="F13" s="8">
        <f>C11-F11</f>
        <v>-75468.803333333344</v>
      </c>
      <c r="G13" s="8">
        <v>112000</v>
      </c>
      <c r="H13" s="8">
        <f>G13-F11</f>
        <v>29699.046666666662</v>
      </c>
      <c r="J13" s="23">
        <v>10</v>
      </c>
      <c r="K13" s="24">
        <v>43617</v>
      </c>
      <c r="L13" s="17">
        <v>126252</v>
      </c>
      <c r="M13" s="17">
        <v>13380</v>
      </c>
      <c r="N13" s="17">
        <v>12066</v>
      </c>
      <c r="O13" s="25">
        <f t="shared" si="0"/>
        <v>1314</v>
      </c>
      <c r="P13" s="31"/>
      <c r="Q13" s="23"/>
      <c r="R13" s="38"/>
      <c r="W13" s="5" t="s">
        <v>1130</v>
      </c>
      <c r="Y13" s="5" t="s">
        <v>1130</v>
      </c>
    </row>
    <row r="14" spans="1:31" x14ac:dyDescent="0.3">
      <c r="A14" s="5" t="s">
        <v>22</v>
      </c>
      <c r="C14" s="13">
        <v>1200000</v>
      </c>
      <c r="J14" s="23">
        <v>9</v>
      </c>
      <c r="K14" s="24">
        <v>43647</v>
      </c>
      <c r="L14" s="17">
        <v>114186</v>
      </c>
      <c r="M14" s="17">
        <v>13380</v>
      </c>
      <c r="N14" s="17">
        <v>12192</v>
      </c>
      <c r="O14" s="25">
        <f t="shared" si="0"/>
        <v>1188</v>
      </c>
      <c r="P14" s="31"/>
      <c r="Q14" s="23"/>
      <c r="R14" s="38"/>
    </row>
    <row r="15" spans="1:31" x14ac:dyDescent="0.3">
      <c r="C15" s="13">
        <v>30000</v>
      </c>
      <c r="H15" s="8">
        <f>F6+F8</f>
        <v>0</v>
      </c>
      <c r="J15" s="23">
        <v>8</v>
      </c>
      <c r="K15" s="24">
        <v>43678</v>
      </c>
      <c r="L15" s="17">
        <v>101994</v>
      </c>
      <c r="M15" s="17">
        <v>13380</v>
      </c>
      <c r="N15" s="17">
        <v>12318</v>
      </c>
      <c r="O15" s="25">
        <f t="shared" si="0"/>
        <v>1062</v>
      </c>
      <c r="P15" s="31"/>
      <c r="Q15" s="23"/>
      <c r="R15" s="38"/>
    </row>
    <row r="16" spans="1:31" x14ac:dyDescent="0.3">
      <c r="C16" s="13">
        <v>50000</v>
      </c>
      <c r="J16" s="23">
        <v>7</v>
      </c>
      <c r="K16" s="24">
        <v>43709</v>
      </c>
      <c r="L16" s="17">
        <v>89676</v>
      </c>
      <c r="M16" s="17">
        <v>13380</v>
      </c>
      <c r="N16" s="17">
        <v>12447</v>
      </c>
      <c r="O16" s="25">
        <f t="shared" si="0"/>
        <v>933</v>
      </c>
      <c r="P16" s="31"/>
      <c r="Q16" s="23"/>
      <c r="R16" s="38"/>
    </row>
    <row r="17" spans="3:18" x14ac:dyDescent="0.3">
      <c r="C17" s="13">
        <v>15000</v>
      </c>
      <c r="J17" s="23">
        <v>6</v>
      </c>
      <c r="K17" s="24">
        <v>43739</v>
      </c>
      <c r="L17" s="17">
        <v>77229</v>
      </c>
      <c r="M17" s="17">
        <v>13380</v>
      </c>
      <c r="N17" s="17">
        <v>12576</v>
      </c>
      <c r="O17" s="25">
        <f t="shared" si="0"/>
        <v>804</v>
      </c>
      <c r="P17" s="31"/>
      <c r="Q17" s="23"/>
      <c r="R17" s="38"/>
    </row>
    <row r="18" spans="3:18" x14ac:dyDescent="0.3">
      <c r="C18" s="2">
        <v>100000</v>
      </c>
      <c r="J18" s="23">
        <v>5</v>
      </c>
      <c r="K18" s="24">
        <v>43770</v>
      </c>
      <c r="L18" s="17">
        <v>64653</v>
      </c>
      <c r="M18" s="17">
        <v>13380</v>
      </c>
      <c r="N18" s="17">
        <v>12707</v>
      </c>
      <c r="O18" s="25">
        <f t="shared" si="0"/>
        <v>673</v>
      </c>
      <c r="P18" s="31"/>
      <c r="Q18" s="23"/>
      <c r="R18" s="38"/>
    </row>
    <row r="19" spans="3:18" x14ac:dyDescent="0.3">
      <c r="C19" s="2">
        <v>28000</v>
      </c>
      <c r="J19" s="23">
        <v>4</v>
      </c>
      <c r="K19" s="24">
        <v>43800</v>
      </c>
      <c r="L19" s="17">
        <v>51946</v>
      </c>
      <c r="M19" s="17">
        <v>13380</v>
      </c>
      <c r="N19" s="17">
        <v>12839</v>
      </c>
      <c r="O19" s="25">
        <f t="shared" si="0"/>
        <v>541</v>
      </c>
      <c r="P19" s="31"/>
      <c r="Q19" s="23"/>
      <c r="R19" s="38"/>
    </row>
    <row r="20" spans="3:18" x14ac:dyDescent="0.3">
      <c r="C20" s="2">
        <f>5000+5000</f>
        <v>10000</v>
      </c>
      <c r="J20" s="23">
        <v>3</v>
      </c>
      <c r="K20" s="24">
        <v>43831</v>
      </c>
      <c r="L20" s="17">
        <v>39107</v>
      </c>
      <c r="M20" s="17">
        <v>13380</v>
      </c>
      <c r="N20" s="17">
        <v>12973</v>
      </c>
      <c r="O20" s="25">
        <f t="shared" si="0"/>
        <v>407</v>
      </c>
      <c r="P20" s="31"/>
      <c r="Q20" s="23"/>
      <c r="R20" s="38"/>
    </row>
    <row r="21" spans="3:18" x14ac:dyDescent="0.3">
      <c r="C21" s="2">
        <v>10000</v>
      </c>
      <c r="J21" s="23">
        <v>2</v>
      </c>
      <c r="K21" s="24">
        <v>43862</v>
      </c>
      <c r="L21" s="17">
        <v>26134</v>
      </c>
      <c r="M21" s="17">
        <v>13380</v>
      </c>
      <c r="N21" s="17">
        <v>13108</v>
      </c>
      <c r="O21" s="25">
        <f t="shared" si="0"/>
        <v>272</v>
      </c>
      <c r="P21" s="31"/>
      <c r="Q21" s="23"/>
      <c r="R21" s="38"/>
    </row>
    <row r="22" spans="3:18" ht="15" thickBot="1" x14ac:dyDescent="0.35">
      <c r="C22" s="2">
        <v>35000</v>
      </c>
      <c r="J22" s="23">
        <v>1</v>
      </c>
      <c r="K22" s="24">
        <v>43891</v>
      </c>
      <c r="L22" s="17">
        <v>13026</v>
      </c>
      <c r="M22" s="17">
        <v>13162</v>
      </c>
      <c r="N22" s="17">
        <v>13026</v>
      </c>
      <c r="O22" s="25">
        <f t="shared" si="0"/>
        <v>136</v>
      </c>
      <c r="P22" s="31"/>
      <c r="Q22" s="26"/>
      <c r="R22" s="39"/>
    </row>
    <row r="23" spans="3:18" ht="15" thickBot="1" x14ac:dyDescent="0.35">
      <c r="C23" s="2">
        <v>5000</v>
      </c>
      <c r="F23" s="5"/>
      <c r="G23" s="5"/>
      <c r="J23" s="29"/>
      <c r="K23" s="30"/>
      <c r="L23" s="27"/>
      <c r="M23" s="27">
        <f>SUM(M3:M22)</f>
        <v>200482</v>
      </c>
      <c r="N23" s="27">
        <f>SUM(N6:N22)</f>
        <v>184743</v>
      </c>
      <c r="O23" s="28">
        <f>SUM(O3:O22)</f>
        <v>15739</v>
      </c>
      <c r="P23" s="33">
        <f>SUM(P3:P8)</f>
        <v>0</v>
      </c>
      <c r="Q23" s="43"/>
      <c r="R23" s="33">
        <v>700000</v>
      </c>
    </row>
    <row r="24" spans="3:18" x14ac:dyDescent="0.3">
      <c r="C24" s="14">
        <f>SUM(C14:C23)</f>
        <v>1483000</v>
      </c>
      <c r="K24" s="17"/>
    </row>
    <row r="25" spans="3:18" x14ac:dyDescent="0.3">
      <c r="M25" s="17">
        <f>M23+P23</f>
        <v>200482</v>
      </c>
    </row>
    <row r="26" spans="3:18" x14ac:dyDescent="0.3">
      <c r="C26" s="2" t="s">
        <v>23</v>
      </c>
      <c r="E26" s="5" t="s">
        <v>24</v>
      </c>
      <c r="F26" s="4" t="s">
        <v>25</v>
      </c>
      <c r="H26" s="5">
        <v>4000</v>
      </c>
      <c r="M26" s="17">
        <f>R23</f>
        <v>700000</v>
      </c>
      <c r="Q26" s="5" t="s">
        <v>18</v>
      </c>
      <c r="R26" s="5">
        <v>25400</v>
      </c>
    </row>
    <row r="27" spans="3:18" ht="15" thickBot="1" x14ac:dyDescent="0.35">
      <c r="L27" s="18" t="s">
        <v>26</v>
      </c>
      <c r="M27" s="17">
        <v>-80000</v>
      </c>
      <c r="Q27" s="5" t="s">
        <v>19</v>
      </c>
      <c r="R27" s="5">
        <v>18225</v>
      </c>
    </row>
    <row r="28" spans="3:18" x14ac:dyDescent="0.3">
      <c r="C28" s="5"/>
      <c r="F28" s="5"/>
      <c r="G28" s="5"/>
      <c r="M28" s="19">
        <f>SUM(M25:M27)</f>
        <v>820482</v>
      </c>
      <c r="Q28" s="45">
        <v>43404</v>
      </c>
      <c r="R28" s="10">
        <f>SUM(R26:R27)</f>
        <v>43625</v>
      </c>
    </row>
    <row r="29" spans="3:18" x14ac:dyDescent="0.3">
      <c r="F29" s="5"/>
      <c r="G29" s="5"/>
    </row>
    <row r="30" spans="3:18" x14ac:dyDescent="0.3">
      <c r="F30" s="5"/>
      <c r="G30" s="5"/>
      <c r="O30" s="8"/>
      <c r="P30" s="8"/>
      <c r="Q30" s="8"/>
    </row>
    <row r="32" spans="3:18" x14ac:dyDescent="0.3">
      <c r="F32" s="5"/>
      <c r="G32" s="5"/>
    </row>
    <row r="33" spans="3:7" x14ac:dyDescent="0.3">
      <c r="F33" s="5"/>
      <c r="G33" s="5"/>
    </row>
    <row r="40" spans="3:7" x14ac:dyDescent="0.3">
      <c r="C40" s="5"/>
    </row>
  </sheetData>
  <mergeCells count="2">
    <mergeCell ref="J1:O1"/>
    <mergeCell ref="Q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50"/>
  <sheetViews>
    <sheetView topLeftCell="A34" workbookViewId="0">
      <selection activeCell="F50" sqref="F50"/>
    </sheetView>
  </sheetViews>
  <sheetFormatPr defaultRowHeight="14.4" x14ac:dyDescent="0.3"/>
  <cols>
    <col min="5" max="5" width="46.88671875" customWidth="1"/>
  </cols>
  <sheetData>
    <row r="5" spans="4:7" x14ac:dyDescent="0.3">
      <c r="D5" s="93" t="s">
        <v>1073</v>
      </c>
      <c r="E5" s="94" t="s">
        <v>1080</v>
      </c>
      <c r="F5" s="95">
        <v>231</v>
      </c>
      <c r="G5" s="113"/>
    </row>
    <row r="6" spans="4:7" x14ac:dyDescent="0.3">
      <c r="D6" s="96" t="s">
        <v>1075</v>
      </c>
      <c r="E6" s="97" t="s">
        <v>1081</v>
      </c>
      <c r="F6" s="98">
        <v>509</v>
      </c>
      <c r="G6" s="114"/>
    </row>
    <row r="7" spans="4:7" x14ac:dyDescent="0.3">
      <c r="D7" s="93" t="s">
        <v>1075</v>
      </c>
      <c r="E7" s="94" t="s">
        <v>1082</v>
      </c>
      <c r="F7" s="95">
        <v>838</v>
      </c>
      <c r="G7" s="113"/>
    </row>
    <row r="8" spans="4:7" x14ac:dyDescent="0.3">
      <c r="D8" s="96" t="s">
        <v>1083</v>
      </c>
      <c r="E8" s="97" t="s">
        <v>974</v>
      </c>
      <c r="F8" s="102">
        <v>-1000</v>
      </c>
      <c r="G8" s="114" t="s">
        <v>1058</v>
      </c>
    </row>
    <row r="9" spans="4:7" x14ac:dyDescent="0.3">
      <c r="D9" s="93" t="s">
        <v>1084</v>
      </c>
      <c r="E9" s="94" t="s">
        <v>1085</v>
      </c>
      <c r="F9" s="100">
        <v>1256</v>
      </c>
      <c r="G9" s="113"/>
    </row>
    <row r="10" spans="4:7" x14ac:dyDescent="0.3">
      <c r="D10" s="96" t="s">
        <v>1084</v>
      </c>
      <c r="E10" s="97" t="s">
        <v>1086</v>
      </c>
      <c r="F10" s="102">
        <v>2034.5</v>
      </c>
      <c r="G10" s="114"/>
    </row>
    <row r="11" spans="4:7" x14ac:dyDescent="0.3">
      <c r="D11" s="93" t="s">
        <v>1083</v>
      </c>
      <c r="E11" s="94" t="s">
        <v>1087</v>
      </c>
      <c r="F11" s="95">
        <v>800</v>
      </c>
      <c r="G11" s="113"/>
    </row>
    <row r="12" spans="4:7" x14ac:dyDescent="0.3">
      <c r="D12" s="96" t="s">
        <v>1088</v>
      </c>
      <c r="E12" s="97" t="s">
        <v>1089</v>
      </c>
      <c r="F12" s="98">
        <v>-407</v>
      </c>
      <c r="G12" s="114" t="s">
        <v>1058</v>
      </c>
    </row>
    <row r="13" spans="4:7" x14ac:dyDescent="0.3">
      <c r="D13" s="93" t="s">
        <v>1083</v>
      </c>
      <c r="E13" s="94" t="s">
        <v>1090</v>
      </c>
      <c r="F13" s="95">
        <v>39</v>
      </c>
      <c r="G13" s="113"/>
    </row>
    <row r="14" spans="4:7" x14ac:dyDescent="0.3">
      <c r="D14" s="96" t="s">
        <v>1091</v>
      </c>
      <c r="E14" s="97" t="s">
        <v>1092</v>
      </c>
      <c r="F14" s="98">
        <v>-2</v>
      </c>
      <c r="G14" s="114" t="s">
        <v>1058</v>
      </c>
    </row>
    <row r="15" spans="4:7" x14ac:dyDescent="0.3">
      <c r="D15" s="93" t="s">
        <v>1093</v>
      </c>
      <c r="E15" s="94" t="s">
        <v>1092</v>
      </c>
      <c r="F15" s="95">
        <v>2</v>
      </c>
      <c r="G15" s="113"/>
    </row>
    <row r="16" spans="4:7" x14ac:dyDescent="0.3">
      <c r="D16" s="96" t="s">
        <v>1093</v>
      </c>
      <c r="E16" s="97" t="s">
        <v>1090</v>
      </c>
      <c r="F16" s="98">
        <v>35</v>
      </c>
      <c r="G16" s="114"/>
    </row>
    <row r="17" spans="4:7" x14ac:dyDescent="0.3">
      <c r="D17" s="93" t="s">
        <v>1093</v>
      </c>
      <c r="E17" s="94" t="s">
        <v>1094</v>
      </c>
      <c r="F17" s="95">
        <v>102</v>
      </c>
      <c r="G17" s="113"/>
    </row>
    <row r="18" spans="4:7" ht="28.8" x14ac:dyDescent="0.3">
      <c r="D18" s="96" t="s">
        <v>1088</v>
      </c>
      <c r="E18" s="101" t="s">
        <v>1095</v>
      </c>
      <c r="F18" s="102">
        <v>5031.29</v>
      </c>
      <c r="G18" s="114"/>
    </row>
    <row r="19" spans="4:7" ht="28.8" x14ac:dyDescent="0.3">
      <c r="D19" s="93" t="s">
        <v>1088</v>
      </c>
      <c r="E19" s="99" t="s">
        <v>1095</v>
      </c>
      <c r="F19" s="100">
        <v>8457.9</v>
      </c>
      <c r="G19" s="113"/>
    </row>
    <row r="20" spans="4:7" x14ac:dyDescent="0.3">
      <c r="D20" s="96" t="s">
        <v>1088</v>
      </c>
      <c r="E20" s="97" t="s">
        <v>1096</v>
      </c>
      <c r="F20" s="98">
        <v>509</v>
      </c>
      <c r="G20" s="114"/>
    </row>
    <row r="21" spans="4:7" x14ac:dyDescent="0.3">
      <c r="D21" s="93" t="s">
        <v>1088</v>
      </c>
      <c r="E21" s="94" t="s">
        <v>1097</v>
      </c>
      <c r="F21" s="95">
        <v>110</v>
      </c>
      <c r="G21" s="113"/>
    </row>
    <row r="22" spans="4:7" x14ac:dyDescent="0.3">
      <c r="D22" s="96" t="s">
        <v>1088</v>
      </c>
      <c r="E22" s="97" t="s">
        <v>1097</v>
      </c>
      <c r="F22" s="98">
        <v>90</v>
      </c>
      <c r="G22" s="114"/>
    </row>
    <row r="23" spans="4:7" x14ac:dyDescent="0.3">
      <c r="D23" s="93" t="s">
        <v>1091</v>
      </c>
      <c r="E23" s="94" t="s">
        <v>1098</v>
      </c>
      <c r="F23" s="95">
        <v>498</v>
      </c>
      <c r="G23" s="113"/>
    </row>
    <row r="24" spans="4:7" x14ac:dyDescent="0.3">
      <c r="D24" s="96" t="s">
        <v>1091</v>
      </c>
      <c r="E24" s="97" t="s">
        <v>1098</v>
      </c>
      <c r="F24" s="98">
        <v>498</v>
      </c>
      <c r="G24" s="114"/>
    </row>
    <row r="25" spans="4:7" x14ac:dyDescent="0.3">
      <c r="D25" s="93" t="s">
        <v>1091</v>
      </c>
      <c r="E25" s="94" t="s">
        <v>1090</v>
      </c>
      <c r="F25" s="95">
        <v>50</v>
      </c>
      <c r="G25" s="113"/>
    </row>
    <row r="26" spans="4:7" x14ac:dyDescent="0.3">
      <c r="D26" s="96" t="s">
        <v>1091</v>
      </c>
      <c r="E26" s="97" t="s">
        <v>1099</v>
      </c>
      <c r="F26" s="98">
        <v>231</v>
      </c>
      <c r="G26" s="114"/>
    </row>
    <row r="27" spans="4:7" x14ac:dyDescent="0.3">
      <c r="D27" s="93" t="s">
        <v>1100</v>
      </c>
      <c r="E27" s="94" t="s">
        <v>1101</v>
      </c>
      <c r="F27" s="95">
        <v>20</v>
      </c>
      <c r="G27" s="113"/>
    </row>
    <row r="28" spans="4:7" x14ac:dyDescent="0.3">
      <c r="D28" s="96" t="s">
        <v>1102</v>
      </c>
      <c r="E28" s="97" t="s">
        <v>1103</v>
      </c>
      <c r="F28" s="98">
        <v>483</v>
      </c>
      <c r="G28" s="114"/>
    </row>
    <row r="29" spans="4:7" x14ac:dyDescent="0.3">
      <c r="D29" s="93" t="s">
        <v>1102</v>
      </c>
      <c r="E29" s="94" t="s">
        <v>1089</v>
      </c>
      <c r="F29" s="100">
        <v>2464</v>
      </c>
      <c r="G29" s="113"/>
    </row>
    <row r="30" spans="4:7" x14ac:dyDescent="0.3">
      <c r="D30" s="96" t="s">
        <v>1102</v>
      </c>
      <c r="E30" s="97" t="s">
        <v>1085</v>
      </c>
      <c r="F30" s="102">
        <v>2353</v>
      </c>
      <c r="G30" s="114"/>
    </row>
    <row r="31" spans="4:7" x14ac:dyDescent="0.3">
      <c r="D31" s="93" t="s">
        <v>1104</v>
      </c>
      <c r="E31" s="94" t="s">
        <v>1105</v>
      </c>
      <c r="F31" s="95">
        <v>18</v>
      </c>
      <c r="G31" s="113"/>
    </row>
    <row r="32" spans="4:7" x14ac:dyDescent="0.3">
      <c r="D32" s="96" t="s">
        <v>1104</v>
      </c>
      <c r="E32" s="97" t="s">
        <v>1106</v>
      </c>
      <c r="F32" s="98">
        <v>250</v>
      </c>
      <c r="G32" s="114"/>
    </row>
    <row r="33" spans="4:7" x14ac:dyDescent="0.3">
      <c r="D33" s="93" t="s">
        <v>1104</v>
      </c>
      <c r="E33" s="94" t="s">
        <v>1107</v>
      </c>
      <c r="F33" s="95">
        <v>453</v>
      </c>
      <c r="G33" s="113"/>
    </row>
    <row r="34" spans="4:7" x14ac:dyDescent="0.3">
      <c r="D34" s="96" t="s">
        <v>1104</v>
      </c>
      <c r="E34" s="97" t="s">
        <v>1086</v>
      </c>
      <c r="F34" s="98">
        <v>670</v>
      </c>
      <c r="G34" s="114"/>
    </row>
    <row r="35" spans="4:7" x14ac:dyDescent="0.3">
      <c r="D35" s="93" t="s">
        <v>1108</v>
      </c>
      <c r="E35" s="94" t="s">
        <v>1109</v>
      </c>
      <c r="F35" s="95">
        <v>60</v>
      </c>
      <c r="G35" s="113"/>
    </row>
    <row r="36" spans="4:7" x14ac:dyDescent="0.3">
      <c r="D36" s="96" t="s">
        <v>1108</v>
      </c>
      <c r="E36" s="97" t="s">
        <v>1110</v>
      </c>
      <c r="F36" s="98">
        <v>189</v>
      </c>
      <c r="G36" s="114"/>
    </row>
    <row r="37" spans="4:7" x14ac:dyDescent="0.3">
      <c r="D37" s="93" t="s">
        <v>1108</v>
      </c>
      <c r="E37" s="94" t="s">
        <v>1111</v>
      </c>
      <c r="F37" s="95">
        <v>242</v>
      </c>
      <c r="G37" s="113"/>
    </row>
    <row r="38" spans="4:7" x14ac:dyDescent="0.3">
      <c r="D38" s="96" t="s">
        <v>1112</v>
      </c>
      <c r="E38" s="97" t="s">
        <v>1096</v>
      </c>
      <c r="F38" s="98">
        <v>199</v>
      </c>
      <c r="G38" s="114"/>
    </row>
    <row r="39" spans="4:7" x14ac:dyDescent="0.3">
      <c r="D39" s="93" t="s">
        <v>1112</v>
      </c>
      <c r="E39" s="94" t="s">
        <v>1080</v>
      </c>
      <c r="F39" s="95">
        <v>144</v>
      </c>
      <c r="G39" s="113"/>
    </row>
    <row r="40" spans="4:7" x14ac:dyDescent="0.3">
      <c r="D40" s="96" t="s">
        <v>1113</v>
      </c>
      <c r="E40" s="97" t="s">
        <v>1097</v>
      </c>
      <c r="F40" s="98">
        <v>128</v>
      </c>
      <c r="G40" s="114"/>
    </row>
    <row r="41" spans="4:7" x14ac:dyDescent="0.3">
      <c r="D41" s="93" t="s">
        <v>1113</v>
      </c>
      <c r="E41" s="94" t="s">
        <v>1098</v>
      </c>
      <c r="F41" s="95">
        <v>31</v>
      </c>
      <c r="G41" s="113"/>
    </row>
    <row r="42" spans="4:7" x14ac:dyDescent="0.3">
      <c r="D42" s="96" t="s">
        <v>1114</v>
      </c>
      <c r="E42" s="97" t="s">
        <v>1097</v>
      </c>
      <c r="F42" s="98">
        <v>150</v>
      </c>
      <c r="G42" s="114"/>
    </row>
    <row r="43" spans="4:7" ht="28.8" x14ac:dyDescent="0.3">
      <c r="D43" s="93" t="s">
        <v>1114</v>
      </c>
      <c r="E43" s="99" t="s">
        <v>1115</v>
      </c>
      <c r="F43" s="100">
        <v>2530.66</v>
      </c>
      <c r="G43" s="113"/>
    </row>
    <row r="44" spans="4:7" x14ac:dyDescent="0.3">
      <c r="D44" s="96" t="s">
        <v>1114</v>
      </c>
      <c r="E44" s="97" t="s">
        <v>1116</v>
      </c>
      <c r="F44" s="98">
        <v>640</v>
      </c>
      <c r="G44" s="114"/>
    </row>
    <row r="45" spans="4:7" x14ac:dyDescent="0.3">
      <c r="D45" s="93" t="s">
        <v>1114</v>
      </c>
      <c r="E45" s="94" t="s">
        <v>1080</v>
      </c>
      <c r="F45" s="95">
        <v>252</v>
      </c>
      <c r="G45" s="113"/>
    </row>
    <row r="46" spans="4:7" x14ac:dyDescent="0.3">
      <c r="D46" s="96" t="s">
        <v>1117</v>
      </c>
      <c r="E46" s="97" t="s">
        <v>1097</v>
      </c>
      <c r="F46" s="98">
        <v>165</v>
      </c>
      <c r="G46" s="112"/>
    </row>
    <row r="48" spans="4:7" x14ac:dyDescent="0.3">
      <c r="F48">
        <v>3261</v>
      </c>
    </row>
    <row r="50" spans="6:6" x14ac:dyDescent="0.3">
      <c r="F50">
        <f>SUM(F5:F49)</f>
        <v>34615.350000000006</v>
      </c>
    </row>
  </sheetData>
  <hyperlinks>
    <hyperlink ref="E18" r:id="rId1" display="javascript:myemilink('21/11/2018','5031.29','74332748326832548259317','TNEBCHENNAIIN')"/>
    <hyperlink ref="E19" r:id="rId2" display="javascript:myemilink('21/11/2018','8457.90','74332748326832549273507','TNEBCHENNAIIN')"/>
    <hyperlink ref="E43" r:id="rId3" display="javascript:myemilink('29/11/2018','2530.66','74585768334003512779092','VARUN ENTERPRISES SHELChennai RegioIN')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3"/>
  <sheetViews>
    <sheetView topLeftCell="A126" workbookViewId="0">
      <selection activeCell="J183" sqref="J183"/>
    </sheetView>
  </sheetViews>
  <sheetFormatPr defaultColWidth="8.88671875" defaultRowHeight="14.4" x14ac:dyDescent="0.3"/>
  <cols>
    <col min="1" max="1" width="8.88671875" style="48"/>
    <col min="2" max="2" width="4" style="48" bestFit="1" customWidth="1"/>
    <col min="3" max="3" width="9.6640625" style="48" bestFit="1" customWidth="1"/>
    <col min="4" max="4" width="10.33203125" style="48" bestFit="1" customWidth="1"/>
    <col min="5" max="5" width="85.88671875" style="48" bestFit="1" customWidth="1"/>
    <col min="6" max="6" width="12.5546875" style="48" bestFit="1" customWidth="1"/>
    <col min="7" max="7" width="17.6640625" style="48" bestFit="1" customWidth="1"/>
    <col min="8" max="8" width="12.5546875" style="16" bestFit="1" customWidth="1"/>
    <col min="9" max="9" width="13.33203125" style="16" bestFit="1" customWidth="1"/>
    <col min="10" max="10" width="12" style="48" bestFit="1" customWidth="1"/>
    <col min="11" max="11" width="7.33203125" style="48" bestFit="1" customWidth="1"/>
    <col min="12" max="16384" width="8.88671875" style="48"/>
  </cols>
  <sheetData>
    <row r="2" spans="2:11" x14ac:dyDescent="0.3">
      <c r="B2" s="51">
        <v>2</v>
      </c>
      <c r="C2" s="51" t="s">
        <v>27</v>
      </c>
      <c r="D2" s="51" t="s">
        <v>28</v>
      </c>
      <c r="E2" s="51" t="s">
        <v>29</v>
      </c>
      <c r="F2" s="51" t="s">
        <v>30</v>
      </c>
      <c r="G2" s="51" t="s">
        <v>31</v>
      </c>
      <c r="H2" s="60">
        <v>0</v>
      </c>
      <c r="I2" s="60">
        <v>20000</v>
      </c>
      <c r="J2" s="51">
        <v>20479.478999999999</v>
      </c>
      <c r="K2" s="51" t="s">
        <v>32</v>
      </c>
    </row>
    <row r="3" spans="2:11" x14ac:dyDescent="0.3">
      <c r="B3" s="50">
        <v>42</v>
      </c>
      <c r="C3" s="50" t="s">
        <v>27</v>
      </c>
      <c r="D3" s="50" t="s">
        <v>33</v>
      </c>
      <c r="E3" s="50" t="s">
        <v>34</v>
      </c>
      <c r="F3" s="50" t="s">
        <v>30</v>
      </c>
      <c r="G3" s="50" t="s">
        <v>35</v>
      </c>
      <c r="H3" s="61">
        <v>0</v>
      </c>
      <c r="I3" s="61">
        <v>25000</v>
      </c>
      <c r="J3" s="50">
        <v>25272.809000000001</v>
      </c>
      <c r="K3" s="50" t="s">
        <v>32</v>
      </c>
    </row>
    <row r="4" spans="2:11" x14ac:dyDescent="0.3">
      <c r="B4" s="50">
        <v>45</v>
      </c>
      <c r="C4" s="50" t="s">
        <v>27</v>
      </c>
      <c r="D4" s="50" t="s">
        <v>36</v>
      </c>
      <c r="E4" s="50" t="s">
        <v>37</v>
      </c>
      <c r="F4" s="50" t="s">
        <v>30</v>
      </c>
      <c r="G4" s="50" t="s">
        <v>38</v>
      </c>
      <c r="H4" s="61">
        <v>0</v>
      </c>
      <c r="I4" s="61">
        <v>8000</v>
      </c>
      <c r="J4" s="50">
        <v>8898.2970000000005</v>
      </c>
      <c r="K4" s="50" t="s">
        <v>32</v>
      </c>
    </row>
    <row r="5" spans="2:11" x14ac:dyDescent="0.3">
      <c r="B5" s="50">
        <v>50</v>
      </c>
      <c r="C5" s="50" t="s">
        <v>27</v>
      </c>
      <c r="D5" s="50" t="s">
        <v>39</v>
      </c>
      <c r="E5" s="50" t="s">
        <v>40</v>
      </c>
      <c r="F5" s="50" t="s">
        <v>30</v>
      </c>
      <c r="G5" s="50" t="s">
        <v>41</v>
      </c>
      <c r="H5" s="61">
        <v>0</v>
      </c>
      <c r="I5" s="61">
        <v>2000</v>
      </c>
      <c r="J5" s="50">
        <v>1854.7819999999999</v>
      </c>
      <c r="K5" s="50" t="s">
        <v>32</v>
      </c>
    </row>
    <row r="6" spans="2:11" x14ac:dyDescent="0.3">
      <c r="B6" s="50">
        <v>54</v>
      </c>
      <c r="C6" s="50" t="s">
        <v>27</v>
      </c>
      <c r="D6" s="50" t="s">
        <v>42</v>
      </c>
      <c r="E6" s="50" t="s">
        <v>43</v>
      </c>
      <c r="F6" s="50" t="s">
        <v>30</v>
      </c>
      <c r="G6" s="50" t="s">
        <v>44</v>
      </c>
      <c r="H6" s="61">
        <v>0</v>
      </c>
      <c r="I6" s="61">
        <v>9000</v>
      </c>
      <c r="J6" s="50">
        <v>2113.895</v>
      </c>
      <c r="K6" s="50" t="s">
        <v>32</v>
      </c>
    </row>
    <row r="7" spans="2:11" x14ac:dyDescent="0.3">
      <c r="B7" s="49">
        <v>56</v>
      </c>
      <c r="C7" s="49" t="s">
        <v>27</v>
      </c>
      <c r="D7" s="49" t="s">
        <v>45</v>
      </c>
      <c r="E7" s="49" t="s">
        <v>46</v>
      </c>
      <c r="F7" s="49" t="s">
        <v>30</v>
      </c>
      <c r="G7" s="49" t="s">
        <v>47</v>
      </c>
      <c r="H7" s="62">
        <v>0</v>
      </c>
      <c r="I7" s="62">
        <v>6000</v>
      </c>
      <c r="J7" s="49">
        <v>8103.2749999999996</v>
      </c>
      <c r="K7" s="49" t="s">
        <v>32</v>
      </c>
    </row>
    <row r="8" spans="2:11" x14ac:dyDescent="0.3">
      <c r="B8" s="49">
        <v>58</v>
      </c>
      <c r="C8" s="49" t="s">
        <v>27</v>
      </c>
      <c r="D8" s="49" t="s">
        <v>48</v>
      </c>
      <c r="E8" s="49" t="s">
        <v>49</v>
      </c>
      <c r="F8" s="49" t="s">
        <v>30</v>
      </c>
      <c r="G8" s="49" t="s">
        <v>50</v>
      </c>
      <c r="H8" s="62">
        <v>0</v>
      </c>
      <c r="I8" s="62">
        <v>15000</v>
      </c>
      <c r="J8" s="49">
        <v>14974.111000000001</v>
      </c>
      <c r="K8" s="49" t="s">
        <v>32</v>
      </c>
    </row>
    <row r="9" spans="2:11" x14ac:dyDescent="0.3">
      <c r="B9" s="49">
        <v>62</v>
      </c>
      <c r="C9" s="49" t="s">
        <v>27</v>
      </c>
      <c r="D9" s="49" t="s">
        <v>51</v>
      </c>
      <c r="E9" s="49" t="s">
        <v>52</v>
      </c>
      <c r="F9" s="49" t="s">
        <v>30</v>
      </c>
      <c r="G9" s="49" t="s">
        <v>53</v>
      </c>
      <c r="H9" s="62">
        <v>0</v>
      </c>
      <c r="I9" s="62">
        <v>5000</v>
      </c>
      <c r="J9" s="49">
        <v>6907.8329999999996</v>
      </c>
      <c r="K9" s="49" t="s">
        <v>32</v>
      </c>
    </row>
    <row r="10" spans="2:11" x14ac:dyDescent="0.3">
      <c r="B10" s="49">
        <v>65</v>
      </c>
      <c r="C10" s="49" t="s">
        <v>27</v>
      </c>
      <c r="D10" s="49" t="s">
        <v>54</v>
      </c>
      <c r="E10" s="49" t="s">
        <v>55</v>
      </c>
      <c r="F10" s="49" t="s">
        <v>30</v>
      </c>
      <c r="G10" s="49" t="s">
        <v>56</v>
      </c>
      <c r="H10" s="62">
        <v>0</v>
      </c>
      <c r="I10" s="62">
        <v>25000</v>
      </c>
      <c r="J10" s="49">
        <v>25301.768</v>
      </c>
      <c r="K10" s="49" t="s">
        <v>32</v>
      </c>
    </row>
    <row r="11" spans="2:11" x14ac:dyDescent="0.3">
      <c r="B11" s="49">
        <v>68</v>
      </c>
      <c r="C11" s="49" t="s">
        <v>27</v>
      </c>
      <c r="D11" s="49" t="s">
        <v>57</v>
      </c>
      <c r="E11" s="49" t="s">
        <v>58</v>
      </c>
      <c r="F11" s="49" t="s">
        <v>30</v>
      </c>
      <c r="G11" s="49" t="s">
        <v>59</v>
      </c>
      <c r="H11" s="62">
        <v>0</v>
      </c>
      <c r="I11" s="62">
        <v>10000</v>
      </c>
      <c r="J11" s="49">
        <v>10210.454</v>
      </c>
      <c r="K11" s="49" t="s">
        <v>32</v>
      </c>
    </row>
    <row r="12" spans="2:11" x14ac:dyDescent="0.3">
      <c r="B12" s="54">
        <v>74</v>
      </c>
      <c r="C12" s="54" t="s">
        <v>27</v>
      </c>
      <c r="D12" s="54" t="s">
        <v>60</v>
      </c>
      <c r="E12" s="54" t="s">
        <v>61</v>
      </c>
      <c r="F12" s="54" t="s">
        <v>30</v>
      </c>
      <c r="G12" s="54" t="s">
        <v>62</v>
      </c>
      <c r="H12" s="63">
        <v>0</v>
      </c>
      <c r="I12" s="63">
        <v>25000</v>
      </c>
      <c r="J12" s="54">
        <v>25377.486000000001</v>
      </c>
      <c r="K12" s="54" t="s">
        <v>32</v>
      </c>
    </row>
    <row r="13" spans="2:11" x14ac:dyDescent="0.3">
      <c r="B13" s="54">
        <v>79</v>
      </c>
      <c r="C13" s="54" t="s">
        <v>27</v>
      </c>
      <c r="D13" s="54" t="s">
        <v>63</v>
      </c>
      <c r="E13" s="54" t="s">
        <v>64</v>
      </c>
      <c r="F13" s="54" t="s">
        <v>30</v>
      </c>
      <c r="G13" s="54" t="s">
        <v>65</v>
      </c>
      <c r="H13" s="63">
        <v>0</v>
      </c>
      <c r="I13" s="63">
        <v>40000</v>
      </c>
      <c r="J13" s="54">
        <v>43334.218999999997</v>
      </c>
      <c r="K13" s="54" t="s">
        <v>32</v>
      </c>
    </row>
    <row r="14" spans="2:11" x14ac:dyDescent="0.3">
      <c r="B14" s="54">
        <v>80</v>
      </c>
      <c r="C14" s="54" t="s">
        <v>27</v>
      </c>
      <c r="D14" s="54" t="s">
        <v>63</v>
      </c>
      <c r="E14" s="54" t="s">
        <v>66</v>
      </c>
      <c r="F14" s="54" t="s">
        <v>30</v>
      </c>
      <c r="G14" s="54" t="s">
        <v>67</v>
      </c>
      <c r="H14" s="63">
        <v>0</v>
      </c>
      <c r="I14" s="63">
        <v>150000</v>
      </c>
      <c r="J14" s="54">
        <v>193334.21900000001</v>
      </c>
      <c r="K14" s="54" t="s">
        <v>32</v>
      </c>
    </row>
    <row r="15" spans="2:11" x14ac:dyDescent="0.3">
      <c r="B15" s="54">
        <v>84</v>
      </c>
      <c r="C15" s="54" t="s">
        <v>27</v>
      </c>
      <c r="D15" s="54" t="s">
        <v>68</v>
      </c>
      <c r="E15" s="54" t="s">
        <v>69</v>
      </c>
      <c r="F15" s="54" t="s">
        <v>30</v>
      </c>
      <c r="G15" s="54" t="s">
        <v>70</v>
      </c>
      <c r="H15" s="63">
        <v>0</v>
      </c>
      <c r="I15" s="63">
        <v>10000</v>
      </c>
      <c r="J15" s="54">
        <v>112.167</v>
      </c>
      <c r="K15" s="54" t="s">
        <v>32</v>
      </c>
    </row>
    <row r="16" spans="2:11" x14ac:dyDescent="0.3">
      <c r="B16" s="54">
        <v>87</v>
      </c>
      <c r="C16" s="54" t="s">
        <v>27</v>
      </c>
      <c r="D16" s="54" t="s">
        <v>71</v>
      </c>
      <c r="E16" s="54" t="s">
        <v>72</v>
      </c>
      <c r="F16" s="54" t="s">
        <v>30</v>
      </c>
      <c r="G16" s="54" t="s">
        <v>73</v>
      </c>
      <c r="H16" s="63">
        <v>0</v>
      </c>
      <c r="I16" s="63">
        <v>5000</v>
      </c>
      <c r="J16" s="54">
        <v>6080.3249999999998</v>
      </c>
      <c r="K16" s="54" t="s">
        <v>32</v>
      </c>
    </row>
    <row r="17" spans="2:11" x14ac:dyDescent="0.3">
      <c r="B17" s="54">
        <v>92</v>
      </c>
      <c r="C17" s="54" t="s">
        <v>27</v>
      </c>
      <c r="D17" s="54" t="s">
        <v>74</v>
      </c>
      <c r="E17" s="54" t="s">
        <v>75</v>
      </c>
      <c r="F17" s="54" t="s">
        <v>30</v>
      </c>
      <c r="G17" s="54" t="s">
        <v>76</v>
      </c>
      <c r="H17" s="63">
        <v>0</v>
      </c>
      <c r="I17" s="63">
        <v>5000</v>
      </c>
      <c r="J17" s="54">
        <v>6133.2920000000004</v>
      </c>
      <c r="K17" s="54" t="s">
        <v>32</v>
      </c>
    </row>
    <row r="18" spans="2:11" x14ac:dyDescent="0.3">
      <c r="B18" s="54">
        <v>93</v>
      </c>
      <c r="C18" s="54" t="s">
        <v>27</v>
      </c>
      <c r="D18" s="54" t="s">
        <v>74</v>
      </c>
      <c r="E18" s="54" t="s">
        <v>77</v>
      </c>
      <c r="F18" s="54" t="s">
        <v>30</v>
      </c>
      <c r="G18" s="54" t="s">
        <v>78</v>
      </c>
      <c r="H18" s="63">
        <v>0</v>
      </c>
      <c r="I18" s="63">
        <v>11000</v>
      </c>
      <c r="J18" s="54">
        <v>17133.292000000001</v>
      </c>
      <c r="K18" s="54" t="s">
        <v>32</v>
      </c>
    </row>
    <row r="19" spans="2:11" x14ac:dyDescent="0.3">
      <c r="B19" s="54">
        <v>98</v>
      </c>
      <c r="C19" s="54" t="s">
        <v>27</v>
      </c>
      <c r="D19" s="54" t="s">
        <v>74</v>
      </c>
      <c r="E19" s="54" t="s">
        <v>79</v>
      </c>
      <c r="F19" s="54" t="s">
        <v>30</v>
      </c>
      <c r="G19" s="54" t="s">
        <v>80</v>
      </c>
      <c r="H19" s="63">
        <v>0</v>
      </c>
      <c r="I19" s="63">
        <v>9000</v>
      </c>
      <c r="J19" s="54">
        <v>235.273</v>
      </c>
      <c r="K19" s="54" t="s">
        <v>32</v>
      </c>
    </row>
    <row r="20" spans="2:11" x14ac:dyDescent="0.3">
      <c r="B20" s="54">
        <v>100</v>
      </c>
      <c r="C20" s="54" t="s">
        <v>27</v>
      </c>
      <c r="D20" s="54" t="s">
        <v>81</v>
      </c>
      <c r="E20" s="54" t="s">
        <v>82</v>
      </c>
      <c r="F20" s="54" t="s">
        <v>30</v>
      </c>
      <c r="G20" s="54" t="s">
        <v>83</v>
      </c>
      <c r="H20" s="63">
        <v>0</v>
      </c>
      <c r="I20" s="63">
        <v>12000</v>
      </c>
      <c r="J20" s="54">
        <v>12224.653</v>
      </c>
      <c r="K20" s="54" t="s">
        <v>32</v>
      </c>
    </row>
    <row r="21" spans="2:11" x14ac:dyDescent="0.3">
      <c r="B21" s="54">
        <v>104</v>
      </c>
      <c r="C21" s="54" t="s">
        <v>27</v>
      </c>
      <c r="D21" s="54" t="s">
        <v>84</v>
      </c>
      <c r="E21" s="54" t="s">
        <v>85</v>
      </c>
      <c r="F21" s="54" t="s">
        <v>30</v>
      </c>
      <c r="G21" s="54" t="s">
        <v>86</v>
      </c>
      <c r="H21" s="63">
        <v>0</v>
      </c>
      <c r="I21" s="63">
        <v>18000</v>
      </c>
      <c r="J21" s="54">
        <v>573.96400000000006</v>
      </c>
      <c r="K21" s="54" t="s">
        <v>32</v>
      </c>
    </row>
    <row r="22" spans="2:11" x14ac:dyDescent="0.3">
      <c r="B22" s="54">
        <v>108</v>
      </c>
      <c r="C22" s="54" t="s">
        <v>27</v>
      </c>
      <c r="D22" s="54" t="s">
        <v>87</v>
      </c>
      <c r="E22" s="54" t="s">
        <v>88</v>
      </c>
      <c r="F22" s="54" t="s">
        <v>30</v>
      </c>
      <c r="G22" s="54" t="s">
        <v>89</v>
      </c>
      <c r="H22" s="63">
        <v>0</v>
      </c>
      <c r="I22" s="63">
        <v>10000</v>
      </c>
      <c r="J22" s="54">
        <v>-4782.29</v>
      </c>
      <c r="K22" s="54" t="s">
        <v>32</v>
      </c>
    </row>
    <row r="23" spans="2:11" x14ac:dyDescent="0.3">
      <c r="B23" s="54">
        <v>109</v>
      </c>
      <c r="C23" s="54" t="s">
        <v>27</v>
      </c>
      <c r="D23" s="54" t="s">
        <v>87</v>
      </c>
      <c r="E23" s="54" t="s">
        <v>90</v>
      </c>
      <c r="F23" s="54" t="s">
        <v>30</v>
      </c>
      <c r="G23" s="54" t="s">
        <v>91</v>
      </c>
      <c r="H23" s="63">
        <v>0</v>
      </c>
      <c r="I23" s="63">
        <v>5000</v>
      </c>
      <c r="J23" s="54">
        <v>217.71</v>
      </c>
      <c r="K23" s="54" t="s">
        <v>32</v>
      </c>
    </row>
    <row r="24" spans="2:11" x14ac:dyDescent="0.3">
      <c r="B24" s="54">
        <v>110</v>
      </c>
      <c r="C24" s="54" t="s">
        <v>27</v>
      </c>
      <c r="D24" s="54" t="s">
        <v>92</v>
      </c>
      <c r="E24" s="54" t="s">
        <v>93</v>
      </c>
      <c r="F24" s="54" t="s">
        <v>30</v>
      </c>
      <c r="G24" s="54" t="s">
        <v>94</v>
      </c>
      <c r="H24" s="63">
        <v>0</v>
      </c>
      <c r="I24" s="63">
        <v>10000</v>
      </c>
      <c r="J24" s="54">
        <v>10217.709999999999</v>
      </c>
      <c r="K24" s="54" t="s">
        <v>32</v>
      </c>
    </row>
    <row r="25" spans="2:11" x14ac:dyDescent="0.3">
      <c r="B25" s="55">
        <v>113</v>
      </c>
      <c r="C25" s="55" t="s">
        <v>27</v>
      </c>
      <c r="D25" s="55" t="s">
        <v>95</v>
      </c>
      <c r="E25" s="55" t="s">
        <v>96</v>
      </c>
      <c r="F25" s="55" t="s">
        <v>30</v>
      </c>
      <c r="G25" s="55" t="s">
        <v>97</v>
      </c>
      <c r="H25" s="64">
        <v>0</v>
      </c>
      <c r="I25" s="64">
        <v>1000</v>
      </c>
      <c r="J25" s="55">
        <v>994.43</v>
      </c>
      <c r="K25" s="55" t="s">
        <v>32</v>
      </c>
    </row>
    <row r="26" spans="2:11" x14ac:dyDescent="0.3">
      <c r="B26" s="55">
        <v>116</v>
      </c>
      <c r="C26" s="55" t="s">
        <v>27</v>
      </c>
      <c r="D26" s="55" t="s">
        <v>95</v>
      </c>
      <c r="E26" s="55" t="s">
        <v>98</v>
      </c>
      <c r="F26" s="55" t="s">
        <v>30</v>
      </c>
      <c r="G26" s="55" t="s">
        <v>99</v>
      </c>
      <c r="H26" s="64">
        <v>0</v>
      </c>
      <c r="I26" s="64">
        <v>11000</v>
      </c>
      <c r="J26" s="55">
        <v>11973.19</v>
      </c>
      <c r="K26" s="55" t="s">
        <v>32</v>
      </c>
    </row>
    <row r="27" spans="2:11" x14ac:dyDescent="0.3">
      <c r="B27" s="55">
        <v>121</v>
      </c>
      <c r="C27" s="55" t="s">
        <v>27</v>
      </c>
      <c r="D27" s="55" t="s">
        <v>100</v>
      </c>
      <c r="E27" s="55" t="s">
        <v>101</v>
      </c>
      <c r="F27" s="55" t="s">
        <v>30</v>
      </c>
      <c r="G27" s="55" t="s">
        <v>102</v>
      </c>
      <c r="H27" s="64">
        <v>0</v>
      </c>
      <c r="I27" s="64">
        <v>1000</v>
      </c>
      <c r="J27" s="55">
        <v>-13210.204</v>
      </c>
      <c r="K27" s="55" t="s">
        <v>32</v>
      </c>
    </row>
    <row r="28" spans="2:11" x14ac:dyDescent="0.3">
      <c r="B28" s="55">
        <v>122</v>
      </c>
      <c r="C28" s="55" t="s">
        <v>27</v>
      </c>
      <c r="D28" s="55" t="s">
        <v>100</v>
      </c>
      <c r="E28" s="55" t="s">
        <v>103</v>
      </c>
      <c r="F28" s="55" t="s">
        <v>30</v>
      </c>
      <c r="G28" s="55" t="s">
        <v>104</v>
      </c>
      <c r="H28" s="64">
        <v>0</v>
      </c>
      <c r="I28" s="64">
        <v>14000</v>
      </c>
      <c r="J28" s="55">
        <v>789.79600000000005</v>
      </c>
      <c r="K28" s="55" t="s">
        <v>32</v>
      </c>
    </row>
    <row r="29" spans="2:11" x14ac:dyDescent="0.3">
      <c r="B29" s="55">
        <v>125</v>
      </c>
      <c r="C29" s="55" t="s">
        <v>27</v>
      </c>
      <c r="D29" s="55" t="s">
        <v>105</v>
      </c>
      <c r="E29" s="55" t="s">
        <v>106</v>
      </c>
      <c r="F29" s="55" t="s">
        <v>30</v>
      </c>
      <c r="G29" s="55" t="s">
        <v>107</v>
      </c>
      <c r="H29" s="64">
        <v>0</v>
      </c>
      <c r="I29" s="64">
        <v>500</v>
      </c>
      <c r="J29" s="55">
        <v>1268.556</v>
      </c>
      <c r="K29" s="55" t="s">
        <v>32</v>
      </c>
    </row>
    <row r="30" spans="2:11" x14ac:dyDescent="0.3">
      <c r="B30" s="55">
        <v>129</v>
      </c>
      <c r="C30" s="55" t="s">
        <v>27</v>
      </c>
      <c r="D30" s="55" t="s">
        <v>105</v>
      </c>
      <c r="E30" s="55" t="s">
        <v>108</v>
      </c>
      <c r="F30" s="55" t="s">
        <v>30</v>
      </c>
      <c r="G30" s="55" t="s">
        <v>109</v>
      </c>
      <c r="H30" s="64">
        <v>0</v>
      </c>
      <c r="I30" s="64">
        <v>1500</v>
      </c>
      <c r="J30" s="55">
        <v>-13028.574000000001</v>
      </c>
      <c r="K30" s="55" t="s">
        <v>32</v>
      </c>
    </row>
    <row r="31" spans="2:11" x14ac:dyDescent="0.3">
      <c r="B31" s="55">
        <v>130</v>
      </c>
      <c r="C31" s="55" t="s">
        <v>27</v>
      </c>
      <c r="D31" s="55" t="s">
        <v>105</v>
      </c>
      <c r="E31" s="55" t="s">
        <v>110</v>
      </c>
      <c r="F31" s="55" t="s">
        <v>30</v>
      </c>
      <c r="G31" s="55" t="s">
        <v>111</v>
      </c>
      <c r="H31" s="64">
        <v>0</v>
      </c>
      <c r="I31" s="64">
        <v>3000</v>
      </c>
      <c r="J31" s="55">
        <v>-10028.574000000001</v>
      </c>
      <c r="K31" s="55" t="s">
        <v>32</v>
      </c>
    </row>
    <row r="32" spans="2:11" x14ac:dyDescent="0.3">
      <c r="B32" s="55">
        <v>131</v>
      </c>
      <c r="C32" s="55" t="s">
        <v>27</v>
      </c>
      <c r="D32" s="55" t="s">
        <v>105</v>
      </c>
      <c r="E32" s="55" t="s">
        <v>112</v>
      </c>
      <c r="F32" s="55" t="s">
        <v>30</v>
      </c>
      <c r="G32" s="55" t="s">
        <v>113</v>
      </c>
      <c r="H32" s="64">
        <v>0</v>
      </c>
      <c r="I32" s="64">
        <v>10000</v>
      </c>
      <c r="J32" s="55">
        <v>-28.574000000000002</v>
      </c>
      <c r="K32" s="55" t="s">
        <v>32</v>
      </c>
    </row>
    <row r="33" spans="2:11" x14ac:dyDescent="0.3">
      <c r="B33" s="55">
        <v>133</v>
      </c>
      <c r="C33" s="55" t="s">
        <v>27</v>
      </c>
      <c r="D33" s="55" t="s">
        <v>114</v>
      </c>
      <c r="E33" s="55" t="s">
        <v>115</v>
      </c>
      <c r="F33" s="55" t="s">
        <v>30</v>
      </c>
      <c r="G33" s="55" t="s">
        <v>116</v>
      </c>
      <c r="H33" s="64">
        <v>0</v>
      </c>
      <c r="I33" s="64">
        <v>3000</v>
      </c>
      <c r="J33" s="55">
        <v>2960.806</v>
      </c>
      <c r="K33" s="55" t="s">
        <v>32</v>
      </c>
    </row>
    <row r="34" spans="2:11" x14ac:dyDescent="0.3">
      <c r="B34" s="55">
        <v>134</v>
      </c>
      <c r="C34" s="55" t="s">
        <v>27</v>
      </c>
      <c r="D34" s="55" t="s">
        <v>114</v>
      </c>
      <c r="E34" s="55" t="s">
        <v>117</v>
      </c>
      <c r="F34" s="55" t="s">
        <v>30</v>
      </c>
      <c r="G34" s="55" t="s">
        <v>118</v>
      </c>
      <c r="H34" s="64">
        <v>0</v>
      </c>
      <c r="I34" s="64">
        <v>30000</v>
      </c>
      <c r="J34" s="55">
        <v>32960.805999999997</v>
      </c>
      <c r="K34" s="55" t="s">
        <v>32</v>
      </c>
    </row>
    <row r="35" spans="2:11" x14ac:dyDescent="0.3">
      <c r="B35" s="55">
        <v>139</v>
      </c>
      <c r="C35" s="55" t="s">
        <v>27</v>
      </c>
      <c r="D35" s="55" t="s">
        <v>119</v>
      </c>
      <c r="E35" s="55" t="s">
        <v>120</v>
      </c>
      <c r="F35" s="55" t="s">
        <v>30</v>
      </c>
      <c r="G35" s="55" t="s">
        <v>121</v>
      </c>
      <c r="H35" s="64">
        <v>0</v>
      </c>
      <c r="I35" s="64">
        <v>5000</v>
      </c>
      <c r="J35" s="55">
        <v>5114.2569999999996</v>
      </c>
      <c r="K35" s="55" t="s">
        <v>32</v>
      </c>
    </row>
    <row r="36" spans="2:11" x14ac:dyDescent="0.3">
      <c r="B36" s="55">
        <v>140</v>
      </c>
      <c r="C36" s="55" t="s">
        <v>27</v>
      </c>
      <c r="D36" s="55" t="s">
        <v>119</v>
      </c>
      <c r="E36" s="55" t="s">
        <v>122</v>
      </c>
      <c r="F36" s="55" t="s">
        <v>30</v>
      </c>
      <c r="G36" s="55" t="s">
        <v>123</v>
      </c>
      <c r="H36" s="64">
        <v>0</v>
      </c>
      <c r="I36" s="64">
        <v>20000</v>
      </c>
      <c r="J36" s="55">
        <v>25114.257000000001</v>
      </c>
      <c r="K36" s="55" t="s">
        <v>32</v>
      </c>
    </row>
    <row r="37" spans="2:11" x14ac:dyDescent="0.3">
      <c r="B37" s="55">
        <v>145</v>
      </c>
      <c r="C37" s="55" t="s">
        <v>27</v>
      </c>
      <c r="D37" s="55" t="s">
        <v>124</v>
      </c>
      <c r="E37" s="55" t="s">
        <v>125</v>
      </c>
      <c r="F37" s="55" t="s">
        <v>30</v>
      </c>
      <c r="G37" s="55" t="s">
        <v>126</v>
      </c>
      <c r="H37" s="64">
        <v>0</v>
      </c>
      <c r="I37" s="64">
        <v>5000</v>
      </c>
      <c r="J37" s="55">
        <v>-14891.569</v>
      </c>
      <c r="K37" s="55" t="s">
        <v>32</v>
      </c>
    </row>
    <row r="38" spans="2:11" x14ac:dyDescent="0.3">
      <c r="B38" s="55">
        <v>146</v>
      </c>
      <c r="C38" s="55" t="s">
        <v>27</v>
      </c>
      <c r="D38" s="55" t="s">
        <v>124</v>
      </c>
      <c r="E38" s="55" t="s">
        <v>127</v>
      </c>
      <c r="F38" s="55" t="s">
        <v>30</v>
      </c>
      <c r="G38" s="55" t="s">
        <v>128</v>
      </c>
      <c r="H38" s="64">
        <v>0</v>
      </c>
      <c r="I38" s="64">
        <v>15000</v>
      </c>
      <c r="J38" s="55">
        <v>108.431</v>
      </c>
      <c r="K38" s="55" t="s">
        <v>32</v>
      </c>
    </row>
    <row r="39" spans="2:11" x14ac:dyDescent="0.3">
      <c r="B39" s="55">
        <v>149</v>
      </c>
      <c r="C39" s="55" t="s">
        <v>27</v>
      </c>
      <c r="D39" s="55" t="s">
        <v>129</v>
      </c>
      <c r="E39" s="55" t="s">
        <v>130</v>
      </c>
      <c r="F39" s="55" t="s">
        <v>30</v>
      </c>
      <c r="G39" s="55" t="s">
        <v>131</v>
      </c>
      <c r="H39" s="64">
        <v>0</v>
      </c>
      <c r="I39" s="64">
        <v>25000</v>
      </c>
      <c r="J39" s="55">
        <v>24982.567999999999</v>
      </c>
      <c r="K39" s="55" t="s">
        <v>32</v>
      </c>
    </row>
    <row r="40" spans="2:11" x14ac:dyDescent="0.3">
      <c r="B40" s="55">
        <v>152</v>
      </c>
      <c r="C40" s="55" t="s">
        <v>27</v>
      </c>
      <c r="D40" s="55" t="s">
        <v>132</v>
      </c>
      <c r="E40" s="55" t="s">
        <v>133</v>
      </c>
      <c r="F40" s="55" t="s">
        <v>30</v>
      </c>
      <c r="G40" s="55" t="s">
        <v>134</v>
      </c>
      <c r="H40" s="64">
        <v>0</v>
      </c>
      <c r="I40" s="64">
        <v>30000</v>
      </c>
      <c r="J40" s="55">
        <v>32281.54</v>
      </c>
      <c r="K40" s="55" t="s">
        <v>32</v>
      </c>
    </row>
    <row r="41" spans="2:11" x14ac:dyDescent="0.3">
      <c r="B41" s="55">
        <v>155</v>
      </c>
      <c r="C41" s="55" t="s">
        <v>27</v>
      </c>
      <c r="D41" s="55" t="s">
        <v>135</v>
      </c>
      <c r="E41" s="55" t="s">
        <v>136</v>
      </c>
      <c r="F41" s="55" t="s">
        <v>30</v>
      </c>
      <c r="G41" s="55" t="s">
        <v>137</v>
      </c>
      <c r="H41" s="64">
        <v>0</v>
      </c>
      <c r="I41" s="64">
        <v>5000</v>
      </c>
      <c r="J41" s="55">
        <v>5365.8109999999997</v>
      </c>
      <c r="K41" s="55" t="s">
        <v>32</v>
      </c>
    </row>
    <row r="42" spans="2:11" x14ac:dyDescent="0.3">
      <c r="B42" s="55">
        <v>157</v>
      </c>
      <c r="C42" s="55" t="s">
        <v>27</v>
      </c>
      <c r="D42" s="55" t="s">
        <v>138</v>
      </c>
      <c r="E42" s="55" t="s">
        <v>139</v>
      </c>
      <c r="F42" s="55" t="s">
        <v>30</v>
      </c>
      <c r="G42" s="55" t="s">
        <v>140</v>
      </c>
      <c r="H42" s="64">
        <v>0</v>
      </c>
      <c r="I42" s="64">
        <v>10000</v>
      </c>
      <c r="J42" s="55">
        <v>96225.482000000004</v>
      </c>
      <c r="K42" s="55" t="s">
        <v>32</v>
      </c>
    </row>
    <row r="43" spans="2:11" x14ac:dyDescent="0.3">
      <c r="B43" s="55">
        <v>160</v>
      </c>
      <c r="C43" s="55" t="s">
        <v>27</v>
      </c>
      <c r="D43" s="55" t="s">
        <v>141</v>
      </c>
      <c r="E43" s="55" t="s">
        <v>142</v>
      </c>
      <c r="F43" s="55" t="s">
        <v>30</v>
      </c>
      <c r="G43" s="55" t="s">
        <v>143</v>
      </c>
      <c r="H43" s="64">
        <v>0</v>
      </c>
      <c r="I43" s="64">
        <v>30000</v>
      </c>
      <c r="J43" s="55">
        <v>29886.045999999998</v>
      </c>
      <c r="K43" s="55" t="s">
        <v>32</v>
      </c>
    </row>
    <row r="44" spans="2:11" x14ac:dyDescent="0.3">
      <c r="B44" s="55">
        <v>164</v>
      </c>
      <c r="C44" s="55" t="s">
        <v>27</v>
      </c>
      <c r="D44" s="55" t="s">
        <v>141</v>
      </c>
      <c r="E44" s="55" t="s">
        <v>144</v>
      </c>
      <c r="F44" s="55" t="s">
        <v>30</v>
      </c>
      <c r="G44" s="55" t="s">
        <v>145</v>
      </c>
      <c r="H44" s="64">
        <v>0</v>
      </c>
      <c r="I44" s="64">
        <v>30000</v>
      </c>
      <c r="J44" s="55">
        <v>651.44000000000005</v>
      </c>
      <c r="K44" s="55" t="s">
        <v>32</v>
      </c>
    </row>
    <row r="45" spans="2:11" x14ac:dyDescent="0.3">
      <c r="B45" s="55">
        <v>165</v>
      </c>
      <c r="C45" s="55" t="s">
        <v>27</v>
      </c>
      <c r="D45" s="55" t="s">
        <v>146</v>
      </c>
      <c r="E45" s="55" t="s">
        <v>147</v>
      </c>
      <c r="F45" s="55" t="s">
        <v>30</v>
      </c>
      <c r="G45" s="55" t="s">
        <v>148</v>
      </c>
      <c r="H45" s="64">
        <v>0</v>
      </c>
      <c r="I45" s="64">
        <v>2000</v>
      </c>
      <c r="J45" s="55">
        <v>2651.44</v>
      </c>
      <c r="K45" s="55" t="s">
        <v>32</v>
      </c>
    </row>
    <row r="46" spans="2:11" x14ac:dyDescent="0.3">
      <c r="B46" s="56">
        <v>172</v>
      </c>
      <c r="C46" s="56" t="s">
        <v>27</v>
      </c>
      <c r="D46" s="56" t="s">
        <v>149</v>
      </c>
      <c r="E46" s="56" t="s">
        <v>150</v>
      </c>
      <c r="F46" s="56" t="s">
        <v>30</v>
      </c>
      <c r="G46" s="56" t="s">
        <v>151</v>
      </c>
      <c r="H46" s="65">
        <v>0</v>
      </c>
      <c r="I46" s="65">
        <v>15000</v>
      </c>
      <c r="J46" s="56">
        <v>-3732.7959999999998</v>
      </c>
      <c r="K46" s="56" t="s">
        <v>32</v>
      </c>
    </row>
    <row r="47" spans="2:11" x14ac:dyDescent="0.3">
      <c r="B47" s="56">
        <v>173</v>
      </c>
      <c r="C47" s="56" t="s">
        <v>27</v>
      </c>
      <c r="D47" s="56" t="s">
        <v>149</v>
      </c>
      <c r="E47" s="56" t="s">
        <v>152</v>
      </c>
      <c r="F47" s="56" t="s">
        <v>30</v>
      </c>
      <c r="G47" s="56" t="s">
        <v>153</v>
      </c>
      <c r="H47" s="65">
        <v>0</v>
      </c>
      <c r="I47" s="65">
        <v>5000</v>
      </c>
      <c r="J47" s="56">
        <v>1267.204</v>
      </c>
      <c r="K47" s="56" t="s">
        <v>32</v>
      </c>
    </row>
    <row r="48" spans="2:11" x14ac:dyDescent="0.3">
      <c r="B48" s="56">
        <v>182</v>
      </c>
      <c r="C48" s="56" t="s">
        <v>27</v>
      </c>
      <c r="D48" s="56" t="s">
        <v>154</v>
      </c>
      <c r="E48" s="56" t="s">
        <v>155</v>
      </c>
      <c r="F48" s="56" t="s">
        <v>30</v>
      </c>
      <c r="G48" s="56" t="s">
        <v>156</v>
      </c>
      <c r="H48" s="65">
        <v>0</v>
      </c>
      <c r="I48" s="65">
        <v>25000</v>
      </c>
      <c r="J48" s="56">
        <v>49336.444000000003</v>
      </c>
      <c r="K48" s="56" t="s">
        <v>32</v>
      </c>
    </row>
    <row r="49" spans="2:11" x14ac:dyDescent="0.3">
      <c r="B49" s="56">
        <v>183</v>
      </c>
      <c r="C49" s="56" t="s">
        <v>27</v>
      </c>
      <c r="D49" s="56" t="s">
        <v>154</v>
      </c>
      <c r="E49" s="56" t="s">
        <v>157</v>
      </c>
      <c r="F49" s="56" t="s">
        <v>30</v>
      </c>
      <c r="G49" s="56" t="s">
        <v>156</v>
      </c>
      <c r="H49" s="65">
        <v>0</v>
      </c>
      <c r="I49" s="65">
        <v>2000</v>
      </c>
      <c r="J49" s="56">
        <v>51336.444000000003</v>
      </c>
      <c r="K49" s="56" t="s">
        <v>32</v>
      </c>
    </row>
    <row r="50" spans="2:11" x14ac:dyDescent="0.3">
      <c r="B50" s="56">
        <v>187</v>
      </c>
      <c r="C50" s="56" t="s">
        <v>27</v>
      </c>
      <c r="D50" s="56" t="s">
        <v>158</v>
      </c>
      <c r="E50" s="56" t="s">
        <v>159</v>
      </c>
      <c r="F50" s="56" t="s">
        <v>30</v>
      </c>
      <c r="G50" s="56" t="s">
        <v>160</v>
      </c>
      <c r="H50" s="65">
        <v>0</v>
      </c>
      <c r="I50" s="65">
        <v>10000</v>
      </c>
      <c r="J50" s="56">
        <v>10139.754000000001</v>
      </c>
      <c r="K50" s="56" t="s">
        <v>32</v>
      </c>
    </row>
    <row r="51" spans="2:11" x14ac:dyDescent="0.3">
      <c r="B51" s="56">
        <v>195</v>
      </c>
      <c r="C51" s="56" t="s">
        <v>27</v>
      </c>
      <c r="D51" s="56" t="s">
        <v>161</v>
      </c>
      <c r="E51" s="56" t="s">
        <v>162</v>
      </c>
      <c r="F51" s="56" t="s">
        <v>30</v>
      </c>
      <c r="G51" s="56" t="s">
        <v>163</v>
      </c>
      <c r="H51" s="65">
        <v>0</v>
      </c>
      <c r="I51" s="65">
        <v>23000</v>
      </c>
      <c r="J51" s="56">
        <v>28579.794000000002</v>
      </c>
      <c r="K51" s="56" t="s">
        <v>32</v>
      </c>
    </row>
    <row r="52" spans="2:11" x14ac:dyDescent="0.3">
      <c r="B52" s="56">
        <v>198</v>
      </c>
      <c r="C52" s="56" t="s">
        <v>27</v>
      </c>
      <c r="D52" s="56" t="s">
        <v>164</v>
      </c>
      <c r="E52" s="56" t="s">
        <v>165</v>
      </c>
      <c r="F52" s="56" t="s">
        <v>30</v>
      </c>
      <c r="G52" s="56" t="s">
        <v>166</v>
      </c>
      <c r="H52" s="65">
        <v>0</v>
      </c>
      <c r="I52" s="65">
        <v>5000</v>
      </c>
      <c r="J52" s="56">
        <v>5989.6440000000002</v>
      </c>
      <c r="K52" s="56" t="s">
        <v>32</v>
      </c>
    </row>
    <row r="53" spans="2:11" x14ac:dyDescent="0.3">
      <c r="B53" s="56">
        <v>201</v>
      </c>
      <c r="C53" s="56" t="s">
        <v>27</v>
      </c>
      <c r="D53" s="56" t="s">
        <v>167</v>
      </c>
      <c r="E53" s="56" t="s">
        <v>168</v>
      </c>
      <c r="F53" s="56" t="s">
        <v>30</v>
      </c>
      <c r="G53" s="56" t="s">
        <v>169</v>
      </c>
      <c r="H53" s="65">
        <v>0</v>
      </c>
      <c r="I53" s="65">
        <v>1000</v>
      </c>
      <c r="J53" s="56">
        <v>1693.634</v>
      </c>
      <c r="K53" s="56" t="s">
        <v>32</v>
      </c>
    </row>
    <row r="54" spans="2:11" x14ac:dyDescent="0.3">
      <c r="B54" s="56">
        <v>202</v>
      </c>
      <c r="C54" s="56" t="s">
        <v>27</v>
      </c>
      <c r="D54" s="56" t="s">
        <v>167</v>
      </c>
      <c r="E54" s="56" t="s">
        <v>170</v>
      </c>
      <c r="F54" s="56" t="s">
        <v>30</v>
      </c>
      <c r="G54" s="56" t="s">
        <v>169</v>
      </c>
      <c r="H54" s="65">
        <v>0</v>
      </c>
      <c r="I54" s="65">
        <v>10000</v>
      </c>
      <c r="J54" s="56">
        <v>11693.634</v>
      </c>
      <c r="K54" s="56" t="s">
        <v>32</v>
      </c>
    </row>
    <row r="55" spans="2:11" x14ac:dyDescent="0.3">
      <c r="B55" s="56">
        <v>203</v>
      </c>
      <c r="C55" s="56" t="s">
        <v>27</v>
      </c>
      <c r="D55" s="56" t="s">
        <v>167</v>
      </c>
      <c r="E55" s="56" t="s">
        <v>171</v>
      </c>
      <c r="F55" s="56" t="s">
        <v>30</v>
      </c>
      <c r="G55" s="56" t="s">
        <v>169</v>
      </c>
      <c r="H55" s="65">
        <v>0</v>
      </c>
      <c r="I55" s="65">
        <v>60000</v>
      </c>
      <c r="J55" s="56">
        <v>71693.634000000005</v>
      </c>
      <c r="K55" s="56" t="s">
        <v>32</v>
      </c>
    </row>
    <row r="56" spans="2:11" x14ac:dyDescent="0.3">
      <c r="B56" s="56">
        <v>204</v>
      </c>
      <c r="C56" s="56" t="s">
        <v>27</v>
      </c>
      <c r="D56" s="56" t="s">
        <v>167</v>
      </c>
      <c r="E56" s="56" t="s">
        <v>172</v>
      </c>
      <c r="F56" s="56" t="s">
        <v>30</v>
      </c>
      <c r="G56" s="56" t="s">
        <v>169</v>
      </c>
      <c r="H56" s="65">
        <v>0</v>
      </c>
      <c r="I56" s="65">
        <v>25000</v>
      </c>
      <c r="J56" s="56">
        <v>96693.634000000005</v>
      </c>
      <c r="K56" s="56" t="s">
        <v>32</v>
      </c>
    </row>
    <row r="57" spans="2:11" x14ac:dyDescent="0.3">
      <c r="B57" s="56">
        <v>210</v>
      </c>
      <c r="C57" s="56" t="s">
        <v>27</v>
      </c>
      <c r="D57" s="56" t="s">
        <v>173</v>
      </c>
      <c r="E57" s="56" t="s">
        <v>174</v>
      </c>
      <c r="F57" s="56" t="s">
        <v>30</v>
      </c>
      <c r="G57" s="56" t="s">
        <v>175</v>
      </c>
      <c r="H57" s="65">
        <v>0</v>
      </c>
      <c r="I57" s="65">
        <v>6000</v>
      </c>
      <c r="J57" s="56">
        <v>6853.2695999999996</v>
      </c>
      <c r="K57" s="56" t="s">
        <v>32</v>
      </c>
    </row>
    <row r="58" spans="2:11" x14ac:dyDescent="0.3">
      <c r="B58" s="56">
        <v>214</v>
      </c>
      <c r="C58" s="56" t="s">
        <v>27</v>
      </c>
      <c r="D58" s="56" t="s">
        <v>176</v>
      </c>
      <c r="E58" s="56" t="s">
        <v>177</v>
      </c>
      <c r="F58" s="56" t="s">
        <v>30</v>
      </c>
      <c r="G58" s="56" t="s">
        <v>178</v>
      </c>
      <c r="H58" s="65">
        <v>0</v>
      </c>
      <c r="I58" s="65">
        <v>1000</v>
      </c>
      <c r="J58" s="56">
        <v>594.92960000000005</v>
      </c>
      <c r="K58" s="56" t="s">
        <v>32</v>
      </c>
    </row>
    <row r="59" spans="2:11" x14ac:dyDescent="0.3">
      <c r="B59" s="56">
        <v>215</v>
      </c>
      <c r="C59" s="56" t="s">
        <v>27</v>
      </c>
      <c r="D59" s="56" t="s">
        <v>176</v>
      </c>
      <c r="E59" s="56" t="s">
        <v>179</v>
      </c>
      <c r="F59" s="56" t="s">
        <v>30</v>
      </c>
      <c r="G59" s="56" t="s">
        <v>178</v>
      </c>
      <c r="H59" s="65">
        <v>0</v>
      </c>
      <c r="I59" s="65">
        <v>43000</v>
      </c>
      <c r="J59" s="56">
        <v>43594.929600000003</v>
      </c>
      <c r="K59" s="56" t="s">
        <v>32</v>
      </c>
    </row>
    <row r="60" spans="2:11" x14ac:dyDescent="0.3">
      <c r="B60" s="56">
        <v>216</v>
      </c>
      <c r="C60" s="56" t="s">
        <v>27</v>
      </c>
      <c r="D60" s="56" t="s">
        <v>176</v>
      </c>
      <c r="E60" s="56" t="s">
        <v>180</v>
      </c>
      <c r="F60" s="56" t="s">
        <v>30</v>
      </c>
      <c r="G60" s="56" t="s">
        <v>178</v>
      </c>
      <c r="H60" s="65">
        <v>0</v>
      </c>
      <c r="I60" s="65">
        <v>10000</v>
      </c>
      <c r="J60" s="56">
        <v>53594.929600000003</v>
      </c>
      <c r="K60" s="56" t="s">
        <v>32</v>
      </c>
    </row>
    <row r="61" spans="2:11" x14ac:dyDescent="0.3">
      <c r="B61" s="53">
        <v>221</v>
      </c>
      <c r="C61" s="53" t="s">
        <v>27</v>
      </c>
      <c r="D61" s="53" t="s">
        <v>181</v>
      </c>
      <c r="E61" s="53" t="s">
        <v>182</v>
      </c>
      <c r="F61" s="53" t="s">
        <v>30</v>
      </c>
      <c r="G61" s="53" t="s">
        <v>183</v>
      </c>
      <c r="H61" s="66">
        <v>0</v>
      </c>
      <c r="I61" s="66">
        <v>14000</v>
      </c>
      <c r="J61" s="53">
        <v>14275.2003</v>
      </c>
      <c r="K61" s="53" t="s">
        <v>32</v>
      </c>
    </row>
    <row r="62" spans="2:11" x14ac:dyDescent="0.3">
      <c r="B62" s="53">
        <v>224</v>
      </c>
      <c r="C62" s="53" t="s">
        <v>27</v>
      </c>
      <c r="D62" s="53" t="s">
        <v>184</v>
      </c>
      <c r="E62" s="53" t="s">
        <v>185</v>
      </c>
      <c r="F62" s="53" t="s">
        <v>30</v>
      </c>
      <c r="G62" s="53" t="s">
        <v>186</v>
      </c>
      <c r="H62" s="66">
        <v>0</v>
      </c>
      <c r="I62" s="66">
        <v>5000</v>
      </c>
      <c r="J62" s="53">
        <v>5596.7749000000003</v>
      </c>
      <c r="K62" s="53" t="s">
        <v>32</v>
      </c>
    </row>
    <row r="63" spans="2:11" x14ac:dyDescent="0.3">
      <c r="B63" s="53">
        <v>225</v>
      </c>
      <c r="C63" s="53" t="s">
        <v>27</v>
      </c>
      <c r="D63" s="53" t="s">
        <v>184</v>
      </c>
      <c r="E63" s="53" t="s">
        <v>187</v>
      </c>
      <c r="F63" s="53" t="s">
        <v>30</v>
      </c>
      <c r="G63" s="53" t="s">
        <v>186</v>
      </c>
      <c r="H63" s="66">
        <v>0</v>
      </c>
      <c r="I63" s="66">
        <v>1500</v>
      </c>
      <c r="J63" s="53">
        <v>7096.7749000000003</v>
      </c>
      <c r="K63" s="53" t="s">
        <v>32</v>
      </c>
    </row>
    <row r="64" spans="2:11" x14ac:dyDescent="0.3">
      <c r="B64" s="53">
        <v>226</v>
      </c>
      <c r="C64" s="53" t="s">
        <v>27</v>
      </c>
      <c r="D64" s="53" t="s">
        <v>184</v>
      </c>
      <c r="E64" s="53" t="s">
        <v>188</v>
      </c>
      <c r="F64" s="53" t="s">
        <v>30</v>
      </c>
      <c r="G64" s="53" t="s">
        <v>186</v>
      </c>
      <c r="H64" s="66">
        <v>0</v>
      </c>
      <c r="I64" s="66">
        <v>5000</v>
      </c>
      <c r="J64" s="53">
        <v>12096.7749</v>
      </c>
      <c r="K64" s="53" t="s">
        <v>32</v>
      </c>
    </row>
    <row r="65" spans="2:11" x14ac:dyDescent="0.3">
      <c r="B65" s="53">
        <v>232</v>
      </c>
      <c r="C65" s="53" t="s">
        <v>27</v>
      </c>
      <c r="D65" s="53" t="s">
        <v>189</v>
      </c>
      <c r="E65" s="53" t="s">
        <v>190</v>
      </c>
      <c r="F65" s="53" t="s">
        <v>30</v>
      </c>
      <c r="G65" s="53" t="s">
        <v>191</v>
      </c>
      <c r="H65" s="66">
        <v>0</v>
      </c>
      <c r="I65" s="66">
        <v>5000</v>
      </c>
      <c r="J65" s="53">
        <v>118903.5619</v>
      </c>
      <c r="K65" s="53" t="s">
        <v>32</v>
      </c>
    </row>
    <row r="66" spans="2:11" x14ac:dyDescent="0.3">
      <c r="B66" s="53">
        <v>233</v>
      </c>
      <c r="C66" s="53" t="s">
        <v>27</v>
      </c>
      <c r="D66" s="53" t="s">
        <v>189</v>
      </c>
      <c r="E66" s="53" t="s">
        <v>192</v>
      </c>
      <c r="F66" s="53" t="s">
        <v>30</v>
      </c>
      <c r="G66" s="53" t="s">
        <v>191</v>
      </c>
      <c r="H66" s="66">
        <v>0</v>
      </c>
      <c r="I66" s="66">
        <v>3500</v>
      </c>
      <c r="J66" s="53">
        <v>122403.5619</v>
      </c>
      <c r="K66" s="53" t="s">
        <v>32</v>
      </c>
    </row>
    <row r="67" spans="2:11" x14ac:dyDescent="0.3">
      <c r="B67" s="53">
        <v>239</v>
      </c>
      <c r="C67" s="53" t="s">
        <v>27</v>
      </c>
      <c r="D67" s="53" t="s">
        <v>193</v>
      </c>
      <c r="E67" s="53" t="s">
        <v>194</v>
      </c>
      <c r="F67" s="53" t="s">
        <v>30</v>
      </c>
      <c r="G67" s="53" t="s">
        <v>195</v>
      </c>
      <c r="H67" s="66">
        <v>0</v>
      </c>
      <c r="I67" s="66">
        <v>35000</v>
      </c>
      <c r="J67" s="53">
        <v>35071.703399999999</v>
      </c>
      <c r="K67" s="53" t="s">
        <v>32</v>
      </c>
    </row>
    <row r="68" spans="2:11" x14ac:dyDescent="0.3">
      <c r="B68" s="53">
        <v>243</v>
      </c>
      <c r="C68" s="53" t="s">
        <v>27</v>
      </c>
      <c r="D68" s="53" t="s">
        <v>196</v>
      </c>
      <c r="E68" s="53" t="s">
        <v>197</v>
      </c>
      <c r="F68" s="53" t="s">
        <v>30</v>
      </c>
      <c r="G68" s="53" t="s">
        <v>198</v>
      </c>
      <c r="H68" s="66">
        <v>0</v>
      </c>
      <c r="I68" s="66">
        <v>5000</v>
      </c>
      <c r="J68" s="53">
        <v>-14496.478300000001</v>
      </c>
      <c r="K68" s="53" t="s">
        <v>32</v>
      </c>
    </row>
    <row r="69" spans="2:11" x14ac:dyDescent="0.3">
      <c r="B69" s="53">
        <v>244</v>
      </c>
      <c r="C69" s="53" t="s">
        <v>27</v>
      </c>
      <c r="D69" s="53" t="s">
        <v>196</v>
      </c>
      <c r="E69" s="53" t="s">
        <v>199</v>
      </c>
      <c r="F69" s="53" t="s">
        <v>30</v>
      </c>
      <c r="G69" s="53" t="s">
        <v>198</v>
      </c>
      <c r="H69" s="66">
        <v>0</v>
      </c>
      <c r="I69" s="66">
        <v>2000</v>
      </c>
      <c r="J69" s="53">
        <v>-12496.478300000001</v>
      </c>
      <c r="K69" s="53" t="s">
        <v>32</v>
      </c>
    </row>
    <row r="70" spans="2:11" x14ac:dyDescent="0.3">
      <c r="B70" s="53">
        <v>245</v>
      </c>
      <c r="C70" s="53" t="s">
        <v>27</v>
      </c>
      <c r="D70" s="53" t="s">
        <v>196</v>
      </c>
      <c r="E70" s="53" t="s">
        <v>200</v>
      </c>
      <c r="F70" s="53" t="s">
        <v>30</v>
      </c>
      <c r="G70" s="53" t="s">
        <v>198</v>
      </c>
      <c r="H70" s="66">
        <v>0</v>
      </c>
      <c r="I70" s="66">
        <v>13000</v>
      </c>
      <c r="J70" s="53">
        <v>503.52170000000001</v>
      </c>
      <c r="K70" s="53" t="s">
        <v>32</v>
      </c>
    </row>
    <row r="71" spans="2:11" x14ac:dyDescent="0.3">
      <c r="B71" s="53">
        <v>249</v>
      </c>
      <c r="C71" s="53" t="s">
        <v>27</v>
      </c>
      <c r="D71" s="53" t="s">
        <v>201</v>
      </c>
      <c r="E71" s="53" t="s">
        <v>202</v>
      </c>
      <c r="F71" s="53" t="s">
        <v>30</v>
      </c>
      <c r="G71" s="53" t="s">
        <v>203</v>
      </c>
      <c r="H71" s="66">
        <v>0</v>
      </c>
      <c r="I71" s="66">
        <v>40000</v>
      </c>
      <c r="J71" s="53">
        <v>40471.661699999997</v>
      </c>
      <c r="K71" s="53" t="s">
        <v>32</v>
      </c>
    </row>
    <row r="72" spans="2:11" x14ac:dyDescent="0.3">
      <c r="B72" s="53">
        <v>250</v>
      </c>
      <c r="C72" s="53" t="s">
        <v>27</v>
      </c>
      <c r="D72" s="53" t="s">
        <v>201</v>
      </c>
      <c r="E72" s="53" t="s">
        <v>204</v>
      </c>
      <c r="F72" s="53" t="s">
        <v>30</v>
      </c>
      <c r="G72" s="53" t="s">
        <v>203</v>
      </c>
      <c r="H72" s="66">
        <v>0</v>
      </c>
      <c r="I72" s="66">
        <v>5000</v>
      </c>
      <c r="J72" s="53">
        <v>45471.661699999997</v>
      </c>
      <c r="K72" s="53" t="s">
        <v>32</v>
      </c>
    </row>
    <row r="73" spans="2:11" x14ac:dyDescent="0.3">
      <c r="B73" s="53">
        <v>251</v>
      </c>
      <c r="C73" s="53" t="s">
        <v>27</v>
      </c>
      <c r="D73" s="53" t="s">
        <v>201</v>
      </c>
      <c r="E73" s="53" t="s">
        <v>205</v>
      </c>
      <c r="F73" s="53" t="s">
        <v>30</v>
      </c>
      <c r="G73" s="53" t="s">
        <v>203</v>
      </c>
      <c r="H73" s="66">
        <v>0</v>
      </c>
      <c r="I73" s="66">
        <v>2000</v>
      </c>
      <c r="J73" s="53">
        <v>47471.661699999997</v>
      </c>
      <c r="K73" s="53" t="s">
        <v>32</v>
      </c>
    </row>
    <row r="74" spans="2:11" x14ac:dyDescent="0.3">
      <c r="B74" s="53">
        <v>257</v>
      </c>
      <c r="C74" s="53" t="s">
        <v>27</v>
      </c>
      <c r="D74" s="53" t="s">
        <v>206</v>
      </c>
      <c r="E74" s="53" t="s">
        <v>207</v>
      </c>
      <c r="F74" s="53" t="s">
        <v>30</v>
      </c>
      <c r="G74" s="53" t="s">
        <v>208</v>
      </c>
      <c r="H74" s="66">
        <v>0</v>
      </c>
      <c r="I74" s="66">
        <v>3000</v>
      </c>
      <c r="J74" s="53">
        <v>234387.67189999999</v>
      </c>
      <c r="K74" s="53" t="s">
        <v>32</v>
      </c>
    </row>
    <row r="75" spans="2:11" x14ac:dyDescent="0.3">
      <c r="B75" s="53">
        <v>258</v>
      </c>
      <c r="C75" s="53" t="s">
        <v>27</v>
      </c>
      <c r="D75" s="53" t="s">
        <v>206</v>
      </c>
      <c r="E75" s="53" t="s">
        <v>209</v>
      </c>
      <c r="F75" s="53" t="s">
        <v>30</v>
      </c>
      <c r="G75" s="53" t="s">
        <v>208</v>
      </c>
      <c r="H75" s="66">
        <v>0</v>
      </c>
      <c r="I75" s="66">
        <v>1000</v>
      </c>
      <c r="J75" s="53">
        <v>235387.67189999999</v>
      </c>
      <c r="K75" s="53" t="s">
        <v>32</v>
      </c>
    </row>
    <row r="76" spans="2:11" x14ac:dyDescent="0.3">
      <c r="B76" s="53">
        <v>262</v>
      </c>
      <c r="C76" s="53" t="s">
        <v>27</v>
      </c>
      <c r="D76" s="53" t="s">
        <v>210</v>
      </c>
      <c r="E76" s="53" t="s">
        <v>211</v>
      </c>
      <c r="F76" s="53" t="s">
        <v>30</v>
      </c>
      <c r="G76" s="53" t="s">
        <v>212</v>
      </c>
      <c r="H76" s="66">
        <v>0</v>
      </c>
      <c r="I76" s="66">
        <v>5000</v>
      </c>
      <c r="J76" s="53">
        <v>4788.9088000000002</v>
      </c>
      <c r="K76" s="53" t="s">
        <v>32</v>
      </c>
    </row>
    <row r="77" spans="2:11" x14ac:dyDescent="0.3">
      <c r="B77" s="53">
        <v>263</v>
      </c>
      <c r="C77" s="53" t="s">
        <v>27</v>
      </c>
      <c r="D77" s="53" t="s">
        <v>210</v>
      </c>
      <c r="E77" s="53" t="s">
        <v>213</v>
      </c>
      <c r="F77" s="53" t="s">
        <v>30</v>
      </c>
      <c r="G77" s="53" t="s">
        <v>212</v>
      </c>
      <c r="H77" s="66">
        <v>0</v>
      </c>
      <c r="I77" s="66">
        <v>14000</v>
      </c>
      <c r="J77" s="53">
        <v>18788.908800000001</v>
      </c>
      <c r="K77" s="53" t="s">
        <v>32</v>
      </c>
    </row>
    <row r="78" spans="2:11" x14ac:dyDescent="0.3">
      <c r="B78" s="53">
        <v>264</v>
      </c>
      <c r="C78" s="53" t="s">
        <v>27</v>
      </c>
      <c r="D78" s="53" t="s">
        <v>210</v>
      </c>
      <c r="E78" s="53" t="s">
        <v>214</v>
      </c>
      <c r="F78" s="53" t="s">
        <v>30</v>
      </c>
      <c r="G78" s="53" t="s">
        <v>212</v>
      </c>
      <c r="H78" s="66">
        <v>0</v>
      </c>
      <c r="I78" s="66">
        <v>5000</v>
      </c>
      <c r="J78" s="53">
        <v>23788.908800000001</v>
      </c>
      <c r="K78" s="53" t="s">
        <v>32</v>
      </c>
    </row>
    <row r="79" spans="2:11" x14ac:dyDescent="0.3">
      <c r="B79" s="53">
        <v>265</v>
      </c>
      <c r="C79" s="53" t="s">
        <v>27</v>
      </c>
      <c r="D79" s="53" t="s">
        <v>210</v>
      </c>
      <c r="E79" s="53" t="s">
        <v>215</v>
      </c>
      <c r="F79" s="53" t="s">
        <v>30</v>
      </c>
      <c r="G79" s="53" t="s">
        <v>212</v>
      </c>
      <c r="H79" s="66">
        <v>0</v>
      </c>
      <c r="I79" s="66">
        <v>10000</v>
      </c>
      <c r="J79" s="53">
        <v>33788.908799999997</v>
      </c>
      <c r="K79" s="53" t="s">
        <v>32</v>
      </c>
    </row>
    <row r="80" spans="2:11" x14ac:dyDescent="0.3">
      <c r="B80" s="53">
        <v>271</v>
      </c>
      <c r="C80" s="53" t="s">
        <v>27</v>
      </c>
      <c r="D80" s="53" t="s">
        <v>216</v>
      </c>
      <c r="E80" s="53" t="s">
        <v>217</v>
      </c>
      <c r="F80" s="53" t="s">
        <v>30</v>
      </c>
      <c r="G80" s="53" t="s">
        <v>218</v>
      </c>
      <c r="H80" s="66">
        <v>0</v>
      </c>
      <c r="I80" s="66">
        <v>2500</v>
      </c>
      <c r="J80" s="53">
        <v>4330.6016</v>
      </c>
      <c r="K80" s="53" t="s">
        <v>32</v>
      </c>
    </row>
    <row r="81" spans="2:11" x14ac:dyDescent="0.3">
      <c r="B81" s="53">
        <v>272</v>
      </c>
      <c r="C81" s="53" t="s">
        <v>27</v>
      </c>
      <c r="D81" s="53" t="s">
        <v>216</v>
      </c>
      <c r="E81" s="53" t="s">
        <v>219</v>
      </c>
      <c r="F81" s="53" t="s">
        <v>30</v>
      </c>
      <c r="G81" s="53" t="s">
        <v>218</v>
      </c>
      <c r="H81" s="66">
        <v>0</v>
      </c>
      <c r="I81" s="66">
        <v>10000</v>
      </c>
      <c r="J81" s="53">
        <v>14330.6016</v>
      </c>
      <c r="K81" s="53" t="s">
        <v>32</v>
      </c>
    </row>
    <row r="82" spans="2:11" x14ac:dyDescent="0.3">
      <c r="B82" s="53">
        <v>273</v>
      </c>
      <c r="C82" s="53" t="s">
        <v>27</v>
      </c>
      <c r="D82" s="53" t="s">
        <v>216</v>
      </c>
      <c r="E82" s="53" t="s">
        <v>220</v>
      </c>
      <c r="F82" s="53" t="s">
        <v>30</v>
      </c>
      <c r="G82" s="53" t="s">
        <v>218</v>
      </c>
      <c r="H82" s="66">
        <v>0</v>
      </c>
      <c r="I82" s="66">
        <v>1000</v>
      </c>
      <c r="J82" s="53">
        <v>15330.6016</v>
      </c>
      <c r="K82" s="53" t="s">
        <v>32</v>
      </c>
    </row>
    <row r="83" spans="2:11" x14ac:dyDescent="0.3">
      <c r="B83" s="53">
        <v>278</v>
      </c>
      <c r="C83" s="53" t="s">
        <v>27</v>
      </c>
      <c r="D83" s="53" t="s">
        <v>221</v>
      </c>
      <c r="E83" s="53" t="s">
        <v>222</v>
      </c>
      <c r="F83" s="53" t="s">
        <v>30</v>
      </c>
      <c r="G83" s="53" t="s">
        <v>223</v>
      </c>
      <c r="H83" s="66">
        <v>0</v>
      </c>
      <c r="I83" s="66">
        <v>5000</v>
      </c>
      <c r="J83" s="53">
        <v>5001.2524000000003</v>
      </c>
      <c r="K83" s="53" t="s">
        <v>32</v>
      </c>
    </row>
    <row r="84" spans="2:11" x14ac:dyDescent="0.3">
      <c r="B84" s="53">
        <v>281</v>
      </c>
      <c r="C84" s="53" t="s">
        <v>27</v>
      </c>
      <c r="D84" s="53" t="s">
        <v>224</v>
      </c>
      <c r="E84" s="53" t="s">
        <v>225</v>
      </c>
      <c r="F84" s="53" t="s">
        <v>30</v>
      </c>
      <c r="G84" s="53" t="s">
        <v>226</v>
      </c>
      <c r="H84" s="66">
        <v>0</v>
      </c>
      <c r="I84" s="66">
        <v>30000</v>
      </c>
      <c r="J84" s="53">
        <v>60605.371200000001</v>
      </c>
      <c r="K84" s="53" t="s">
        <v>32</v>
      </c>
    </row>
    <row r="85" spans="2:11" x14ac:dyDescent="0.3">
      <c r="B85" s="53">
        <v>282</v>
      </c>
      <c r="C85" s="53" t="s">
        <v>27</v>
      </c>
      <c r="D85" s="53" t="s">
        <v>224</v>
      </c>
      <c r="E85" s="53" t="s">
        <v>227</v>
      </c>
      <c r="F85" s="53" t="s">
        <v>30</v>
      </c>
      <c r="G85" s="53" t="s">
        <v>226</v>
      </c>
      <c r="H85" s="66">
        <v>0</v>
      </c>
      <c r="I85" s="66">
        <v>10000</v>
      </c>
      <c r="J85" s="53">
        <v>70605.371199999994</v>
      </c>
      <c r="K85" s="53" t="s">
        <v>32</v>
      </c>
    </row>
    <row r="86" spans="2:11" x14ac:dyDescent="0.3">
      <c r="B86" s="53">
        <v>283</v>
      </c>
      <c r="C86" s="53" t="s">
        <v>27</v>
      </c>
      <c r="D86" s="53" t="s">
        <v>224</v>
      </c>
      <c r="E86" s="53" t="s">
        <v>228</v>
      </c>
      <c r="F86" s="53" t="s">
        <v>30</v>
      </c>
      <c r="G86" s="53" t="s">
        <v>226</v>
      </c>
      <c r="H86" s="66">
        <v>0</v>
      </c>
      <c r="I86" s="66">
        <v>10000</v>
      </c>
      <c r="J86" s="53">
        <v>80605.371199999994</v>
      </c>
      <c r="K86" s="53" t="s">
        <v>32</v>
      </c>
    </row>
    <row r="87" spans="2:11" x14ac:dyDescent="0.3">
      <c r="B87" s="53">
        <v>292</v>
      </c>
      <c r="C87" s="53" t="s">
        <v>27</v>
      </c>
      <c r="D87" s="53" t="s">
        <v>229</v>
      </c>
      <c r="E87" s="53" t="s">
        <v>230</v>
      </c>
      <c r="F87" s="53" t="s">
        <v>30</v>
      </c>
      <c r="G87" s="53" t="s">
        <v>231</v>
      </c>
      <c r="H87" s="66">
        <v>0</v>
      </c>
      <c r="I87" s="66">
        <v>5000</v>
      </c>
      <c r="J87" s="53">
        <v>4014.2181</v>
      </c>
      <c r="K87" s="53" t="s">
        <v>32</v>
      </c>
    </row>
    <row r="88" spans="2:11" x14ac:dyDescent="0.3">
      <c r="B88" s="53">
        <v>293</v>
      </c>
      <c r="C88" s="53" t="s">
        <v>27</v>
      </c>
      <c r="D88" s="53" t="s">
        <v>229</v>
      </c>
      <c r="E88" s="53" t="s">
        <v>232</v>
      </c>
      <c r="F88" s="53" t="s">
        <v>30</v>
      </c>
      <c r="G88" s="53" t="s">
        <v>231</v>
      </c>
      <c r="H88" s="66">
        <v>0</v>
      </c>
      <c r="I88" s="66">
        <v>21500</v>
      </c>
      <c r="J88" s="53">
        <v>25514.218099999998</v>
      </c>
      <c r="K88" s="53" t="s">
        <v>32</v>
      </c>
    </row>
    <row r="89" spans="2:11" x14ac:dyDescent="0.3">
      <c r="B89" s="53">
        <v>296</v>
      </c>
      <c r="C89" s="53" t="s">
        <v>27</v>
      </c>
      <c r="D89" s="53" t="s">
        <v>233</v>
      </c>
      <c r="E89" s="53" t="s">
        <v>234</v>
      </c>
      <c r="F89" s="53" t="s">
        <v>30</v>
      </c>
      <c r="G89" s="53" t="s">
        <v>235</v>
      </c>
      <c r="H89" s="66">
        <v>0</v>
      </c>
      <c r="I89" s="66">
        <v>5000</v>
      </c>
      <c r="J89" s="53">
        <v>24588.838299999999</v>
      </c>
      <c r="K89" s="53" t="s">
        <v>32</v>
      </c>
    </row>
    <row r="90" spans="2:11" x14ac:dyDescent="0.3">
      <c r="B90" s="53">
        <v>297</v>
      </c>
      <c r="C90" s="53" t="s">
        <v>27</v>
      </c>
      <c r="D90" s="53" t="s">
        <v>233</v>
      </c>
      <c r="E90" s="53" t="s">
        <v>236</v>
      </c>
      <c r="F90" s="53" t="s">
        <v>30</v>
      </c>
      <c r="G90" s="53" t="s">
        <v>235</v>
      </c>
      <c r="H90" s="66">
        <v>0</v>
      </c>
      <c r="I90" s="66">
        <v>10000</v>
      </c>
      <c r="J90" s="53">
        <v>34588.838300000003</v>
      </c>
      <c r="K90" s="53" t="s">
        <v>32</v>
      </c>
    </row>
    <row r="91" spans="2:11" x14ac:dyDescent="0.3">
      <c r="B91" s="52">
        <v>302</v>
      </c>
      <c r="C91" s="52" t="s">
        <v>27</v>
      </c>
      <c r="D91" s="52" t="s">
        <v>237</v>
      </c>
      <c r="E91" s="52" t="s">
        <v>238</v>
      </c>
      <c r="F91" s="52" t="s">
        <v>30</v>
      </c>
      <c r="G91" s="52" t="s">
        <v>239</v>
      </c>
      <c r="H91" s="67">
        <v>0</v>
      </c>
      <c r="I91" s="67">
        <v>5000</v>
      </c>
      <c r="J91" s="52">
        <v>32483.180400000001</v>
      </c>
      <c r="K91" s="52" t="s">
        <v>32</v>
      </c>
    </row>
    <row r="92" spans="2:11" x14ac:dyDescent="0.3">
      <c r="B92" s="52">
        <v>308</v>
      </c>
      <c r="C92" s="52" t="s">
        <v>27</v>
      </c>
      <c r="D92" s="52" t="s">
        <v>240</v>
      </c>
      <c r="E92" s="52" t="s">
        <v>241</v>
      </c>
      <c r="F92" s="52" t="s">
        <v>30</v>
      </c>
      <c r="G92" s="52" t="s">
        <v>242</v>
      </c>
      <c r="H92" s="67">
        <v>0</v>
      </c>
      <c r="I92" s="67">
        <v>2000</v>
      </c>
      <c r="J92" s="52">
        <v>151579.32430000001</v>
      </c>
      <c r="K92" s="52" t="s">
        <v>32</v>
      </c>
    </row>
    <row r="93" spans="2:11" x14ac:dyDescent="0.3">
      <c r="B93" s="52">
        <v>313</v>
      </c>
      <c r="C93" s="52" t="s">
        <v>27</v>
      </c>
      <c r="D93" s="52" t="s">
        <v>243</v>
      </c>
      <c r="E93" s="52" t="s">
        <v>244</v>
      </c>
      <c r="F93" s="52" t="s">
        <v>30</v>
      </c>
      <c r="G93" s="52" t="s">
        <v>245</v>
      </c>
      <c r="H93" s="67">
        <v>0</v>
      </c>
      <c r="I93" s="67">
        <v>30000</v>
      </c>
      <c r="J93" s="52">
        <v>31547.4643</v>
      </c>
      <c r="K93" s="52" t="s">
        <v>32</v>
      </c>
    </row>
    <row r="94" spans="2:11" x14ac:dyDescent="0.3">
      <c r="B94" s="52">
        <v>314</v>
      </c>
      <c r="C94" s="52" t="s">
        <v>27</v>
      </c>
      <c r="D94" s="52" t="s">
        <v>243</v>
      </c>
      <c r="E94" s="52" t="s">
        <v>246</v>
      </c>
      <c r="F94" s="52" t="s">
        <v>30</v>
      </c>
      <c r="G94" s="52" t="s">
        <v>245</v>
      </c>
      <c r="H94" s="67">
        <v>0</v>
      </c>
      <c r="I94" s="67">
        <v>18000</v>
      </c>
      <c r="J94" s="52">
        <v>49547.4643</v>
      </c>
      <c r="K94" s="52" t="s">
        <v>32</v>
      </c>
    </row>
    <row r="95" spans="2:11" x14ac:dyDescent="0.3">
      <c r="B95" s="52">
        <v>316</v>
      </c>
      <c r="C95" s="52" t="s">
        <v>27</v>
      </c>
      <c r="D95" s="52" t="s">
        <v>247</v>
      </c>
      <c r="E95" s="52" t="s">
        <v>248</v>
      </c>
      <c r="F95" s="52" t="s">
        <v>30</v>
      </c>
      <c r="G95" s="52" t="s">
        <v>249</v>
      </c>
      <c r="H95" s="67">
        <v>0</v>
      </c>
      <c r="I95" s="67">
        <v>2000</v>
      </c>
      <c r="J95" s="52">
        <v>25811.843799999999</v>
      </c>
      <c r="K95" s="52" t="s">
        <v>32</v>
      </c>
    </row>
    <row r="96" spans="2:11" x14ac:dyDescent="0.3">
      <c r="B96" s="52">
        <v>317</v>
      </c>
      <c r="C96" s="52" t="s">
        <v>27</v>
      </c>
      <c r="D96" s="52" t="s">
        <v>247</v>
      </c>
      <c r="E96" s="52" t="s">
        <v>250</v>
      </c>
      <c r="F96" s="52" t="s">
        <v>30</v>
      </c>
      <c r="G96" s="52" t="s">
        <v>249</v>
      </c>
      <c r="H96" s="67">
        <v>0</v>
      </c>
      <c r="I96" s="67">
        <v>5000</v>
      </c>
      <c r="J96" s="52">
        <v>30811.843799999999</v>
      </c>
      <c r="K96" s="52" t="s">
        <v>32</v>
      </c>
    </row>
    <row r="97" spans="2:11" x14ac:dyDescent="0.3">
      <c r="B97" s="52">
        <v>318</v>
      </c>
      <c r="C97" s="52" t="s">
        <v>27</v>
      </c>
      <c r="D97" s="52" t="s">
        <v>247</v>
      </c>
      <c r="E97" s="52" t="s">
        <v>251</v>
      </c>
      <c r="F97" s="52" t="s">
        <v>30</v>
      </c>
      <c r="G97" s="52" t="s">
        <v>249</v>
      </c>
      <c r="H97" s="67">
        <v>0</v>
      </c>
      <c r="I97" s="67">
        <v>5000</v>
      </c>
      <c r="J97" s="52">
        <v>35811.843800000002</v>
      </c>
      <c r="K97" s="52" t="s">
        <v>32</v>
      </c>
    </row>
    <row r="98" spans="2:11" x14ac:dyDescent="0.3">
      <c r="B98" s="52">
        <v>325</v>
      </c>
      <c r="C98" s="52" t="s">
        <v>27</v>
      </c>
      <c r="D98" s="52" t="s">
        <v>252</v>
      </c>
      <c r="E98" s="52" t="s">
        <v>253</v>
      </c>
      <c r="F98" s="52" t="s">
        <v>30</v>
      </c>
      <c r="G98" s="52" t="s">
        <v>254</v>
      </c>
      <c r="H98" s="67">
        <v>0</v>
      </c>
      <c r="I98" s="67">
        <v>3000</v>
      </c>
      <c r="J98" s="52">
        <v>357.09989999999999</v>
      </c>
      <c r="K98" s="52" t="s">
        <v>32</v>
      </c>
    </row>
    <row r="99" spans="2:11" x14ac:dyDescent="0.3">
      <c r="B99" s="52">
        <v>328</v>
      </c>
      <c r="C99" s="52" t="s">
        <v>27</v>
      </c>
      <c r="D99" s="52" t="s">
        <v>255</v>
      </c>
      <c r="E99" s="52" t="s">
        <v>256</v>
      </c>
      <c r="F99" s="52" t="s">
        <v>30</v>
      </c>
      <c r="G99" s="52" t="s">
        <v>257</v>
      </c>
      <c r="H99" s="67">
        <v>0</v>
      </c>
      <c r="I99" s="67">
        <v>5000</v>
      </c>
      <c r="J99" s="52">
        <v>5131.8523999999998</v>
      </c>
      <c r="K99" s="52" t="s">
        <v>32</v>
      </c>
    </row>
    <row r="100" spans="2:11" x14ac:dyDescent="0.3">
      <c r="B100" s="52">
        <v>332</v>
      </c>
      <c r="C100" s="52" t="s">
        <v>27</v>
      </c>
      <c r="D100" s="52" t="s">
        <v>258</v>
      </c>
      <c r="E100" s="52" t="s">
        <v>259</v>
      </c>
      <c r="F100" s="52" t="s">
        <v>30</v>
      </c>
      <c r="G100" s="52" t="s">
        <v>260</v>
      </c>
      <c r="H100" s="67">
        <v>0</v>
      </c>
      <c r="I100" s="67">
        <v>10000</v>
      </c>
      <c r="J100" s="52">
        <v>45043.8073</v>
      </c>
      <c r="K100" s="52" t="s">
        <v>32</v>
      </c>
    </row>
    <row r="101" spans="2:11" x14ac:dyDescent="0.3">
      <c r="B101" s="52">
        <v>333</v>
      </c>
      <c r="C101" s="52" t="s">
        <v>27</v>
      </c>
      <c r="D101" s="52" t="s">
        <v>258</v>
      </c>
      <c r="E101" s="52" t="s">
        <v>261</v>
      </c>
      <c r="F101" s="52" t="s">
        <v>30</v>
      </c>
      <c r="G101" s="52" t="s">
        <v>260</v>
      </c>
      <c r="H101" s="67">
        <v>0</v>
      </c>
      <c r="I101" s="67">
        <v>500</v>
      </c>
      <c r="J101" s="52">
        <v>45543.8073</v>
      </c>
      <c r="K101" s="52" t="s">
        <v>32</v>
      </c>
    </row>
    <row r="102" spans="2:11" x14ac:dyDescent="0.3">
      <c r="B102" s="52">
        <v>337</v>
      </c>
      <c r="C102" s="52" t="s">
        <v>27</v>
      </c>
      <c r="D102" s="52" t="s">
        <v>262</v>
      </c>
      <c r="E102" s="52" t="s">
        <v>263</v>
      </c>
      <c r="F102" s="52" t="s">
        <v>30</v>
      </c>
      <c r="G102" s="52" t="s">
        <v>264</v>
      </c>
      <c r="H102" s="67">
        <v>0</v>
      </c>
      <c r="I102" s="67">
        <v>20000</v>
      </c>
      <c r="J102" s="52">
        <v>19510.2117</v>
      </c>
      <c r="K102" s="52" t="s">
        <v>32</v>
      </c>
    </row>
    <row r="103" spans="2:11" x14ac:dyDescent="0.3">
      <c r="B103" s="52">
        <v>338</v>
      </c>
      <c r="C103" s="52" t="s">
        <v>27</v>
      </c>
      <c r="D103" s="52" t="s">
        <v>262</v>
      </c>
      <c r="E103" s="52" t="s">
        <v>265</v>
      </c>
      <c r="F103" s="52" t="s">
        <v>30</v>
      </c>
      <c r="G103" s="52" t="s">
        <v>264</v>
      </c>
      <c r="H103" s="67">
        <v>0</v>
      </c>
      <c r="I103" s="67">
        <v>10000</v>
      </c>
      <c r="J103" s="52">
        <v>29510.2117</v>
      </c>
      <c r="K103" s="52" t="s">
        <v>32</v>
      </c>
    </row>
    <row r="104" spans="2:11" x14ac:dyDescent="0.3">
      <c r="B104" s="52">
        <v>339</v>
      </c>
      <c r="C104" s="52" t="s">
        <v>27</v>
      </c>
      <c r="D104" s="52" t="s">
        <v>262</v>
      </c>
      <c r="E104" s="52" t="s">
        <v>266</v>
      </c>
      <c r="F104" s="52" t="s">
        <v>30</v>
      </c>
      <c r="G104" s="52" t="s">
        <v>264</v>
      </c>
      <c r="H104" s="67">
        <v>0</v>
      </c>
      <c r="I104" s="67">
        <v>10000</v>
      </c>
      <c r="J104" s="52">
        <v>39510.2117</v>
      </c>
      <c r="K104" s="52" t="s">
        <v>32</v>
      </c>
    </row>
    <row r="105" spans="2:11" x14ac:dyDescent="0.3">
      <c r="B105" s="52">
        <v>346</v>
      </c>
      <c r="C105" s="52" t="s">
        <v>27</v>
      </c>
      <c r="D105" s="52" t="s">
        <v>267</v>
      </c>
      <c r="E105" s="52" t="s">
        <v>268</v>
      </c>
      <c r="F105" s="52" t="s">
        <v>30</v>
      </c>
      <c r="G105" s="52" t="s">
        <v>269</v>
      </c>
      <c r="H105" s="67">
        <v>0</v>
      </c>
      <c r="I105" s="67">
        <v>59500</v>
      </c>
      <c r="J105" s="52">
        <v>59241.9568</v>
      </c>
      <c r="K105" s="52" t="s">
        <v>32</v>
      </c>
    </row>
    <row r="106" spans="2:11" x14ac:dyDescent="0.3">
      <c r="B106" s="52">
        <v>347</v>
      </c>
      <c r="C106" s="52" t="s">
        <v>27</v>
      </c>
      <c r="D106" s="52" t="s">
        <v>267</v>
      </c>
      <c r="E106" s="52" t="s">
        <v>270</v>
      </c>
      <c r="F106" s="52" t="s">
        <v>30</v>
      </c>
      <c r="G106" s="52" t="s">
        <v>269</v>
      </c>
      <c r="H106" s="67">
        <v>0</v>
      </c>
      <c r="I106" s="67">
        <v>45000</v>
      </c>
      <c r="J106" s="52">
        <v>104241.9568</v>
      </c>
      <c r="K106" s="52" t="s">
        <v>32</v>
      </c>
    </row>
    <row r="107" spans="2:11" x14ac:dyDescent="0.3">
      <c r="B107" s="57">
        <v>354</v>
      </c>
      <c r="C107" s="57" t="s">
        <v>27</v>
      </c>
      <c r="D107" s="57" t="s">
        <v>271</v>
      </c>
      <c r="E107" s="57" t="s">
        <v>272</v>
      </c>
      <c r="F107" s="57" t="s">
        <v>30</v>
      </c>
      <c r="G107" s="57" t="s">
        <v>273</v>
      </c>
      <c r="H107" s="68">
        <v>0</v>
      </c>
      <c r="I107" s="68">
        <v>5000</v>
      </c>
      <c r="J107" s="57">
        <v>12025.9025</v>
      </c>
      <c r="K107" s="57" t="s">
        <v>32</v>
      </c>
    </row>
    <row r="108" spans="2:11" x14ac:dyDescent="0.3">
      <c r="B108" s="57">
        <v>357</v>
      </c>
      <c r="C108" s="57" t="s">
        <v>27</v>
      </c>
      <c r="D108" s="57" t="s">
        <v>274</v>
      </c>
      <c r="E108" s="57" t="s">
        <v>275</v>
      </c>
      <c r="F108" s="57" t="s">
        <v>30</v>
      </c>
      <c r="G108" s="57" t="s">
        <v>276</v>
      </c>
      <c r="H108" s="68">
        <v>0</v>
      </c>
      <c r="I108" s="68">
        <v>10000</v>
      </c>
      <c r="J108" s="57">
        <v>12077.9316</v>
      </c>
      <c r="K108" s="57" t="s">
        <v>32</v>
      </c>
    </row>
    <row r="109" spans="2:11" x14ac:dyDescent="0.3">
      <c r="B109" s="57">
        <v>360</v>
      </c>
      <c r="C109" s="57" t="s">
        <v>27</v>
      </c>
      <c r="D109" s="57" t="s">
        <v>277</v>
      </c>
      <c r="E109" s="57" t="s">
        <v>278</v>
      </c>
      <c r="F109" s="57" t="s">
        <v>30</v>
      </c>
      <c r="G109" s="57" t="s">
        <v>279</v>
      </c>
      <c r="H109" s="68">
        <v>0</v>
      </c>
      <c r="I109" s="68">
        <v>15000</v>
      </c>
      <c r="J109" s="57">
        <v>14909.2562</v>
      </c>
      <c r="K109" s="57" t="s">
        <v>32</v>
      </c>
    </row>
    <row r="110" spans="2:11" x14ac:dyDescent="0.3">
      <c r="B110" s="57">
        <v>367</v>
      </c>
      <c r="C110" s="57" t="s">
        <v>27</v>
      </c>
      <c r="D110" s="57" t="s">
        <v>280</v>
      </c>
      <c r="E110" s="57" t="s">
        <v>281</v>
      </c>
      <c r="F110" s="57" t="s">
        <v>30</v>
      </c>
      <c r="G110" s="57" t="s">
        <v>282</v>
      </c>
      <c r="H110" s="68">
        <v>0</v>
      </c>
      <c r="I110" s="68">
        <v>5000</v>
      </c>
      <c r="J110" s="57">
        <v>5002.5990000000002</v>
      </c>
      <c r="K110" s="57" t="s">
        <v>32</v>
      </c>
    </row>
    <row r="111" spans="2:11" x14ac:dyDescent="0.3">
      <c r="B111" s="57">
        <v>374</v>
      </c>
      <c r="C111" s="57" t="s">
        <v>27</v>
      </c>
      <c r="D111" s="57" t="s">
        <v>283</v>
      </c>
      <c r="E111" s="57" t="s">
        <v>284</v>
      </c>
      <c r="F111" s="57" t="s">
        <v>30</v>
      </c>
      <c r="G111" s="57" t="s">
        <v>285</v>
      </c>
      <c r="H111" s="68">
        <v>0</v>
      </c>
      <c r="I111" s="68">
        <v>10000</v>
      </c>
      <c r="J111" s="57">
        <v>10347.665800000001</v>
      </c>
      <c r="K111" s="57" t="s">
        <v>32</v>
      </c>
    </row>
    <row r="112" spans="2:11" x14ac:dyDescent="0.3">
      <c r="B112" s="57">
        <v>377</v>
      </c>
      <c r="C112" s="57" t="s">
        <v>27</v>
      </c>
      <c r="D112" s="57" t="s">
        <v>286</v>
      </c>
      <c r="E112" s="57" t="s">
        <v>287</v>
      </c>
      <c r="F112" s="57" t="s">
        <v>30</v>
      </c>
      <c r="G112" s="57" t="s">
        <v>288</v>
      </c>
      <c r="H112" s="68">
        <v>0</v>
      </c>
      <c r="I112" s="68">
        <v>10000</v>
      </c>
      <c r="J112" s="57">
        <v>9998.9717000000001</v>
      </c>
      <c r="K112" s="57" t="s">
        <v>32</v>
      </c>
    </row>
    <row r="113" spans="2:11" x14ac:dyDescent="0.3">
      <c r="B113" s="57">
        <v>380</v>
      </c>
      <c r="C113" s="57" t="s">
        <v>27</v>
      </c>
      <c r="D113" s="57" t="s">
        <v>289</v>
      </c>
      <c r="E113" s="57" t="s">
        <v>290</v>
      </c>
      <c r="F113" s="57" t="s">
        <v>30</v>
      </c>
      <c r="G113" s="57" t="s">
        <v>291</v>
      </c>
      <c r="H113" s="68">
        <v>0</v>
      </c>
      <c r="I113" s="68">
        <v>5000</v>
      </c>
      <c r="J113" s="57">
        <v>6108.7766000000001</v>
      </c>
      <c r="K113" s="57" t="s">
        <v>32</v>
      </c>
    </row>
    <row r="114" spans="2:11" x14ac:dyDescent="0.3">
      <c r="B114" s="59">
        <v>383</v>
      </c>
      <c r="C114" s="59" t="s">
        <v>27</v>
      </c>
      <c r="D114" s="59" t="s">
        <v>292</v>
      </c>
      <c r="E114" s="59" t="s">
        <v>293</v>
      </c>
      <c r="F114" s="59" t="s">
        <v>30</v>
      </c>
      <c r="G114" s="59" t="s">
        <v>294</v>
      </c>
      <c r="H114" s="69">
        <v>0</v>
      </c>
      <c r="I114" s="69">
        <v>10000</v>
      </c>
      <c r="J114" s="59">
        <v>14042.670899999999</v>
      </c>
      <c r="K114" s="59" t="s">
        <v>32</v>
      </c>
    </row>
    <row r="115" spans="2:11" x14ac:dyDescent="0.3">
      <c r="B115" s="59">
        <v>387</v>
      </c>
      <c r="C115" s="59" t="s">
        <v>27</v>
      </c>
      <c r="D115" s="59" t="s">
        <v>295</v>
      </c>
      <c r="E115" s="59" t="s">
        <v>296</v>
      </c>
      <c r="F115" s="59" t="s">
        <v>30</v>
      </c>
      <c r="G115" s="59" t="s">
        <v>297</v>
      </c>
      <c r="H115" s="69">
        <v>0</v>
      </c>
      <c r="I115" s="69">
        <v>6000</v>
      </c>
      <c r="J115" s="59">
        <v>6038.4126999999999</v>
      </c>
      <c r="K115" s="59" t="s">
        <v>32</v>
      </c>
    </row>
    <row r="116" spans="2:11" x14ac:dyDescent="0.3">
      <c r="B116" s="59">
        <v>389</v>
      </c>
      <c r="C116" s="59" t="s">
        <v>27</v>
      </c>
      <c r="D116" s="59" t="s">
        <v>298</v>
      </c>
      <c r="E116" s="59" t="s">
        <v>299</v>
      </c>
      <c r="F116" s="59" t="s">
        <v>30</v>
      </c>
      <c r="G116" s="59" t="s">
        <v>300</v>
      </c>
      <c r="H116" s="69">
        <v>0</v>
      </c>
      <c r="I116" s="69">
        <v>4000</v>
      </c>
      <c r="J116" s="59">
        <v>3536.94</v>
      </c>
      <c r="K116" s="59" t="s">
        <v>32</v>
      </c>
    </row>
    <row r="117" spans="2:11" x14ac:dyDescent="0.3">
      <c r="B117" s="59">
        <v>395</v>
      </c>
      <c r="C117" s="59" t="s">
        <v>27</v>
      </c>
      <c r="D117" s="59" t="s">
        <v>301</v>
      </c>
      <c r="E117" s="59" t="s">
        <v>302</v>
      </c>
      <c r="F117" s="59" t="s">
        <v>30</v>
      </c>
      <c r="G117" s="59" t="s">
        <v>303</v>
      </c>
      <c r="H117" s="69">
        <v>0</v>
      </c>
      <c r="I117" s="69">
        <v>5000</v>
      </c>
      <c r="J117" s="59">
        <v>4838.4260999999997</v>
      </c>
      <c r="K117" s="59" t="s">
        <v>32</v>
      </c>
    </row>
    <row r="118" spans="2:11" x14ac:dyDescent="0.3">
      <c r="B118" s="59">
        <v>398</v>
      </c>
      <c r="C118" s="59" t="s">
        <v>27</v>
      </c>
      <c r="D118" s="59" t="s">
        <v>304</v>
      </c>
      <c r="E118" s="59" t="s">
        <v>305</v>
      </c>
      <c r="F118" s="59" t="s">
        <v>30</v>
      </c>
      <c r="G118" s="59" t="s">
        <v>306</v>
      </c>
      <c r="H118" s="69">
        <v>0</v>
      </c>
      <c r="I118" s="69">
        <v>1500</v>
      </c>
      <c r="J118" s="59">
        <v>1756.9662000000001</v>
      </c>
      <c r="K118" s="59" t="s">
        <v>32</v>
      </c>
    </row>
    <row r="119" spans="2:11" x14ac:dyDescent="0.3">
      <c r="B119" s="59">
        <v>400</v>
      </c>
      <c r="C119" s="59" t="s">
        <v>27</v>
      </c>
      <c r="D119" s="59" t="s">
        <v>307</v>
      </c>
      <c r="E119" s="59" t="s">
        <v>308</v>
      </c>
      <c r="F119" s="59" t="s">
        <v>30</v>
      </c>
      <c r="G119" s="59" t="s">
        <v>309</v>
      </c>
      <c r="H119" s="69">
        <v>0</v>
      </c>
      <c r="I119" s="69">
        <v>10000</v>
      </c>
      <c r="J119" s="59">
        <v>9949.9228000000003</v>
      </c>
      <c r="K119" s="59" t="s">
        <v>32</v>
      </c>
    </row>
    <row r="120" spans="2:11" x14ac:dyDescent="0.3">
      <c r="B120" s="59">
        <v>403</v>
      </c>
      <c r="C120" s="59" t="s">
        <v>27</v>
      </c>
      <c r="D120" s="59" t="s">
        <v>310</v>
      </c>
      <c r="E120" s="59" t="s">
        <v>311</v>
      </c>
      <c r="F120" s="59" t="s">
        <v>30</v>
      </c>
      <c r="G120" s="59" t="s">
        <v>312</v>
      </c>
      <c r="H120" s="69">
        <v>0</v>
      </c>
      <c r="I120" s="69">
        <v>10000</v>
      </c>
      <c r="J120" s="59">
        <v>18484.2729</v>
      </c>
      <c r="K120" s="59" t="s">
        <v>32</v>
      </c>
    </row>
    <row r="121" spans="2:11" x14ac:dyDescent="0.3">
      <c r="B121" s="59">
        <v>407</v>
      </c>
      <c r="C121" s="59" t="s">
        <v>27</v>
      </c>
      <c r="D121" s="59" t="s">
        <v>313</v>
      </c>
      <c r="E121" s="59" t="s">
        <v>314</v>
      </c>
      <c r="F121" s="59" t="s">
        <v>30</v>
      </c>
      <c r="G121" s="59" t="s">
        <v>315</v>
      </c>
      <c r="H121" s="69">
        <v>0</v>
      </c>
      <c r="I121" s="69">
        <v>1000</v>
      </c>
      <c r="J121" s="59">
        <v>1442.9581000000001</v>
      </c>
      <c r="K121" s="59" t="s">
        <v>32</v>
      </c>
    </row>
    <row r="122" spans="2:11" x14ac:dyDescent="0.3">
      <c r="B122" s="59">
        <v>410</v>
      </c>
      <c r="C122" s="59" t="s">
        <v>27</v>
      </c>
      <c r="D122" s="59" t="s">
        <v>316</v>
      </c>
      <c r="E122" s="59" t="s">
        <v>317</v>
      </c>
      <c r="F122" s="59" t="s">
        <v>30</v>
      </c>
      <c r="G122" s="59" t="s">
        <v>318</v>
      </c>
      <c r="H122" s="69">
        <v>0</v>
      </c>
      <c r="I122" s="69">
        <v>5000</v>
      </c>
      <c r="J122" s="59">
        <v>4924.3971000000001</v>
      </c>
      <c r="K122" s="59" t="s">
        <v>32</v>
      </c>
    </row>
    <row r="123" spans="2:11" x14ac:dyDescent="0.3">
      <c r="B123" s="59">
        <v>411</v>
      </c>
      <c r="C123" s="59" t="s">
        <v>27</v>
      </c>
      <c r="D123" s="59" t="s">
        <v>316</v>
      </c>
      <c r="E123" s="59" t="s">
        <v>319</v>
      </c>
      <c r="F123" s="59" t="s">
        <v>30</v>
      </c>
      <c r="G123" s="59" t="s">
        <v>318</v>
      </c>
      <c r="H123" s="69">
        <v>0</v>
      </c>
      <c r="I123" s="69">
        <v>5000</v>
      </c>
      <c r="J123" s="59">
        <v>9924.3971000000001</v>
      </c>
      <c r="K123" s="59" t="s">
        <v>32</v>
      </c>
    </row>
    <row r="124" spans="2:11" x14ac:dyDescent="0.3">
      <c r="B124" s="58">
        <v>417</v>
      </c>
      <c r="C124" s="58" t="s">
        <v>27</v>
      </c>
      <c r="D124" s="58" t="s">
        <v>320</v>
      </c>
      <c r="E124" s="58" t="s">
        <v>321</v>
      </c>
      <c r="F124" s="58" t="s">
        <v>30</v>
      </c>
      <c r="G124" s="58" t="s">
        <v>322</v>
      </c>
      <c r="H124" s="70">
        <v>0</v>
      </c>
      <c r="I124" s="70">
        <v>5000</v>
      </c>
      <c r="J124" s="58">
        <v>17641.0854</v>
      </c>
      <c r="K124" s="58" t="s">
        <v>32</v>
      </c>
    </row>
    <row r="125" spans="2:11" x14ac:dyDescent="0.3">
      <c r="B125" s="58">
        <v>422</v>
      </c>
      <c r="C125" s="58" t="s">
        <v>27</v>
      </c>
      <c r="D125" s="58" t="s">
        <v>323</v>
      </c>
      <c r="E125" s="58" t="s">
        <v>324</v>
      </c>
      <c r="F125" s="58" t="s">
        <v>30</v>
      </c>
      <c r="G125" s="58" t="s">
        <v>325</v>
      </c>
      <c r="H125" s="70">
        <v>0</v>
      </c>
      <c r="I125" s="70">
        <v>2500</v>
      </c>
      <c r="J125" s="58">
        <v>3536.2372</v>
      </c>
      <c r="K125" s="58" t="s">
        <v>32</v>
      </c>
    </row>
    <row r="126" spans="2:11" x14ac:dyDescent="0.3">
      <c r="B126" s="58">
        <v>423</v>
      </c>
      <c r="C126" s="58" t="s">
        <v>27</v>
      </c>
      <c r="D126" s="58" t="s">
        <v>323</v>
      </c>
      <c r="E126" s="58" t="s">
        <v>326</v>
      </c>
      <c r="F126" s="58" t="s">
        <v>30</v>
      </c>
      <c r="G126" s="58" t="s">
        <v>325</v>
      </c>
      <c r="H126" s="70">
        <v>0</v>
      </c>
      <c r="I126" s="70">
        <v>5000</v>
      </c>
      <c r="J126" s="58">
        <v>8536.2371999999996</v>
      </c>
      <c r="K126" s="58" t="s">
        <v>32</v>
      </c>
    </row>
    <row r="127" spans="2:11" x14ac:dyDescent="0.3">
      <c r="B127" s="58">
        <v>425</v>
      </c>
      <c r="C127" s="58" t="s">
        <v>27</v>
      </c>
      <c r="D127" s="58" t="s">
        <v>327</v>
      </c>
      <c r="E127" s="58" t="s">
        <v>328</v>
      </c>
      <c r="F127" s="58" t="s">
        <v>30</v>
      </c>
      <c r="G127" s="58" t="s">
        <v>329</v>
      </c>
      <c r="H127" s="70">
        <v>0</v>
      </c>
      <c r="I127" s="70">
        <v>2000</v>
      </c>
      <c r="J127" s="58">
        <v>2908.9229</v>
      </c>
      <c r="K127" s="58" t="s">
        <v>32</v>
      </c>
    </row>
    <row r="128" spans="2:11" x14ac:dyDescent="0.3">
      <c r="B128" s="58">
        <v>426</v>
      </c>
      <c r="C128" s="58" t="s">
        <v>27</v>
      </c>
      <c r="D128" s="58" t="s">
        <v>327</v>
      </c>
      <c r="E128" s="58" t="s">
        <v>330</v>
      </c>
      <c r="F128" s="58" t="s">
        <v>30</v>
      </c>
      <c r="G128" s="58" t="s">
        <v>329</v>
      </c>
      <c r="H128" s="70">
        <v>0</v>
      </c>
      <c r="I128" s="70">
        <v>2500</v>
      </c>
      <c r="J128" s="58">
        <v>5408.9228999999996</v>
      </c>
      <c r="K128" s="58" t="s">
        <v>32</v>
      </c>
    </row>
    <row r="129" spans="2:11" x14ac:dyDescent="0.3">
      <c r="B129" s="58">
        <v>431</v>
      </c>
      <c r="C129" s="58" t="s">
        <v>27</v>
      </c>
      <c r="D129" s="58" t="s">
        <v>331</v>
      </c>
      <c r="E129" s="58" t="s">
        <v>332</v>
      </c>
      <c r="F129" s="58" t="s">
        <v>30</v>
      </c>
      <c r="G129" s="58" t="s">
        <v>333</v>
      </c>
      <c r="H129" s="70">
        <v>0</v>
      </c>
      <c r="I129" s="70">
        <v>6000</v>
      </c>
      <c r="J129" s="58">
        <v>66.792900000000003</v>
      </c>
      <c r="K129" s="58" t="s">
        <v>32</v>
      </c>
    </row>
    <row r="130" spans="2:11" x14ac:dyDescent="0.3">
      <c r="B130" s="58">
        <v>436</v>
      </c>
      <c r="C130" s="58" t="s">
        <v>27</v>
      </c>
      <c r="D130" s="58" t="s">
        <v>334</v>
      </c>
      <c r="E130" s="58" t="s">
        <v>335</v>
      </c>
      <c r="F130" s="58" t="s">
        <v>30</v>
      </c>
      <c r="G130" s="58" t="s">
        <v>336</v>
      </c>
      <c r="H130" s="70">
        <v>0</v>
      </c>
      <c r="I130" s="70">
        <v>2500</v>
      </c>
      <c r="J130" s="58">
        <v>406.37290000000002</v>
      </c>
      <c r="K130" s="58" t="s">
        <v>32</v>
      </c>
    </row>
    <row r="131" spans="2:11" x14ac:dyDescent="0.3">
      <c r="B131" s="58">
        <v>443</v>
      </c>
      <c r="C131" s="58" t="s">
        <v>27</v>
      </c>
      <c r="D131" s="58" t="s">
        <v>337</v>
      </c>
      <c r="E131" s="58" t="s">
        <v>338</v>
      </c>
      <c r="F131" s="58" t="s">
        <v>30</v>
      </c>
      <c r="G131" s="58" t="s">
        <v>339</v>
      </c>
      <c r="H131" s="70">
        <v>0</v>
      </c>
      <c r="I131" s="70">
        <v>9500</v>
      </c>
      <c r="J131" s="58">
        <v>68.953599999999994</v>
      </c>
      <c r="K131" s="58" t="s">
        <v>32</v>
      </c>
    </row>
    <row r="132" spans="2:11" x14ac:dyDescent="0.3">
      <c r="B132" s="58">
        <v>446</v>
      </c>
      <c r="C132" s="58" t="s">
        <v>27</v>
      </c>
      <c r="D132" s="58" t="s">
        <v>340</v>
      </c>
      <c r="E132" s="58" t="s">
        <v>341</v>
      </c>
      <c r="F132" s="58" t="s">
        <v>30</v>
      </c>
      <c r="G132" s="58" t="s">
        <v>342</v>
      </c>
      <c r="H132" s="70">
        <v>0</v>
      </c>
      <c r="I132" s="70">
        <v>10000</v>
      </c>
      <c r="J132" s="58">
        <v>-18.799900000000001</v>
      </c>
      <c r="K132" s="58" t="s">
        <v>32</v>
      </c>
    </row>
    <row r="133" spans="2:11" x14ac:dyDescent="0.3">
      <c r="B133" s="58">
        <v>450</v>
      </c>
      <c r="C133" s="58" t="s">
        <v>27</v>
      </c>
      <c r="D133" s="58" t="s">
        <v>343</v>
      </c>
      <c r="E133" s="58" t="s">
        <v>344</v>
      </c>
      <c r="F133" s="58" t="s">
        <v>30</v>
      </c>
      <c r="G133" s="58" t="s">
        <v>345</v>
      </c>
      <c r="H133" s="70">
        <v>0</v>
      </c>
      <c r="I133" s="70">
        <v>10000</v>
      </c>
      <c r="J133" s="58">
        <v>9744.1648000000005</v>
      </c>
      <c r="K133" s="58" t="s">
        <v>32</v>
      </c>
    </row>
    <row r="134" spans="2:11" x14ac:dyDescent="0.3">
      <c r="B134" s="58">
        <v>455</v>
      </c>
      <c r="C134" s="58" t="s">
        <v>27</v>
      </c>
      <c r="D134" s="58" t="s">
        <v>346</v>
      </c>
      <c r="E134" s="58" t="s">
        <v>347</v>
      </c>
      <c r="F134" s="58" t="s">
        <v>30</v>
      </c>
      <c r="G134" s="58" t="s">
        <v>348</v>
      </c>
      <c r="H134" s="70">
        <v>0</v>
      </c>
      <c r="I134" s="70">
        <v>11500</v>
      </c>
      <c r="J134" s="58">
        <v>-2688.9792000000002</v>
      </c>
      <c r="K134" s="58" t="s">
        <v>32</v>
      </c>
    </row>
    <row r="135" spans="2:11" x14ac:dyDescent="0.3">
      <c r="B135" s="58">
        <v>456</v>
      </c>
      <c r="C135" s="58" t="s">
        <v>27</v>
      </c>
      <c r="D135" s="58" t="s">
        <v>346</v>
      </c>
      <c r="E135" s="58" t="s">
        <v>349</v>
      </c>
      <c r="F135" s="58" t="s">
        <v>30</v>
      </c>
      <c r="G135" s="58" t="s">
        <v>348</v>
      </c>
      <c r="H135" s="70">
        <v>0</v>
      </c>
      <c r="I135" s="70">
        <v>3000</v>
      </c>
      <c r="J135" s="58">
        <v>311.02080000000001</v>
      </c>
      <c r="K135" s="58" t="s">
        <v>32</v>
      </c>
    </row>
    <row r="136" spans="2:11" x14ac:dyDescent="0.3">
      <c r="B136" s="55">
        <v>459</v>
      </c>
      <c r="C136" s="55" t="s">
        <v>27</v>
      </c>
      <c r="D136" s="55" t="s">
        <v>350</v>
      </c>
      <c r="E136" s="55" t="s">
        <v>351</v>
      </c>
      <c r="F136" s="55" t="s">
        <v>30</v>
      </c>
      <c r="G136" s="55" t="s">
        <v>352</v>
      </c>
      <c r="H136" s="64">
        <v>0</v>
      </c>
      <c r="I136" s="64">
        <v>3500</v>
      </c>
      <c r="J136" s="55">
        <v>369.50200000000001</v>
      </c>
      <c r="K136" s="55" t="s">
        <v>32</v>
      </c>
    </row>
    <row r="137" spans="2:11" x14ac:dyDescent="0.3">
      <c r="B137" s="55">
        <v>461</v>
      </c>
      <c r="C137" s="55" t="s">
        <v>27</v>
      </c>
      <c r="D137" s="55" t="s">
        <v>353</v>
      </c>
      <c r="E137" s="55" t="s">
        <v>354</v>
      </c>
      <c r="F137" s="55" t="s">
        <v>30</v>
      </c>
      <c r="G137" s="55" t="s">
        <v>355</v>
      </c>
      <c r="H137" s="64">
        <v>0</v>
      </c>
      <c r="I137" s="64">
        <v>3000</v>
      </c>
      <c r="J137" s="55">
        <v>539.08960000000002</v>
      </c>
      <c r="K137" s="55" t="s">
        <v>32</v>
      </c>
    </row>
    <row r="138" spans="2:11" x14ac:dyDescent="0.3">
      <c r="B138" s="55">
        <v>422</v>
      </c>
      <c r="C138" s="55" t="s">
        <v>27</v>
      </c>
      <c r="D138" s="55" t="s">
        <v>323</v>
      </c>
      <c r="E138" s="55" t="s">
        <v>324</v>
      </c>
      <c r="F138" s="55" t="s">
        <v>30</v>
      </c>
      <c r="G138" s="55" t="s">
        <v>325</v>
      </c>
      <c r="H138" s="64">
        <v>0</v>
      </c>
      <c r="I138" s="64">
        <v>2500</v>
      </c>
      <c r="J138" s="55">
        <v>3536.2372</v>
      </c>
      <c r="K138" s="55" t="s">
        <v>32</v>
      </c>
    </row>
    <row r="139" spans="2:11" x14ac:dyDescent="0.3">
      <c r="B139" s="55">
        <v>423</v>
      </c>
      <c r="C139" s="55" t="s">
        <v>27</v>
      </c>
      <c r="D139" s="55" t="s">
        <v>323</v>
      </c>
      <c r="E139" s="55" t="s">
        <v>326</v>
      </c>
      <c r="F139" s="55" t="s">
        <v>30</v>
      </c>
      <c r="G139" s="55" t="s">
        <v>325</v>
      </c>
      <c r="H139" s="64">
        <v>0</v>
      </c>
      <c r="I139" s="64">
        <v>5000</v>
      </c>
      <c r="J139" s="55">
        <v>8536.2371999999996</v>
      </c>
      <c r="K139" s="55" t="s">
        <v>32</v>
      </c>
    </row>
    <row r="140" spans="2:11" x14ac:dyDescent="0.3">
      <c r="B140" s="55">
        <v>425</v>
      </c>
      <c r="C140" s="55" t="s">
        <v>27</v>
      </c>
      <c r="D140" s="55" t="s">
        <v>327</v>
      </c>
      <c r="E140" s="55" t="s">
        <v>328</v>
      </c>
      <c r="F140" s="55" t="s">
        <v>30</v>
      </c>
      <c r="G140" s="55" t="s">
        <v>329</v>
      </c>
      <c r="H140" s="64">
        <v>0</v>
      </c>
      <c r="I140" s="64">
        <v>2000</v>
      </c>
      <c r="J140" s="55">
        <v>2908.9229</v>
      </c>
      <c r="K140" s="55" t="s">
        <v>32</v>
      </c>
    </row>
    <row r="141" spans="2:11" x14ac:dyDescent="0.3">
      <c r="B141" s="55">
        <v>426</v>
      </c>
      <c r="C141" s="55" t="s">
        <v>27</v>
      </c>
      <c r="D141" s="55" t="s">
        <v>327</v>
      </c>
      <c r="E141" s="55" t="s">
        <v>330</v>
      </c>
      <c r="F141" s="55" t="s">
        <v>30</v>
      </c>
      <c r="G141" s="55" t="s">
        <v>329</v>
      </c>
      <c r="H141" s="64">
        <v>0</v>
      </c>
      <c r="I141" s="64">
        <v>2500</v>
      </c>
      <c r="J141" s="55">
        <v>5408.9228999999996</v>
      </c>
      <c r="K141" s="55" t="s">
        <v>32</v>
      </c>
    </row>
    <row r="142" spans="2:11" x14ac:dyDescent="0.3">
      <c r="B142" s="55">
        <v>431</v>
      </c>
      <c r="C142" s="55" t="s">
        <v>27</v>
      </c>
      <c r="D142" s="55" t="s">
        <v>331</v>
      </c>
      <c r="E142" s="55" t="s">
        <v>332</v>
      </c>
      <c r="F142" s="55" t="s">
        <v>30</v>
      </c>
      <c r="G142" s="55" t="s">
        <v>333</v>
      </c>
      <c r="H142" s="64">
        <v>0</v>
      </c>
      <c r="I142" s="64">
        <v>6000</v>
      </c>
      <c r="J142" s="55">
        <v>66.792900000000003</v>
      </c>
      <c r="K142" s="55" t="s">
        <v>32</v>
      </c>
    </row>
    <row r="143" spans="2:11" x14ac:dyDescent="0.3">
      <c r="B143" s="55">
        <v>436</v>
      </c>
      <c r="C143" s="55" t="s">
        <v>27</v>
      </c>
      <c r="D143" s="55" t="s">
        <v>334</v>
      </c>
      <c r="E143" s="55" t="s">
        <v>335</v>
      </c>
      <c r="F143" s="55" t="s">
        <v>30</v>
      </c>
      <c r="G143" s="55" t="s">
        <v>336</v>
      </c>
      <c r="H143" s="64">
        <v>0</v>
      </c>
      <c r="I143" s="64">
        <v>2500</v>
      </c>
      <c r="J143" s="55">
        <v>406.37290000000002</v>
      </c>
      <c r="K143" s="55" t="s">
        <v>32</v>
      </c>
    </row>
    <row r="145" spans="2:11" x14ac:dyDescent="0.3">
      <c r="I145" s="16">
        <f>SUM(I2:I144)</f>
        <v>1656000</v>
      </c>
    </row>
    <row r="148" spans="2:11" x14ac:dyDescent="0.3">
      <c r="B148" s="59">
        <v>90</v>
      </c>
      <c r="C148" s="59" t="s">
        <v>27</v>
      </c>
      <c r="D148" s="59" t="s">
        <v>356</v>
      </c>
      <c r="E148" s="59" t="s">
        <v>357</v>
      </c>
      <c r="F148" s="59" t="s">
        <v>358</v>
      </c>
      <c r="G148" s="59" t="s">
        <v>359</v>
      </c>
      <c r="H148" s="69">
        <v>10000</v>
      </c>
      <c r="I148" s="69">
        <v>0</v>
      </c>
      <c r="J148" s="59">
        <v>33762.646000000001</v>
      </c>
      <c r="K148" s="59" t="s">
        <v>32</v>
      </c>
    </row>
    <row r="149" spans="2:11" x14ac:dyDescent="0.3">
      <c r="B149" s="59">
        <v>169</v>
      </c>
      <c r="C149" s="59" t="s">
        <v>27</v>
      </c>
      <c r="D149" s="59" t="s">
        <v>360</v>
      </c>
      <c r="E149" s="59" t="s">
        <v>357</v>
      </c>
      <c r="F149" s="59" t="s">
        <v>358</v>
      </c>
      <c r="G149" s="59" t="s">
        <v>361</v>
      </c>
      <c r="H149" s="69">
        <v>117000</v>
      </c>
      <c r="I149" s="69">
        <v>0</v>
      </c>
      <c r="J149" s="59">
        <v>-115711.266</v>
      </c>
      <c r="K149" s="59" t="s">
        <v>32</v>
      </c>
    </row>
    <row r="150" spans="2:11" x14ac:dyDescent="0.3">
      <c r="B150" s="59">
        <v>179</v>
      </c>
      <c r="C150" s="59" t="s">
        <v>27</v>
      </c>
      <c r="D150" s="59" t="s">
        <v>362</v>
      </c>
      <c r="E150" s="59" t="s">
        <v>357</v>
      </c>
      <c r="F150" s="59" t="s">
        <v>358</v>
      </c>
      <c r="G150" s="59" t="s">
        <v>363</v>
      </c>
      <c r="H150" s="69">
        <v>140000</v>
      </c>
      <c r="I150" s="69">
        <v>0</v>
      </c>
      <c r="J150" s="59">
        <v>121320.024</v>
      </c>
      <c r="K150" s="59" t="s">
        <v>32</v>
      </c>
    </row>
    <row r="151" spans="2:11" x14ac:dyDescent="0.3">
      <c r="B151" s="59">
        <v>310</v>
      </c>
      <c r="C151" s="59" t="s">
        <v>27</v>
      </c>
      <c r="D151" s="59" t="s">
        <v>240</v>
      </c>
      <c r="E151" s="59" t="s">
        <v>357</v>
      </c>
      <c r="F151" s="59" t="s">
        <v>358</v>
      </c>
      <c r="G151" s="59" t="s">
        <v>364</v>
      </c>
      <c r="H151" s="69">
        <v>150000</v>
      </c>
      <c r="I151" s="69">
        <v>0</v>
      </c>
      <c r="J151" s="59">
        <v>1568.7043000000001</v>
      </c>
      <c r="K151" s="59" t="s">
        <v>32</v>
      </c>
    </row>
    <row r="152" spans="2:11" x14ac:dyDescent="0.3">
      <c r="B152" s="59">
        <v>416</v>
      </c>
      <c r="C152" s="59" t="s">
        <v>27</v>
      </c>
      <c r="D152" s="59" t="s">
        <v>365</v>
      </c>
      <c r="E152" s="59" t="s">
        <v>357</v>
      </c>
      <c r="F152" s="59" t="s">
        <v>358</v>
      </c>
      <c r="G152" s="59" t="s">
        <v>366</v>
      </c>
      <c r="H152" s="69">
        <v>7500</v>
      </c>
      <c r="I152" s="69">
        <v>0</v>
      </c>
      <c r="J152" s="59">
        <v>12641.0854</v>
      </c>
      <c r="K152" s="59" t="s">
        <v>32</v>
      </c>
    </row>
    <row r="154" spans="2:11" x14ac:dyDescent="0.3">
      <c r="H154" s="16">
        <f>SUM(H148:H153)</f>
        <v>424500</v>
      </c>
    </row>
    <row r="156" spans="2:11" x14ac:dyDescent="0.3">
      <c r="H156" s="15" t="s">
        <v>367</v>
      </c>
      <c r="I156" s="71">
        <f>H154-I145</f>
        <v>-1231500</v>
      </c>
    </row>
    <row r="159" spans="2:11" ht="15" thickBot="1" x14ac:dyDescent="0.35"/>
    <row r="160" spans="2:11" ht="15" thickBot="1" x14ac:dyDescent="0.35">
      <c r="G160" s="73"/>
      <c r="H160" s="84" t="s">
        <v>368</v>
      </c>
      <c r="I160" s="85" t="s">
        <v>369</v>
      </c>
      <c r="J160" s="86" t="s">
        <v>370</v>
      </c>
    </row>
    <row r="161" spans="5:11" x14ac:dyDescent="0.3">
      <c r="G161" s="81" t="s">
        <v>371</v>
      </c>
      <c r="H161" s="74">
        <f>SUM(I2)</f>
        <v>20000</v>
      </c>
      <c r="I161" s="78"/>
      <c r="J161" s="75">
        <f>I161-H161</f>
        <v>-20000</v>
      </c>
    </row>
    <row r="162" spans="5:11" x14ac:dyDescent="0.3">
      <c r="G162" s="82" t="s">
        <v>372</v>
      </c>
      <c r="H162" s="76">
        <f>SUM(I3:I6)</f>
        <v>44000</v>
      </c>
      <c r="I162" s="79"/>
      <c r="J162" s="77">
        <f t="shared" ref="J162:J171" si="0">I162-H162</f>
        <v>-44000</v>
      </c>
    </row>
    <row r="163" spans="5:11" x14ac:dyDescent="0.3">
      <c r="G163" s="82" t="s">
        <v>373</v>
      </c>
      <c r="H163" s="76">
        <f>SUM(I7:I11)</f>
        <v>61000</v>
      </c>
      <c r="I163" s="79"/>
      <c r="J163" s="77">
        <f t="shared" si="0"/>
        <v>-61000</v>
      </c>
    </row>
    <row r="164" spans="5:11" x14ac:dyDescent="0.3">
      <c r="G164" s="82" t="s">
        <v>374</v>
      </c>
      <c r="H164" s="76">
        <f>SUM(I12:I24)</f>
        <v>310000</v>
      </c>
      <c r="I164" s="79">
        <f>H148</f>
        <v>10000</v>
      </c>
      <c r="J164" s="77">
        <f t="shared" si="0"/>
        <v>-300000</v>
      </c>
    </row>
    <row r="165" spans="5:11" x14ac:dyDescent="0.3">
      <c r="G165" s="82" t="s">
        <v>375</v>
      </c>
      <c r="H165" s="76">
        <f>SUM(I25:I45)</f>
        <v>252000</v>
      </c>
      <c r="I165" s="79">
        <f>H149</f>
        <v>117000</v>
      </c>
      <c r="J165" s="77">
        <f t="shared" si="0"/>
        <v>-135000</v>
      </c>
      <c r="K165" s="48">
        <v>100664.74999999988</v>
      </c>
    </row>
    <row r="166" spans="5:11" x14ac:dyDescent="0.3">
      <c r="G166" s="82" t="s">
        <v>376</v>
      </c>
      <c r="H166" s="76">
        <f>SUM(I46:I60)</f>
        <v>241000</v>
      </c>
      <c r="I166" s="79">
        <f>H150</f>
        <v>140000</v>
      </c>
      <c r="J166" s="77">
        <f t="shared" si="0"/>
        <v>-101000</v>
      </c>
    </row>
    <row r="167" spans="5:11" x14ac:dyDescent="0.3">
      <c r="G167" s="82" t="s">
        <v>377</v>
      </c>
      <c r="H167" s="76">
        <f>SUM(I61:I90)</f>
        <v>284000</v>
      </c>
      <c r="I167" s="79"/>
      <c r="J167" s="77">
        <f t="shared" si="0"/>
        <v>-284000</v>
      </c>
    </row>
    <row r="168" spans="5:11" x14ac:dyDescent="0.3">
      <c r="G168" s="82" t="s">
        <v>378</v>
      </c>
      <c r="H168" s="76">
        <f>SUM(I91:I106)</f>
        <v>230000</v>
      </c>
      <c r="I168" s="79">
        <f>H151</f>
        <v>150000</v>
      </c>
      <c r="J168" s="77">
        <f t="shared" si="0"/>
        <v>-80000</v>
      </c>
    </row>
    <row r="169" spans="5:11" x14ac:dyDescent="0.3">
      <c r="G169" s="82" t="s">
        <v>379</v>
      </c>
      <c r="H169" s="76">
        <f>SUM(I107:I113)</f>
        <v>60000</v>
      </c>
      <c r="I169" s="79"/>
      <c r="J169" s="77">
        <f t="shared" si="0"/>
        <v>-60000</v>
      </c>
    </row>
    <row r="170" spans="5:11" x14ac:dyDescent="0.3">
      <c r="G170" s="82" t="s">
        <v>380</v>
      </c>
      <c r="H170" s="76">
        <f>SUM(I114:I123)</f>
        <v>57500</v>
      </c>
      <c r="I170" s="79"/>
      <c r="J170" s="77">
        <f t="shared" si="0"/>
        <v>-57500</v>
      </c>
    </row>
    <row r="171" spans="5:11" x14ac:dyDescent="0.3">
      <c r="G171" s="82" t="s">
        <v>381</v>
      </c>
      <c r="H171" s="76">
        <f>SUM(I124:I135)</f>
        <v>69500</v>
      </c>
      <c r="I171" s="79">
        <f>H152</f>
        <v>7500</v>
      </c>
      <c r="J171" s="77">
        <f t="shared" si="0"/>
        <v>-62000</v>
      </c>
    </row>
    <row r="172" spans="5:11" x14ac:dyDescent="0.3">
      <c r="G172" s="82" t="s">
        <v>382</v>
      </c>
      <c r="H172" s="76">
        <f>SUM(I136:I143)</f>
        <v>27000</v>
      </c>
      <c r="I172" s="79"/>
      <c r="J172" s="77">
        <f>I172-H172</f>
        <v>-27000</v>
      </c>
    </row>
    <row r="173" spans="5:11" x14ac:dyDescent="0.3">
      <c r="G173" s="82" t="s">
        <v>383</v>
      </c>
      <c r="H173" s="76"/>
      <c r="I173" s="79"/>
      <c r="J173" s="77"/>
    </row>
    <row r="174" spans="5:11" x14ac:dyDescent="0.3">
      <c r="E174" s="92"/>
      <c r="G174" s="82" t="s">
        <v>384</v>
      </c>
      <c r="H174" s="76"/>
      <c r="I174" s="79"/>
      <c r="J174" s="77"/>
    </row>
    <row r="175" spans="5:11" x14ac:dyDescent="0.3">
      <c r="G175" s="82" t="s">
        <v>373</v>
      </c>
      <c r="H175" s="76"/>
      <c r="I175" s="79"/>
      <c r="J175" s="77"/>
    </row>
    <row r="176" spans="5:11" x14ac:dyDescent="0.3">
      <c r="G176" s="82" t="s">
        <v>374</v>
      </c>
      <c r="H176" s="76"/>
      <c r="I176" s="79"/>
      <c r="J176" s="77"/>
    </row>
    <row r="177" spans="6:10" ht="15" thickBot="1" x14ac:dyDescent="0.35">
      <c r="G177" s="83" t="s">
        <v>375</v>
      </c>
      <c r="H177" s="76"/>
      <c r="I177" s="79"/>
      <c r="J177" s="77"/>
    </row>
    <row r="178" spans="6:10" ht="15" thickBot="1" x14ac:dyDescent="0.35">
      <c r="G178" s="72"/>
      <c r="H178" s="87">
        <f>SUM(H161:H177)</f>
        <v>1656000</v>
      </c>
      <c r="I178" s="88">
        <f>SUM(I161:I177)</f>
        <v>424500</v>
      </c>
      <c r="J178" s="89">
        <f>SUM(J161:J177)</f>
        <v>-1231500</v>
      </c>
    </row>
    <row r="180" spans="6:10" ht="15" thickBot="1" x14ac:dyDescent="0.35">
      <c r="F180" s="92"/>
      <c r="H180" s="92"/>
    </row>
    <row r="181" spans="6:10" ht="15" thickBot="1" x14ac:dyDescent="0.35">
      <c r="F181" s="92"/>
      <c r="I181" s="90" t="s">
        <v>385</v>
      </c>
      <c r="J181" s="91">
        <f>SUM(J161:J165)+K165</f>
        <v>-459335.25000000012</v>
      </c>
    </row>
    <row r="182" spans="6:10" ht="15" thickBot="1" x14ac:dyDescent="0.35">
      <c r="I182" s="88" t="s">
        <v>386</v>
      </c>
      <c r="J182" s="89">
        <f>SUM(J166:J172)-K165</f>
        <v>-772164.74999999988</v>
      </c>
    </row>
    <row r="183" spans="6:10" x14ac:dyDescent="0.3">
      <c r="J183" s="80"/>
    </row>
  </sheetData>
  <pageMargins left="0.7" right="0.7" top="0.75" bottom="0.75" header="0.3" footer="0.3"/>
  <pageSetup paperSize="9" orientation="portrait" r:id="rId1"/>
  <ignoredErrors>
    <ignoredError sqref="H162:H17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K481"/>
  <sheetViews>
    <sheetView showGridLines="0" topLeftCell="A376" workbookViewId="0">
      <selection activeCell="B424" sqref="B424:K438"/>
    </sheetView>
  </sheetViews>
  <sheetFormatPr defaultRowHeight="14.4" x14ac:dyDescent="0.3"/>
  <cols>
    <col min="1" max="1" width="2.6640625" customWidth="1"/>
    <col min="2" max="2" width="4" bestFit="1" customWidth="1"/>
    <col min="3" max="3" width="10.88671875" bestFit="1" customWidth="1"/>
    <col min="4" max="4" width="11.5546875" bestFit="1" customWidth="1"/>
    <col min="5" max="5" width="86.33203125" bestFit="1" customWidth="1"/>
    <col min="6" max="6" width="13.44140625" bestFit="1" customWidth="1"/>
    <col min="7" max="7" width="17.6640625" bestFit="1" customWidth="1"/>
    <col min="8" max="10" width="12" bestFit="1" customWidth="1"/>
    <col min="11" max="11" width="8" bestFit="1" customWidth="1"/>
  </cols>
  <sheetData>
    <row r="1" spans="2:11" x14ac:dyDescent="0.3">
      <c r="B1" s="46" t="s">
        <v>387</v>
      </c>
      <c r="C1" s="46" t="s">
        <v>388</v>
      </c>
      <c r="D1" s="46" t="s">
        <v>389</v>
      </c>
      <c r="E1" s="46" t="s">
        <v>390</v>
      </c>
      <c r="F1" s="46" t="s">
        <v>391</v>
      </c>
      <c r="G1" s="46" t="s">
        <v>392</v>
      </c>
      <c r="H1" s="46" t="s">
        <v>393</v>
      </c>
      <c r="I1" s="46" t="s">
        <v>394</v>
      </c>
      <c r="J1" s="46" t="s">
        <v>395</v>
      </c>
      <c r="K1" s="46" t="s">
        <v>396</v>
      </c>
    </row>
    <row r="2" spans="2:11" hidden="1" x14ac:dyDescent="0.3">
      <c r="E2" s="47" t="s">
        <v>397</v>
      </c>
      <c r="J2" s="47">
        <v>489.82900000000001</v>
      </c>
      <c r="K2" s="47" t="s">
        <v>32</v>
      </c>
    </row>
    <row r="3" spans="2:11" hidden="1" x14ac:dyDescent="0.3">
      <c r="B3" s="47">
        <v>1</v>
      </c>
      <c r="C3" s="47" t="s">
        <v>27</v>
      </c>
      <c r="D3" s="47" t="s">
        <v>28</v>
      </c>
      <c r="E3" s="47" t="s">
        <v>398</v>
      </c>
      <c r="F3" s="47" t="s">
        <v>399</v>
      </c>
      <c r="G3" s="47" t="s">
        <v>400</v>
      </c>
      <c r="H3" s="47">
        <v>10.35</v>
      </c>
      <c r="I3" s="47">
        <v>0</v>
      </c>
      <c r="J3" s="47">
        <v>479.47899999999998</v>
      </c>
      <c r="K3" s="47" t="s">
        <v>32</v>
      </c>
    </row>
    <row r="4" spans="2:11" x14ac:dyDescent="0.3">
      <c r="B4" s="47">
        <v>2</v>
      </c>
      <c r="C4" s="47" t="s">
        <v>27</v>
      </c>
      <c r="D4" s="47" t="s">
        <v>28</v>
      </c>
      <c r="E4" s="47" t="s">
        <v>29</v>
      </c>
      <c r="F4" s="47" t="s">
        <v>30</v>
      </c>
      <c r="G4" s="47" t="s">
        <v>31</v>
      </c>
      <c r="H4" s="47">
        <v>0</v>
      </c>
      <c r="I4" s="47">
        <v>20000</v>
      </c>
      <c r="J4" s="47">
        <v>20479.478999999999</v>
      </c>
      <c r="K4" s="47" t="s">
        <v>32</v>
      </c>
    </row>
    <row r="5" spans="2:11" hidden="1" x14ac:dyDescent="0.3">
      <c r="B5" s="47">
        <v>3</v>
      </c>
      <c r="C5" s="47" t="s">
        <v>401</v>
      </c>
      <c r="D5" s="47" t="s">
        <v>28</v>
      </c>
      <c r="E5" s="47" t="s">
        <v>402</v>
      </c>
      <c r="F5" s="47" t="s">
        <v>403</v>
      </c>
      <c r="G5" s="47" t="s">
        <v>404</v>
      </c>
      <c r="H5" s="47">
        <v>14718.824000000001</v>
      </c>
      <c r="I5" s="47">
        <v>0</v>
      </c>
      <c r="J5" s="47">
        <v>5760.6549999999997</v>
      </c>
      <c r="K5" s="47" t="s">
        <v>32</v>
      </c>
    </row>
    <row r="6" spans="2:11" hidden="1" x14ac:dyDescent="0.3">
      <c r="B6" s="47">
        <v>4</v>
      </c>
      <c r="C6" s="47" t="s">
        <v>401</v>
      </c>
      <c r="D6" s="47" t="s">
        <v>405</v>
      </c>
      <c r="E6" s="47" t="s">
        <v>406</v>
      </c>
      <c r="F6" s="47" t="s">
        <v>403</v>
      </c>
      <c r="G6" s="47" t="s">
        <v>407</v>
      </c>
      <c r="H6" s="47">
        <v>0</v>
      </c>
      <c r="I6" s="47">
        <v>546.78300000000002</v>
      </c>
      <c r="J6" s="47">
        <v>6307.4380000000001</v>
      </c>
      <c r="K6" s="47" t="s">
        <v>32</v>
      </c>
    </row>
    <row r="7" spans="2:11" hidden="1" x14ac:dyDescent="0.3">
      <c r="B7" s="47">
        <v>5</v>
      </c>
      <c r="C7" s="47" t="s">
        <v>401</v>
      </c>
      <c r="D7" s="47" t="s">
        <v>408</v>
      </c>
      <c r="E7" s="47" t="s">
        <v>409</v>
      </c>
      <c r="F7" s="47" t="s">
        <v>403</v>
      </c>
      <c r="G7" s="47" t="s">
        <v>410</v>
      </c>
      <c r="H7" s="47">
        <v>0</v>
      </c>
      <c r="I7" s="47">
        <v>8717.1290000000008</v>
      </c>
      <c r="J7" s="47">
        <v>15024.566999999999</v>
      </c>
      <c r="K7" s="47" t="s">
        <v>32</v>
      </c>
    </row>
    <row r="8" spans="2:11" hidden="1" x14ac:dyDescent="0.3">
      <c r="B8" s="47">
        <v>6</v>
      </c>
      <c r="C8" s="47" t="s">
        <v>401</v>
      </c>
      <c r="D8" s="47" t="s">
        <v>411</v>
      </c>
      <c r="E8" s="47" t="s">
        <v>412</v>
      </c>
      <c r="F8" s="47" t="s">
        <v>403</v>
      </c>
      <c r="G8" s="47" t="s">
        <v>413</v>
      </c>
      <c r="H8" s="47">
        <v>5443.1130000000003</v>
      </c>
      <c r="I8" s="47">
        <v>0</v>
      </c>
      <c r="J8" s="47">
        <v>9581.4539999999997</v>
      </c>
      <c r="K8" s="47" t="s">
        <v>32</v>
      </c>
    </row>
    <row r="9" spans="2:11" hidden="1" x14ac:dyDescent="0.3">
      <c r="B9" s="47">
        <v>7</v>
      </c>
      <c r="C9" s="47" t="s">
        <v>401</v>
      </c>
      <c r="D9" s="47" t="s">
        <v>414</v>
      </c>
      <c r="E9" s="47" t="s">
        <v>415</v>
      </c>
      <c r="F9" s="47" t="s">
        <v>403</v>
      </c>
      <c r="G9" s="47" t="s">
        <v>416</v>
      </c>
      <c r="H9" s="47">
        <v>0</v>
      </c>
      <c r="I9" s="47">
        <v>13787.705</v>
      </c>
      <c r="J9" s="47">
        <v>23369.159</v>
      </c>
      <c r="K9" s="47" t="s">
        <v>32</v>
      </c>
    </row>
    <row r="10" spans="2:11" hidden="1" x14ac:dyDescent="0.3">
      <c r="B10" s="47">
        <v>8</v>
      </c>
      <c r="C10" s="47" t="s">
        <v>401</v>
      </c>
      <c r="D10" s="47" t="s">
        <v>417</v>
      </c>
      <c r="E10" s="47" t="s">
        <v>418</v>
      </c>
      <c r="F10" s="47" t="s">
        <v>403</v>
      </c>
      <c r="G10" s="47" t="s">
        <v>419</v>
      </c>
      <c r="H10" s="47">
        <v>0</v>
      </c>
      <c r="I10" s="47">
        <v>3530.09</v>
      </c>
      <c r="J10" s="47">
        <v>26899.249</v>
      </c>
      <c r="K10" s="47" t="s">
        <v>32</v>
      </c>
    </row>
    <row r="11" spans="2:11" hidden="1" x14ac:dyDescent="0.3">
      <c r="B11" s="47">
        <v>9</v>
      </c>
      <c r="C11" s="47" t="s">
        <v>401</v>
      </c>
      <c r="D11" s="47" t="s">
        <v>420</v>
      </c>
      <c r="E11" s="47" t="s">
        <v>421</v>
      </c>
      <c r="F11" s="47" t="s">
        <v>403</v>
      </c>
      <c r="G11" s="47" t="s">
        <v>422</v>
      </c>
      <c r="H11" s="47">
        <v>7708.1530000000002</v>
      </c>
      <c r="I11" s="47">
        <v>0</v>
      </c>
      <c r="J11" s="47">
        <v>19191.096000000001</v>
      </c>
      <c r="K11" s="47" t="s">
        <v>32</v>
      </c>
    </row>
    <row r="12" spans="2:11" hidden="1" x14ac:dyDescent="0.3">
      <c r="B12" s="47">
        <v>10</v>
      </c>
      <c r="C12" s="47" t="s">
        <v>401</v>
      </c>
      <c r="D12" s="47" t="s">
        <v>423</v>
      </c>
      <c r="E12" s="47" t="s">
        <v>424</v>
      </c>
      <c r="F12" s="47" t="s">
        <v>403</v>
      </c>
      <c r="G12" s="47" t="s">
        <v>425</v>
      </c>
      <c r="H12" s="47">
        <v>0</v>
      </c>
      <c r="I12" s="47">
        <v>3530.09</v>
      </c>
      <c r="J12" s="47">
        <v>22721.186000000002</v>
      </c>
      <c r="K12" s="47" t="s">
        <v>32</v>
      </c>
    </row>
    <row r="13" spans="2:11" hidden="1" x14ac:dyDescent="0.3">
      <c r="B13" s="47">
        <v>11</v>
      </c>
      <c r="C13" s="47" t="s">
        <v>401</v>
      </c>
      <c r="D13" s="47" t="s">
        <v>426</v>
      </c>
      <c r="E13" s="47" t="s">
        <v>427</v>
      </c>
      <c r="F13" s="47" t="s">
        <v>403</v>
      </c>
      <c r="G13" s="47" t="s">
        <v>428</v>
      </c>
      <c r="H13" s="47">
        <v>15453.347</v>
      </c>
      <c r="I13" s="47">
        <v>0</v>
      </c>
      <c r="J13" s="47">
        <v>7267.8389999999999</v>
      </c>
      <c r="K13" s="47" t="s">
        <v>32</v>
      </c>
    </row>
    <row r="14" spans="2:11" hidden="1" x14ac:dyDescent="0.3">
      <c r="B14" s="47">
        <v>12</v>
      </c>
      <c r="C14" s="47" t="s">
        <v>401</v>
      </c>
      <c r="D14" s="47" t="s">
        <v>429</v>
      </c>
      <c r="E14" s="47" t="s">
        <v>430</v>
      </c>
      <c r="F14" s="47" t="s">
        <v>403</v>
      </c>
      <c r="G14" s="47" t="s">
        <v>431</v>
      </c>
      <c r="H14" s="47">
        <v>0</v>
      </c>
      <c r="I14" s="47">
        <v>11682.054</v>
      </c>
      <c r="J14" s="47">
        <v>18949.893</v>
      </c>
      <c r="K14" s="47" t="s">
        <v>32</v>
      </c>
    </row>
    <row r="15" spans="2:11" hidden="1" x14ac:dyDescent="0.3">
      <c r="B15" s="47">
        <v>13</v>
      </c>
      <c r="C15" s="47" t="s">
        <v>401</v>
      </c>
      <c r="D15" s="47" t="s">
        <v>432</v>
      </c>
      <c r="E15" s="47" t="s">
        <v>433</v>
      </c>
      <c r="F15" s="47" t="s">
        <v>403</v>
      </c>
      <c r="G15" s="47" t="s">
        <v>434</v>
      </c>
      <c r="H15" s="47">
        <v>0</v>
      </c>
      <c r="I15" s="47">
        <v>5370.3770000000004</v>
      </c>
      <c r="J15" s="47">
        <v>24320.27</v>
      </c>
      <c r="K15" s="47" t="s">
        <v>32</v>
      </c>
    </row>
    <row r="16" spans="2:11" hidden="1" x14ac:dyDescent="0.3">
      <c r="B16" s="47">
        <v>14</v>
      </c>
      <c r="C16" s="47" t="s">
        <v>401</v>
      </c>
      <c r="D16" s="47" t="s">
        <v>435</v>
      </c>
      <c r="E16" s="47" t="s">
        <v>436</v>
      </c>
      <c r="F16" s="47" t="s">
        <v>403</v>
      </c>
      <c r="G16" s="47" t="s">
        <v>437</v>
      </c>
      <c r="H16" s="47">
        <v>0</v>
      </c>
      <c r="I16" s="47">
        <v>5239.415</v>
      </c>
      <c r="J16" s="47">
        <v>29559.685000000001</v>
      </c>
      <c r="K16" s="47" t="s">
        <v>32</v>
      </c>
    </row>
    <row r="17" spans="2:11" hidden="1" x14ac:dyDescent="0.3">
      <c r="B17" s="47">
        <v>15</v>
      </c>
      <c r="C17" s="47" t="s">
        <v>401</v>
      </c>
      <c r="D17" s="47" t="s">
        <v>438</v>
      </c>
      <c r="E17" s="47" t="s">
        <v>439</v>
      </c>
      <c r="F17" s="47" t="s">
        <v>403</v>
      </c>
      <c r="G17" s="47" t="s">
        <v>440</v>
      </c>
      <c r="H17" s="47">
        <v>2207.1060000000002</v>
      </c>
      <c r="I17" s="47">
        <v>0</v>
      </c>
      <c r="J17" s="47">
        <v>27352.579000000002</v>
      </c>
      <c r="K17" s="47" t="s">
        <v>32</v>
      </c>
    </row>
    <row r="18" spans="2:11" hidden="1" x14ac:dyDescent="0.3">
      <c r="B18" s="47">
        <v>16</v>
      </c>
      <c r="C18" s="47" t="s">
        <v>401</v>
      </c>
      <c r="D18" s="47" t="s">
        <v>441</v>
      </c>
      <c r="E18" s="47" t="s">
        <v>442</v>
      </c>
      <c r="F18" s="47" t="s">
        <v>403</v>
      </c>
      <c r="G18" s="47" t="s">
        <v>443</v>
      </c>
      <c r="H18" s="47">
        <v>7588.0730000000003</v>
      </c>
      <c r="I18" s="47">
        <v>0</v>
      </c>
      <c r="J18" s="47">
        <v>19764.506000000001</v>
      </c>
      <c r="K18" s="47" t="s">
        <v>32</v>
      </c>
    </row>
    <row r="19" spans="2:11" hidden="1" x14ac:dyDescent="0.3">
      <c r="B19" s="47">
        <v>17</v>
      </c>
      <c r="C19" s="47" t="s">
        <v>401</v>
      </c>
      <c r="D19" s="47" t="s">
        <v>444</v>
      </c>
      <c r="E19" s="47" t="s">
        <v>445</v>
      </c>
      <c r="F19" s="47" t="s">
        <v>403</v>
      </c>
      <c r="G19" s="47" t="s">
        <v>446</v>
      </c>
      <c r="H19" s="47">
        <v>6079.0690000000004</v>
      </c>
      <c r="I19" s="47">
        <v>0</v>
      </c>
      <c r="J19" s="47">
        <v>13685.437</v>
      </c>
      <c r="K19" s="47" t="s">
        <v>32</v>
      </c>
    </row>
    <row r="20" spans="2:11" hidden="1" x14ac:dyDescent="0.3">
      <c r="B20" s="47">
        <v>18</v>
      </c>
      <c r="C20" s="47" t="s">
        <v>401</v>
      </c>
      <c r="D20" s="47" t="s">
        <v>447</v>
      </c>
      <c r="E20" s="47" t="s">
        <v>448</v>
      </c>
      <c r="F20" s="47" t="s">
        <v>403</v>
      </c>
      <c r="G20" s="47" t="s">
        <v>449</v>
      </c>
      <c r="H20" s="47">
        <v>2875.6979999999999</v>
      </c>
      <c r="I20" s="47">
        <v>0</v>
      </c>
      <c r="J20" s="47">
        <v>10809.739</v>
      </c>
      <c r="K20" s="47" t="s">
        <v>32</v>
      </c>
    </row>
    <row r="21" spans="2:11" hidden="1" x14ac:dyDescent="0.3">
      <c r="B21" s="47">
        <v>19</v>
      </c>
      <c r="C21" s="47" t="s">
        <v>401</v>
      </c>
      <c r="D21" s="47" t="s">
        <v>450</v>
      </c>
      <c r="E21" s="47" t="s">
        <v>451</v>
      </c>
      <c r="F21" s="47" t="s">
        <v>403</v>
      </c>
      <c r="G21" s="47" t="s">
        <v>452</v>
      </c>
      <c r="H21" s="47">
        <v>4797.8119999999999</v>
      </c>
      <c r="I21" s="47">
        <v>0</v>
      </c>
      <c r="J21" s="47">
        <v>6011.9269999999997</v>
      </c>
      <c r="K21" s="47" t="s">
        <v>32</v>
      </c>
    </row>
    <row r="22" spans="2:11" hidden="1" x14ac:dyDescent="0.3">
      <c r="B22" s="47">
        <v>20</v>
      </c>
      <c r="C22" s="47" t="s">
        <v>401</v>
      </c>
      <c r="D22" s="47" t="s">
        <v>453</v>
      </c>
      <c r="E22" s="47" t="s">
        <v>454</v>
      </c>
      <c r="F22" s="47" t="s">
        <v>403</v>
      </c>
      <c r="G22" s="47" t="s">
        <v>455</v>
      </c>
      <c r="H22" s="47">
        <v>6031.7550000000001</v>
      </c>
      <c r="I22" s="47">
        <v>0</v>
      </c>
      <c r="J22" s="47">
        <v>-19.827999999999999</v>
      </c>
      <c r="K22" s="47" t="s">
        <v>32</v>
      </c>
    </row>
    <row r="23" spans="2:11" hidden="1" x14ac:dyDescent="0.3">
      <c r="B23" s="47">
        <v>21</v>
      </c>
      <c r="C23" s="47" t="s">
        <v>401</v>
      </c>
      <c r="D23" s="47" t="s">
        <v>456</v>
      </c>
      <c r="E23" s="47" t="s">
        <v>457</v>
      </c>
      <c r="F23" s="47" t="s">
        <v>403</v>
      </c>
      <c r="G23" s="47" t="s">
        <v>458</v>
      </c>
      <c r="H23" s="47">
        <v>99.012</v>
      </c>
      <c r="I23" s="47">
        <v>0</v>
      </c>
      <c r="J23" s="47">
        <v>-118.84</v>
      </c>
      <c r="K23" s="47" t="s">
        <v>32</v>
      </c>
    </row>
    <row r="24" spans="2:11" hidden="1" x14ac:dyDescent="0.3">
      <c r="B24" s="47">
        <v>22</v>
      </c>
      <c r="C24" s="47" t="s">
        <v>401</v>
      </c>
      <c r="D24" s="47" t="s">
        <v>459</v>
      </c>
      <c r="E24" s="47" t="s">
        <v>460</v>
      </c>
      <c r="F24" s="47" t="s">
        <v>403</v>
      </c>
      <c r="G24" s="47" t="s">
        <v>461</v>
      </c>
      <c r="H24" s="47">
        <v>0</v>
      </c>
      <c r="I24" s="47">
        <v>16327.632</v>
      </c>
      <c r="J24" s="47">
        <v>16208.791999999999</v>
      </c>
      <c r="K24" s="47" t="s">
        <v>32</v>
      </c>
    </row>
    <row r="25" spans="2:11" hidden="1" x14ac:dyDescent="0.3">
      <c r="B25" s="47">
        <v>23</v>
      </c>
      <c r="C25" s="47" t="s">
        <v>401</v>
      </c>
      <c r="D25" s="47" t="s">
        <v>462</v>
      </c>
      <c r="E25" s="47" t="s">
        <v>463</v>
      </c>
      <c r="F25" s="47" t="s">
        <v>403</v>
      </c>
      <c r="G25" s="47" t="s">
        <v>464</v>
      </c>
      <c r="H25" s="47">
        <v>11761.535</v>
      </c>
      <c r="I25" s="47">
        <v>0</v>
      </c>
      <c r="J25" s="47">
        <v>4447.2569999999996</v>
      </c>
      <c r="K25" s="47" t="s">
        <v>32</v>
      </c>
    </row>
    <row r="26" spans="2:11" hidden="1" x14ac:dyDescent="0.3">
      <c r="B26" s="47">
        <v>24</v>
      </c>
      <c r="C26" s="47" t="s">
        <v>401</v>
      </c>
      <c r="D26" s="47" t="s">
        <v>465</v>
      </c>
      <c r="E26" s="47" t="s">
        <v>466</v>
      </c>
      <c r="F26" s="47" t="s">
        <v>403</v>
      </c>
      <c r="G26" s="47" t="s">
        <v>467</v>
      </c>
      <c r="H26" s="47">
        <v>0</v>
      </c>
      <c r="I26" s="47">
        <v>9777.5570000000007</v>
      </c>
      <c r="J26" s="47">
        <v>14224.814</v>
      </c>
      <c r="K26" s="47" t="s">
        <v>32</v>
      </c>
    </row>
    <row r="27" spans="2:11" hidden="1" x14ac:dyDescent="0.3">
      <c r="B27" s="47">
        <v>25</v>
      </c>
      <c r="C27" s="47" t="s">
        <v>401</v>
      </c>
      <c r="D27" s="47" t="s">
        <v>468</v>
      </c>
      <c r="E27" s="47" t="s">
        <v>469</v>
      </c>
      <c r="F27" s="47" t="s">
        <v>403</v>
      </c>
      <c r="G27" s="47" t="s">
        <v>470</v>
      </c>
      <c r="H27" s="47">
        <v>0</v>
      </c>
      <c r="I27" s="47">
        <v>6221.652</v>
      </c>
      <c r="J27" s="47">
        <v>20446.466</v>
      </c>
      <c r="K27" s="47" t="s">
        <v>32</v>
      </c>
    </row>
    <row r="28" spans="2:11" hidden="1" x14ac:dyDescent="0.3">
      <c r="B28" s="47">
        <v>26</v>
      </c>
      <c r="C28" s="47" t="s">
        <v>401</v>
      </c>
      <c r="D28" s="47" t="s">
        <v>471</v>
      </c>
      <c r="E28" s="47" t="s">
        <v>472</v>
      </c>
      <c r="F28" s="47" t="s">
        <v>403</v>
      </c>
      <c r="G28" s="47" t="s">
        <v>473</v>
      </c>
      <c r="H28" s="47">
        <v>8163.777</v>
      </c>
      <c r="I28" s="47">
        <v>0</v>
      </c>
      <c r="J28" s="47">
        <v>12282.689</v>
      </c>
      <c r="K28" s="47" t="s">
        <v>32</v>
      </c>
    </row>
    <row r="29" spans="2:11" hidden="1" x14ac:dyDescent="0.3">
      <c r="B29" s="47">
        <v>27</v>
      </c>
      <c r="C29" s="47" t="s">
        <v>401</v>
      </c>
      <c r="D29" s="47" t="s">
        <v>474</v>
      </c>
      <c r="E29" s="47" t="s">
        <v>475</v>
      </c>
      <c r="F29" s="47" t="s">
        <v>403</v>
      </c>
      <c r="G29" s="47" t="s">
        <v>476</v>
      </c>
      <c r="H29" s="47">
        <v>5608.692</v>
      </c>
      <c r="I29" s="47">
        <v>0</v>
      </c>
      <c r="J29" s="47">
        <v>6673.9970000000003</v>
      </c>
      <c r="K29" s="47" t="s">
        <v>32</v>
      </c>
    </row>
    <row r="30" spans="2:11" hidden="1" x14ac:dyDescent="0.3">
      <c r="B30" s="47">
        <v>28</v>
      </c>
      <c r="C30" s="47" t="s">
        <v>401</v>
      </c>
      <c r="D30" s="47" t="s">
        <v>477</v>
      </c>
      <c r="E30" s="47" t="s">
        <v>478</v>
      </c>
      <c r="F30" s="47" t="s">
        <v>403</v>
      </c>
      <c r="G30" s="47" t="s">
        <v>479</v>
      </c>
      <c r="H30" s="47">
        <v>6527.3639999999996</v>
      </c>
      <c r="I30" s="47">
        <v>0</v>
      </c>
      <c r="J30" s="47">
        <v>146.63300000000001</v>
      </c>
      <c r="K30" s="47" t="s">
        <v>32</v>
      </c>
    </row>
    <row r="31" spans="2:11" hidden="1" x14ac:dyDescent="0.3">
      <c r="B31" s="47">
        <v>29</v>
      </c>
      <c r="C31" s="47" t="s">
        <v>401</v>
      </c>
      <c r="D31" s="47" t="s">
        <v>480</v>
      </c>
      <c r="E31" s="47" t="s">
        <v>481</v>
      </c>
      <c r="F31" s="47" t="s">
        <v>403</v>
      </c>
      <c r="G31" s="47" t="s">
        <v>482</v>
      </c>
      <c r="H31" s="47">
        <v>0</v>
      </c>
      <c r="I31" s="47">
        <v>65.575000000000003</v>
      </c>
      <c r="J31" s="47">
        <v>212.208</v>
      </c>
      <c r="K31" s="47" t="s">
        <v>32</v>
      </c>
    </row>
    <row r="32" spans="2:11" hidden="1" x14ac:dyDescent="0.3">
      <c r="B32" s="47">
        <v>30</v>
      </c>
      <c r="C32" s="47" t="s">
        <v>401</v>
      </c>
      <c r="D32" s="47" t="s">
        <v>483</v>
      </c>
      <c r="E32" s="47" t="s">
        <v>484</v>
      </c>
      <c r="F32" s="47" t="s">
        <v>403</v>
      </c>
      <c r="G32" s="47" t="s">
        <v>485</v>
      </c>
      <c r="H32" s="47">
        <v>0</v>
      </c>
      <c r="I32" s="47">
        <v>13413.25</v>
      </c>
      <c r="J32" s="47">
        <v>13625.458000000001</v>
      </c>
      <c r="K32" s="47" t="s">
        <v>32</v>
      </c>
    </row>
    <row r="33" spans="2:11" hidden="1" x14ac:dyDescent="0.3">
      <c r="B33" s="47">
        <v>31</v>
      </c>
      <c r="C33" s="47" t="s">
        <v>401</v>
      </c>
      <c r="D33" s="47" t="s">
        <v>486</v>
      </c>
      <c r="E33" s="47" t="s">
        <v>487</v>
      </c>
      <c r="F33" s="47" t="s">
        <v>403</v>
      </c>
      <c r="G33" s="47" t="s">
        <v>488</v>
      </c>
      <c r="H33" s="47">
        <v>3426.944</v>
      </c>
      <c r="I33" s="47">
        <v>0</v>
      </c>
      <c r="J33" s="47">
        <v>10198.513999999999</v>
      </c>
      <c r="K33" s="47" t="s">
        <v>32</v>
      </c>
    </row>
    <row r="34" spans="2:11" hidden="1" x14ac:dyDescent="0.3">
      <c r="B34" s="47">
        <v>32</v>
      </c>
      <c r="C34" s="47" t="s">
        <v>401</v>
      </c>
      <c r="D34" s="47" t="s">
        <v>489</v>
      </c>
      <c r="E34" s="47" t="s">
        <v>490</v>
      </c>
      <c r="F34" s="47" t="s">
        <v>403</v>
      </c>
      <c r="G34" s="47" t="s">
        <v>491</v>
      </c>
      <c r="H34" s="47">
        <v>2444.7939999999999</v>
      </c>
      <c r="I34" s="47">
        <v>0</v>
      </c>
      <c r="J34" s="47">
        <v>7753.72</v>
      </c>
      <c r="K34" s="47" t="s">
        <v>32</v>
      </c>
    </row>
    <row r="35" spans="2:11" hidden="1" x14ac:dyDescent="0.3">
      <c r="B35" s="47">
        <v>33</v>
      </c>
      <c r="C35" s="47" t="s">
        <v>401</v>
      </c>
      <c r="D35" s="47" t="s">
        <v>492</v>
      </c>
      <c r="E35" s="47" t="s">
        <v>493</v>
      </c>
      <c r="F35" s="47" t="s">
        <v>403</v>
      </c>
      <c r="G35" s="47" t="s">
        <v>494</v>
      </c>
      <c r="H35" s="47">
        <v>7696.0039999999999</v>
      </c>
      <c r="I35" s="47">
        <v>0</v>
      </c>
      <c r="J35" s="47">
        <v>57.716000000000001</v>
      </c>
      <c r="K35" s="47" t="s">
        <v>32</v>
      </c>
    </row>
    <row r="36" spans="2:11" hidden="1" x14ac:dyDescent="0.3">
      <c r="B36" s="47">
        <v>34</v>
      </c>
      <c r="C36" s="47" t="s">
        <v>401</v>
      </c>
      <c r="D36" s="47" t="s">
        <v>495</v>
      </c>
      <c r="E36" s="47" t="s">
        <v>496</v>
      </c>
      <c r="F36" s="47" t="s">
        <v>403</v>
      </c>
      <c r="G36" s="47" t="s">
        <v>497</v>
      </c>
      <c r="H36" s="47">
        <v>0</v>
      </c>
      <c r="I36" s="47">
        <v>877.005</v>
      </c>
      <c r="J36" s="47">
        <v>934.721</v>
      </c>
      <c r="K36" s="47" t="s">
        <v>32</v>
      </c>
    </row>
    <row r="37" spans="2:11" hidden="1" x14ac:dyDescent="0.3">
      <c r="B37" s="47">
        <v>35</v>
      </c>
      <c r="C37" s="47" t="s">
        <v>401</v>
      </c>
      <c r="D37" s="47" t="s">
        <v>498</v>
      </c>
      <c r="E37" s="47" t="s">
        <v>499</v>
      </c>
      <c r="F37" s="47" t="s">
        <v>403</v>
      </c>
      <c r="G37" s="47" t="s">
        <v>500</v>
      </c>
      <c r="H37" s="47">
        <v>534.09799999999996</v>
      </c>
      <c r="I37" s="47">
        <v>0</v>
      </c>
      <c r="J37" s="47">
        <v>400.62299999999999</v>
      </c>
      <c r="K37" s="47" t="s">
        <v>32</v>
      </c>
    </row>
    <row r="38" spans="2:11" hidden="1" x14ac:dyDescent="0.3">
      <c r="B38" s="47">
        <v>36</v>
      </c>
      <c r="C38" s="47" t="s">
        <v>401</v>
      </c>
      <c r="D38" s="47" t="s">
        <v>501</v>
      </c>
      <c r="E38" s="47" t="s">
        <v>502</v>
      </c>
      <c r="F38" s="47" t="s">
        <v>403</v>
      </c>
      <c r="G38" s="47" t="s">
        <v>503</v>
      </c>
      <c r="H38" s="47">
        <v>138.041</v>
      </c>
      <c r="I38" s="47">
        <v>0</v>
      </c>
      <c r="J38" s="47">
        <v>262.58199999999999</v>
      </c>
      <c r="K38" s="47" t="s">
        <v>32</v>
      </c>
    </row>
    <row r="39" spans="2:11" hidden="1" x14ac:dyDescent="0.3">
      <c r="B39" s="47">
        <v>37</v>
      </c>
      <c r="C39" s="47" t="s">
        <v>401</v>
      </c>
      <c r="D39" s="47" t="s">
        <v>504</v>
      </c>
      <c r="E39" s="47" t="s">
        <v>505</v>
      </c>
      <c r="F39" s="47" t="s">
        <v>403</v>
      </c>
      <c r="G39" s="47" t="s">
        <v>506</v>
      </c>
      <c r="H39" s="47">
        <v>35.121000000000002</v>
      </c>
      <c r="I39" s="47">
        <v>0</v>
      </c>
      <c r="J39" s="47">
        <v>227.46100000000001</v>
      </c>
      <c r="K39" s="47" t="s">
        <v>32</v>
      </c>
    </row>
    <row r="40" spans="2:11" hidden="1" x14ac:dyDescent="0.3">
      <c r="B40" s="47">
        <v>38</v>
      </c>
      <c r="C40" s="47" t="s">
        <v>401</v>
      </c>
      <c r="D40" s="47" t="s">
        <v>507</v>
      </c>
      <c r="E40" s="47" t="s">
        <v>508</v>
      </c>
      <c r="F40" s="47" t="s">
        <v>403</v>
      </c>
      <c r="G40" s="47" t="s">
        <v>509</v>
      </c>
      <c r="H40" s="47">
        <v>3.7</v>
      </c>
      <c r="I40" s="47">
        <v>0</v>
      </c>
      <c r="J40" s="47">
        <v>223.761</v>
      </c>
      <c r="K40" s="47" t="s">
        <v>32</v>
      </c>
    </row>
    <row r="41" spans="2:11" hidden="1" x14ac:dyDescent="0.3">
      <c r="B41" s="47">
        <v>39</v>
      </c>
      <c r="C41" s="47" t="s">
        <v>401</v>
      </c>
      <c r="D41" s="47" t="s">
        <v>510</v>
      </c>
      <c r="E41" s="47" t="s">
        <v>511</v>
      </c>
      <c r="F41" s="47" t="s">
        <v>403</v>
      </c>
      <c r="G41" s="47" t="s">
        <v>512</v>
      </c>
      <c r="H41" s="47">
        <v>0</v>
      </c>
      <c r="I41" s="47">
        <v>3115.308</v>
      </c>
      <c r="J41" s="47">
        <v>3339.069</v>
      </c>
      <c r="K41" s="47" t="s">
        <v>32</v>
      </c>
    </row>
    <row r="42" spans="2:11" hidden="1" x14ac:dyDescent="0.3">
      <c r="B42" s="47">
        <v>40</v>
      </c>
      <c r="C42" s="47" t="s">
        <v>401</v>
      </c>
      <c r="D42" s="47" t="s">
        <v>513</v>
      </c>
      <c r="E42" s="47" t="s">
        <v>514</v>
      </c>
      <c r="F42" s="47" t="s">
        <v>403</v>
      </c>
      <c r="G42" s="47" t="s">
        <v>515</v>
      </c>
      <c r="H42" s="47">
        <v>3417.4009999999998</v>
      </c>
      <c r="I42" s="47">
        <v>0</v>
      </c>
      <c r="J42" s="47">
        <v>-78.331999999999994</v>
      </c>
      <c r="K42" s="47" t="s">
        <v>32</v>
      </c>
    </row>
    <row r="43" spans="2:11" hidden="1" x14ac:dyDescent="0.3">
      <c r="B43" s="47">
        <v>41</v>
      </c>
      <c r="C43" s="47" t="s">
        <v>401</v>
      </c>
      <c r="D43" s="47" t="s">
        <v>516</v>
      </c>
      <c r="E43" s="47" t="s">
        <v>517</v>
      </c>
      <c r="F43" s="47" t="s">
        <v>403</v>
      </c>
      <c r="G43" s="47" t="s">
        <v>518</v>
      </c>
      <c r="H43" s="47">
        <v>0</v>
      </c>
      <c r="I43" s="47">
        <v>351.14100000000002</v>
      </c>
      <c r="J43" s="47">
        <v>272.80900000000003</v>
      </c>
      <c r="K43" s="47" t="s">
        <v>32</v>
      </c>
    </row>
    <row r="44" spans="2:11" x14ac:dyDescent="0.3">
      <c r="B44" s="47">
        <v>42</v>
      </c>
      <c r="C44" s="47" t="s">
        <v>27</v>
      </c>
      <c r="D44" s="47" t="s">
        <v>33</v>
      </c>
      <c r="E44" s="47" t="s">
        <v>34</v>
      </c>
      <c r="F44" s="47" t="s">
        <v>30</v>
      </c>
      <c r="G44" s="47" t="s">
        <v>35</v>
      </c>
      <c r="H44" s="47">
        <v>0</v>
      </c>
      <c r="I44" s="47">
        <v>25000</v>
      </c>
      <c r="J44" s="47">
        <v>25272.809000000001</v>
      </c>
      <c r="K44" s="47" t="s">
        <v>32</v>
      </c>
    </row>
    <row r="45" spans="2:11" hidden="1" x14ac:dyDescent="0.3">
      <c r="B45" s="47">
        <v>43</v>
      </c>
      <c r="C45" s="47" t="s">
        <v>401</v>
      </c>
      <c r="D45" s="47" t="s">
        <v>33</v>
      </c>
      <c r="E45" s="47" t="s">
        <v>519</v>
      </c>
      <c r="F45" s="47" t="s">
        <v>403</v>
      </c>
      <c r="G45" s="47" t="s">
        <v>520</v>
      </c>
      <c r="H45" s="47">
        <v>24363.892</v>
      </c>
      <c r="I45" s="47">
        <v>0</v>
      </c>
      <c r="J45" s="47">
        <v>908.91700000000003</v>
      </c>
      <c r="K45" s="47" t="s">
        <v>32</v>
      </c>
    </row>
    <row r="46" spans="2:11" hidden="1" x14ac:dyDescent="0.3">
      <c r="B46" s="47">
        <v>44</v>
      </c>
      <c r="C46" s="47" t="s">
        <v>27</v>
      </c>
      <c r="D46" s="47" t="s">
        <v>33</v>
      </c>
      <c r="E46" s="47" t="s">
        <v>398</v>
      </c>
      <c r="F46" s="47" t="s">
        <v>399</v>
      </c>
      <c r="G46" s="47" t="s">
        <v>521</v>
      </c>
      <c r="H46" s="47">
        <v>10.62</v>
      </c>
      <c r="I46" s="47">
        <v>0</v>
      </c>
      <c r="J46" s="47">
        <v>898.29700000000003</v>
      </c>
      <c r="K46" s="47" t="s">
        <v>32</v>
      </c>
    </row>
    <row r="47" spans="2:11" x14ac:dyDescent="0.3">
      <c r="B47" s="47">
        <v>45</v>
      </c>
      <c r="C47" s="47" t="s">
        <v>27</v>
      </c>
      <c r="D47" s="47" t="s">
        <v>36</v>
      </c>
      <c r="E47" s="47" t="s">
        <v>37</v>
      </c>
      <c r="F47" s="47" t="s">
        <v>30</v>
      </c>
      <c r="G47" s="47" t="s">
        <v>38</v>
      </c>
      <c r="H47" s="47">
        <v>0</v>
      </c>
      <c r="I47" s="47">
        <v>8000</v>
      </c>
      <c r="J47" s="47">
        <v>8898.2970000000005</v>
      </c>
      <c r="K47" s="47" t="s">
        <v>32</v>
      </c>
    </row>
    <row r="48" spans="2:11" hidden="1" x14ac:dyDescent="0.3">
      <c r="B48" s="47">
        <v>46</v>
      </c>
      <c r="C48" s="47" t="s">
        <v>27</v>
      </c>
      <c r="D48" s="47" t="s">
        <v>36</v>
      </c>
      <c r="E48" s="47" t="s">
        <v>398</v>
      </c>
      <c r="F48" s="47" t="s">
        <v>399</v>
      </c>
      <c r="G48" s="47" t="s">
        <v>522</v>
      </c>
      <c r="H48" s="47">
        <v>10.62</v>
      </c>
      <c r="I48" s="47">
        <v>0</v>
      </c>
      <c r="J48" s="47">
        <v>8887.6769999999997</v>
      </c>
      <c r="K48" s="47" t="s">
        <v>32</v>
      </c>
    </row>
    <row r="49" spans="2:11" hidden="1" x14ac:dyDescent="0.3">
      <c r="B49" s="47">
        <v>47</v>
      </c>
      <c r="C49" s="47" t="s">
        <v>401</v>
      </c>
      <c r="D49" s="47" t="s">
        <v>36</v>
      </c>
      <c r="E49" s="47" t="s">
        <v>523</v>
      </c>
      <c r="F49" s="47" t="s">
        <v>403</v>
      </c>
      <c r="G49" s="47" t="s">
        <v>524</v>
      </c>
      <c r="H49" s="47">
        <v>7791.433</v>
      </c>
      <c r="I49" s="47">
        <v>0</v>
      </c>
      <c r="J49" s="47">
        <v>1096.2439999999999</v>
      </c>
      <c r="K49" s="47" t="s">
        <v>32</v>
      </c>
    </row>
    <row r="50" spans="2:11" hidden="1" x14ac:dyDescent="0.3">
      <c r="B50" s="47">
        <v>48</v>
      </c>
      <c r="C50" s="47" t="s">
        <v>401</v>
      </c>
      <c r="D50" s="47" t="s">
        <v>525</v>
      </c>
      <c r="E50" s="47" t="s">
        <v>526</v>
      </c>
      <c r="F50" s="47" t="s">
        <v>403</v>
      </c>
      <c r="G50" s="47" t="s">
        <v>527</v>
      </c>
      <c r="H50" s="47">
        <v>0</v>
      </c>
      <c r="I50" s="47">
        <v>8666.4240000000009</v>
      </c>
      <c r="J50" s="47">
        <v>9762.6679999999997</v>
      </c>
      <c r="K50" s="47" t="s">
        <v>32</v>
      </c>
    </row>
    <row r="51" spans="2:11" hidden="1" x14ac:dyDescent="0.3">
      <c r="B51" s="47">
        <v>49</v>
      </c>
      <c r="C51" s="47" t="s">
        <v>401</v>
      </c>
      <c r="D51" s="47" t="s">
        <v>39</v>
      </c>
      <c r="E51" s="47" t="s">
        <v>528</v>
      </c>
      <c r="F51" s="47" t="s">
        <v>403</v>
      </c>
      <c r="G51" s="47" t="s">
        <v>529</v>
      </c>
      <c r="H51" s="47">
        <v>9907.8860000000004</v>
      </c>
      <c r="I51" s="47">
        <v>0</v>
      </c>
      <c r="J51" s="47">
        <v>-145.21799999999999</v>
      </c>
      <c r="K51" s="47" t="s">
        <v>32</v>
      </c>
    </row>
    <row r="52" spans="2:11" x14ac:dyDescent="0.3">
      <c r="B52" s="47">
        <v>50</v>
      </c>
      <c r="C52" s="47" t="s">
        <v>27</v>
      </c>
      <c r="D52" s="47" t="s">
        <v>39</v>
      </c>
      <c r="E52" s="47" t="s">
        <v>40</v>
      </c>
      <c r="F52" s="47" t="s">
        <v>30</v>
      </c>
      <c r="G52" s="47" t="s">
        <v>41</v>
      </c>
      <c r="H52" s="47">
        <v>0</v>
      </c>
      <c r="I52" s="47">
        <v>2000</v>
      </c>
      <c r="J52" s="47">
        <v>1854.7819999999999</v>
      </c>
      <c r="K52" s="47" t="s">
        <v>32</v>
      </c>
    </row>
    <row r="53" spans="2:11" hidden="1" x14ac:dyDescent="0.3">
      <c r="B53" s="47">
        <v>51</v>
      </c>
      <c r="C53" s="47" t="s">
        <v>27</v>
      </c>
      <c r="D53" s="47" t="s">
        <v>39</v>
      </c>
      <c r="E53" s="47" t="s">
        <v>398</v>
      </c>
      <c r="F53" s="47" t="s">
        <v>399</v>
      </c>
      <c r="G53" s="47" t="s">
        <v>530</v>
      </c>
      <c r="H53" s="47">
        <v>10.62</v>
      </c>
      <c r="I53" s="47">
        <v>0</v>
      </c>
      <c r="J53" s="47">
        <v>1844.162</v>
      </c>
      <c r="K53" s="47" t="s">
        <v>32</v>
      </c>
    </row>
    <row r="54" spans="2:11" hidden="1" x14ac:dyDescent="0.3">
      <c r="B54" s="47">
        <v>52</v>
      </c>
      <c r="C54" s="47" t="s">
        <v>27</v>
      </c>
      <c r="D54" s="47" t="s">
        <v>42</v>
      </c>
      <c r="E54" s="47" t="s">
        <v>398</v>
      </c>
      <c r="F54" s="47" t="s">
        <v>399</v>
      </c>
      <c r="G54" s="47" t="s">
        <v>531</v>
      </c>
      <c r="H54" s="47">
        <v>10.62</v>
      </c>
      <c r="I54" s="47">
        <v>0</v>
      </c>
      <c r="J54" s="47">
        <v>1833.5419999999999</v>
      </c>
      <c r="K54" s="47" t="s">
        <v>32</v>
      </c>
    </row>
    <row r="55" spans="2:11" hidden="1" x14ac:dyDescent="0.3">
      <c r="B55" s="47">
        <v>53</v>
      </c>
      <c r="C55" s="47" t="s">
        <v>401</v>
      </c>
      <c r="D55" s="47" t="s">
        <v>42</v>
      </c>
      <c r="E55" s="47" t="s">
        <v>532</v>
      </c>
      <c r="F55" s="47" t="s">
        <v>403</v>
      </c>
      <c r="G55" s="47" t="s">
        <v>533</v>
      </c>
      <c r="H55" s="47">
        <v>8719.6470000000008</v>
      </c>
      <c r="I55" s="47">
        <v>0</v>
      </c>
      <c r="J55" s="47">
        <v>-6886.1049999999996</v>
      </c>
      <c r="K55" s="47" t="s">
        <v>32</v>
      </c>
    </row>
    <row r="56" spans="2:11" x14ac:dyDescent="0.3">
      <c r="B56" s="47">
        <v>54</v>
      </c>
      <c r="C56" s="47" t="s">
        <v>27</v>
      </c>
      <c r="D56" s="47" t="s">
        <v>42</v>
      </c>
      <c r="E56" s="47" t="s">
        <v>43</v>
      </c>
      <c r="F56" s="47" t="s">
        <v>30</v>
      </c>
      <c r="G56" s="47" t="s">
        <v>44</v>
      </c>
      <c r="H56" s="47">
        <v>0</v>
      </c>
      <c r="I56" s="47">
        <v>9000</v>
      </c>
      <c r="J56" s="47">
        <v>2113.895</v>
      </c>
      <c r="K56" s="47" t="s">
        <v>32</v>
      </c>
    </row>
    <row r="57" spans="2:11" hidden="1" x14ac:dyDescent="0.3">
      <c r="B57" s="47">
        <v>55</v>
      </c>
      <c r="C57" s="47" t="s">
        <v>27</v>
      </c>
      <c r="D57" s="47" t="s">
        <v>45</v>
      </c>
      <c r="E57" s="47" t="s">
        <v>398</v>
      </c>
      <c r="F57" s="47" t="s">
        <v>399</v>
      </c>
      <c r="G57" s="47" t="s">
        <v>534</v>
      </c>
      <c r="H57" s="47">
        <v>10.62</v>
      </c>
      <c r="I57" s="47">
        <v>0</v>
      </c>
      <c r="J57" s="47">
        <v>2103.2750000000001</v>
      </c>
      <c r="K57" s="47" t="s">
        <v>32</v>
      </c>
    </row>
    <row r="58" spans="2:11" x14ac:dyDescent="0.3">
      <c r="B58" s="47">
        <v>56</v>
      </c>
      <c r="C58" s="47" t="s">
        <v>27</v>
      </c>
      <c r="D58" s="47" t="s">
        <v>45</v>
      </c>
      <c r="E58" s="47" t="s">
        <v>46</v>
      </c>
      <c r="F58" s="47" t="s">
        <v>30</v>
      </c>
      <c r="G58" s="47" t="s">
        <v>47</v>
      </c>
      <c r="H58" s="47">
        <v>0</v>
      </c>
      <c r="I58" s="47">
        <v>6000</v>
      </c>
      <c r="J58" s="47">
        <v>8103.2749999999996</v>
      </c>
      <c r="K58" s="47" t="s">
        <v>32</v>
      </c>
    </row>
    <row r="59" spans="2:11" hidden="1" x14ac:dyDescent="0.3">
      <c r="B59" s="47">
        <v>57</v>
      </c>
      <c r="C59" s="47" t="s">
        <v>401</v>
      </c>
      <c r="D59" s="47" t="s">
        <v>45</v>
      </c>
      <c r="E59" s="47" t="s">
        <v>535</v>
      </c>
      <c r="F59" s="47" t="s">
        <v>403</v>
      </c>
      <c r="G59" s="47" t="s">
        <v>536</v>
      </c>
      <c r="H59" s="47">
        <v>8129.1639999999998</v>
      </c>
      <c r="I59" s="47">
        <v>0</v>
      </c>
      <c r="J59" s="47">
        <v>-25.888999999999999</v>
      </c>
      <c r="K59" s="47" t="s">
        <v>32</v>
      </c>
    </row>
    <row r="60" spans="2:11" x14ac:dyDescent="0.3">
      <c r="B60" s="47">
        <v>58</v>
      </c>
      <c r="C60" s="47" t="s">
        <v>27</v>
      </c>
      <c r="D60" s="47" t="s">
        <v>48</v>
      </c>
      <c r="E60" s="47" t="s">
        <v>49</v>
      </c>
      <c r="F60" s="47" t="s">
        <v>30</v>
      </c>
      <c r="G60" s="47" t="s">
        <v>50</v>
      </c>
      <c r="H60" s="47">
        <v>0</v>
      </c>
      <c r="I60" s="47">
        <v>15000</v>
      </c>
      <c r="J60" s="47">
        <v>14974.111000000001</v>
      </c>
      <c r="K60" s="47" t="s">
        <v>32</v>
      </c>
    </row>
    <row r="61" spans="2:11" hidden="1" x14ac:dyDescent="0.3">
      <c r="B61" s="47">
        <v>59</v>
      </c>
      <c r="C61" s="47" t="s">
        <v>27</v>
      </c>
      <c r="D61" s="47" t="s">
        <v>48</v>
      </c>
      <c r="E61" s="47" t="s">
        <v>398</v>
      </c>
      <c r="F61" s="47" t="s">
        <v>399</v>
      </c>
      <c r="G61" s="47" t="s">
        <v>537</v>
      </c>
      <c r="H61" s="47">
        <v>10.62</v>
      </c>
      <c r="I61" s="47">
        <v>0</v>
      </c>
      <c r="J61" s="47">
        <v>14963.491</v>
      </c>
      <c r="K61" s="47" t="s">
        <v>32</v>
      </c>
    </row>
    <row r="62" spans="2:11" hidden="1" x14ac:dyDescent="0.3">
      <c r="B62" s="47">
        <v>60</v>
      </c>
      <c r="C62" s="47" t="s">
        <v>401</v>
      </c>
      <c r="D62" s="47" t="s">
        <v>48</v>
      </c>
      <c r="E62" s="47" t="s">
        <v>538</v>
      </c>
      <c r="F62" s="47" t="s">
        <v>403</v>
      </c>
      <c r="G62" s="47" t="s">
        <v>539</v>
      </c>
      <c r="H62" s="47">
        <v>13045.038</v>
      </c>
      <c r="I62" s="47">
        <v>0</v>
      </c>
      <c r="J62" s="47">
        <v>1918.453</v>
      </c>
      <c r="K62" s="47" t="s">
        <v>32</v>
      </c>
    </row>
    <row r="63" spans="2:11" hidden="1" x14ac:dyDescent="0.3">
      <c r="B63" s="47">
        <v>61</v>
      </c>
      <c r="C63" s="47" t="s">
        <v>27</v>
      </c>
      <c r="D63" s="47" t="s">
        <v>51</v>
      </c>
      <c r="E63" s="47" t="s">
        <v>398</v>
      </c>
      <c r="F63" s="47" t="s">
        <v>399</v>
      </c>
      <c r="G63" s="47" t="s">
        <v>540</v>
      </c>
      <c r="H63" s="47">
        <v>10.62</v>
      </c>
      <c r="I63" s="47">
        <v>0</v>
      </c>
      <c r="J63" s="47">
        <v>1907.8330000000001</v>
      </c>
      <c r="K63" s="47" t="s">
        <v>32</v>
      </c>
    </row>
    <row r="64" spans="2:11" x14ac:dyDescent="0.3">
      <c r="B64" s="47">
        <v>62</v>
      </c>
      <c r="C64" s="47" t="s">
        <v>27</v>
      </c>
      <c r="D64" s="47" t="s">
        <v>51</v>
      </c>
      <c r="E64" s="47" t="s">
        <v>52</v>
      </c>
      <c r="F64" s="47" t="s">
        <v>30</v>
      </c>
      <c r="G64" s="47" t="s">
        <v>53</v>
      </c>
      <c r="H64" s="47">
        <v>0</v>
      </c>
      <c r="I64" s="47">
        <v>5000</v>
      </c>
      <c r="J64" s="47">
        <v>6907.8329999999996</v>
      </c>
      <c r="K64" s="47" t="s">
        <v>32</v>
      </c>
    </row>
    <row r="65" spans="2:11" hidden="1" x14ac:dyDescent="0.3">
      <c r="B65" s="47">
        <v>63</v>
      </c>
      <c r="C65" s="47" t="s">
        <v>401</v>
      </c>
      <c r="D65" s="47" t="s">
        <v>51</v>
      </c>
      <c r="E65" s="47" t="s">
        <v>541</v>
      </c>
      <c r="F65" s="47" t="s">
        <v>403</v>
      </c>
      <c r="G65" s="47" t="s">
        <v>542</v>
      </c>
      <c r="H65" s="47">
        <v>6595.4449999999997</v>
      </c>
      <c r="I65" s="47">
        <v>0</v>
      </c>
      <c r="J65" s="47">
        <v>312.38799999999998</v>
      </c>
      <c r="K65" s="47" t="s">
        <v>32</v>
      </c>
    </row>
    <row r="66" spans="2:11" hidden="1" x14ac:dyDescent="0.3">
      <c r="B66" s="47">
        <v>64</v>
      </c>
      <c r="C66" s="47" t="s">
        <v>27</v>
      </c>
      <c r="D66" s="47" t="s">
        <v>54</v>
      </c>
      <c r="E66" s="47" t="s">
        <v>398</v>
      </c>
      <c r="F66" s="47" t="s">
        <v>399</v>
      </c>
      <c r="G66" s="47" t="s">
        <v>543</v>
      </c>
      <c r="H66" s="47">
        <v>10.62</v>
      </c>
      <c r="I66" s="47">
        <v>0</v>
      </c>
      <c r="J66" s="47">
        <v>301.76799999999997</v>
      </c>
      <c r="K66" s="47" t="s">
        <v>32</v>
      </c>
    </row>
    <row r="67" spans="2:11" x14ac:dyDescent="0.3">
      <c r="B67" s="47">
        <v>65</v>
      </c>
      <c r="C67" s="47" t="s">
        <v>27</v>
      </c>
      <c r="D67" s="47" t="s">
        <v>54</v>
      </c>
      <c r="E67" s="47" t="s">
        <v>55</v>
      </c>
      <c r="F67" s="47" t="s">
        <v>30</v>
      </c>
      <c r="G67" s="47" t="s">
        <v>56</v>
      </c>
      <c r="H67" s="47">
        <v>0</v>
      </c>
      <c r="I67" s="47">
        <v>25000</v>
      </c>
      <c r="J67" s="47">
        <v>25301.768</v>
      </c>
      <c r="K67" s="47" t="s">
        <v>32</v>
      </c>
    </row>
    <row r="68" spans="2:11" hidden="1" x14ac:dyDescent="0.3">
      <c r="B68" s="47">
        <v>66</v>
      </c>
      <c r="C68" s="47" t="s">
        <v>401</v>
      </c>
      <c r="D68" s="47" t="s">
        <v>54</v>
      </c>
      <c r="E68" s="47" t="s">
        <v>544</v>
      </c>
      <c r="F68" s="47" t="s">
        <v>403</v>
      </c>
      <c r="G68" s="47" t="s">
        <v>545</v>
      </c>
      <c r="H68" s="47">
        <v>25080.694</v>
      </c>
      <c r="I68" s="47">
        <v>0</v>
      </c>
      <c r="J68" s="47">
        <v>221.07400000000001</v>
      </c>
      <c r="K68" s="47" t="s">
        <v>32</v>
      </c>
    </row>
    <row r="69" spans="2:11" hidden="1" x14ac:dyDescent="0.3">
      <c r="B69" s="47">
        <v>67</v>
      </c>
      <c r="C69" s="47" t="s">
        <v>27</v>
      </c>
      <c r="D69" s="47" t="s">
        <v>57</v>
      </c>
      <c r="E69" s="47" t="s">
        <v>398</v>
      </c>
      <c r="F69" s="47" t="s">
        <v>399</v>
      </c>
      <c r="G69" s="47" t="s">
        <v>546</v>
      </c>
      <c r="H69" s="47">
        <v>10.62</v>
      </c>
      <c r="I69" s="47">
        <v>0</v>
      </c>
      <c r="J69" s="47">
        <v>210.45400000000001</v>
      </c>
      <c r="K69" s="47" t="s">
        <v>32</v>
      </c>
    </row>
    <row r="70" spans="2:11" x14ac:dyDescent="0.3">
      <c r="B70" s="47">
        <v>68</v>
      </c>
      <c r="C70" s="47" t="s">
        <v>27</v>
      </c>
      <c r="D70" s="47" t="s">
        <v>57</v>
      </c>
      <c r="E70" s="47" t="s">
        <v>58</v>
      </c>
      <c r="F70" s="47" t="s">
        <v>30</v>
      </c>
      <c r="G70" s="47" t="s">
        <v>59</v>
      </c>
      <c r="H70" s="47">
        <v>0</v>
      </c>
      <c r="I70" s="47">
        <v>10000</v>
      </c>
      <c r="J70" s="47">
        <v>10210.454</v>
      </c>
      <c r="K70" s="47" t="s">
        <v>32</v>
      </c>
    </row>
    <row r="71" spans="2:11" hidden="1" x14ac:dyDescent="0.3">
      <c r="B71" s="47">
        <v>69</v>
      </c>
      <c r="C71" s="47" t="s">
        <v>401</v>
      </c>
      <c r="D71" s="47" t="s">
        <v>57</v>
      </c>
      <c r="E71" s="47" t="s">
        <v>547</v>
      </c>
      <c r="F71" s="47" t="s">
        <v>403</v>
      </c>
      <c r="G71" s="47" t="s">
        <v>548</v>
      </c>
      <c r="H71" s="47">
        <v>0</v>
      </c>
      <c r="I71" s="47">
        <v>4546.2579999999998</v>
      </c>
      <c r="J71" s="47">
        <v>14756.712</v>
      </c>
      <c r="K71" s="47" t="s">
        <v>32</v>
      </c>
    </row>
    <row r="72" spans="2:11" hidden="1" x14ac:dyDescent="0.3">
      <c r="B72" s="47">
        <v>70</v>
      </c>
      <c r="C72" s="47" t="s">
        <v>401</v>
      </c>
      <c r="D72" s="47" t="s">
        <v>549</v>
      </c>
      <c r="E72" s="47" t="s">
        <v>550</v>
      </c>
      <c r="F72" s="47" t="s">
        <v>399</v>
      </c>
      <c r="G72" s="47" t="s">
        <v>551</v>
      </c>
      <c r="H72" s="47">
        <v>23.6</v>
      </c>
      <c r="I72" s="47">
        <v>0</v>
      </c>
      <c r="J72" s="47">
        <v>14733.111999999999</v>
      </c>
      <c r="K72" s="47" t="s">
        <v>32</v>
      </c>
    </row>
    <row r="73" spans="2:11" hidden="1" x14ac:dyDescent="0.3">
      <c r="B73" s="47">
        <v>71</v>
      </c>
      <c r="C73" s="47" t="s">
        <v>401</v>
      </c>
      <c r="D73" s="47" t="s">
        <v>549</v>
      </c>
      <c r="E73" s="47" t="s">
        <v>552</v>
      </c>
      <c r="F73" s="47" t="s">
        <v>403</v>
      </c>
      <c r="G73" s="47" t="s">
        <v>553</v>
      </c>
      <c r="H73" s="47">
        <v>2853.6689999999999</v>
      </c>
      <c r="I73" s="47">
        <v>0</v>
      </c>
      <c r="J73" s="47">
        <v>11879.442999999999</v>
      </c>
      <c r="K73" s="47" t="s">
        <v>32</v>
      </c>
    </row>
    <row r="74" spans="2:11" hidden="1" x14ac:dyDescent="0.3">
      <c r="B74" s="47">
        <v>72</v>
      </c>
      <c r="C74" s="47" t="s">
        <v>401</v>
      </c>
      <c r="D74" s="47" t="s">
        <v>554</v>
      </c>
      <c r="E74" s="47" t="s">
        <v>555</v>
      </c>
      <c r="F74" s="47" t="s">
        <v>403</v>
      </c>
      <c r="G74" s="47" t="s">
        <v>556</v>
      </c>
      <c r="H74" s="47">
        <v>11491.337</v>
      </c>
      <c r="I74" s="47">
        <v>0</v>
      </c>
      <c r="J74" s="47">
        <v>388.10599999999999</v>
      </c>
      <c r="K74" s="47" t="s">
        <v>32</v>
      </c>
    </row>
    <row r="75" spans="2:11" hidden="1" x14ac:dyDescent="0.3">
      <c r="B75" s="47">
        <v>73</v>
      </c>
      <c r="C75" s="47" t="s">
        <v>27</v>
      </c>
      <c r="D75" s="47" t="s">
        <v>60</v>
      </c>
      <c r="E75" s="47" t="s">
        <v>398</v>
      </c>
      <c r="F75" s="47" t="s">
        <v>399</v>
      </c>
      <c r="G75" s="47" t="s">
        <v>557</v>
      </c>
      <c r="H75" s="47">
        <v>10.62</v>
      </c>
      <c r="I75" s="47">
        <v>0</v>
      </c>
      <c r="J75" s="47">
        <v>377.48599999999999</v>
      </c>
      <c r="K75" s="47" t="s">
        <v>32</v>
      </c>
    </row>
    <row r="76" spans="2:11" x14ac:dyDescent="0.3">
      <c r="B76" s="47">
        <v>74</v>
      </c>
      <c r="C76" s="47" t="s">
        <v>27</v>
      </c>
      <c r="D76" s="47" t="s">
        <v>60</v>
      </c>
      <c r="E76" s="47" t="s">
        <v>61</v>
      </c>
      <c r="F76" s="47" t="s">
        <v>30</v>
      </c>
      <c r="G76" s="47" t="s">
        <v>62</v>
      </c>
      <c r="H76" s="47">
        <v>0</v>
      </c>
      <c r="I76" s="47">
        <v>25000</v>
      </c>
      <c r="J76" s="47">
        <v>25377.486000000001</v>
      </c>
      <c r="K76" s="47" t="s">
        <v>32</v>
      </c>
    </row>
    <row r="77" spans="2:11" hidden="1" x14ac:dyDescent="0.3">
      <c r="B77" s="47">
        <v>75</v>
      </c>
      <c r="C77" s="47" t="s">
        <v>401</v>
      </c>
      <c r="D77" s="47" t="s">
        <v>60</v>
      </c>
      <c r="E77" s="47" t="s">
        <v>558</v>
      </c>
      <c r="F77" s="47" t="s">
        <v>403</v>
      </c>
      <c r="G77" s="47" t="s">
        <v>559</v>
      </c>
      <c r="H77" s="47">
        <v>8804.5259999999998</v>
      </c>
      <c r="I77" s="47">
        <v>0</v>
      </c>
      <c r="J77" s="47">
        <v>16572.96</v>
      </c>
      <c r="K77" s="47" t="s">
        <v>32</v>
      </c>
    </row>
    <row r="78" spans="2:11" hidden="1" x14ac:dyDescent="0.3">
      <c r="B78" s="47">
        <v>76</v>
      </c>
      <c r="C78" s="47" t="s">
        <v>401</v>
      </c>
      <c r="D78" s="47" t="s">
        <v>560</v>
      </c>
      <c r="E78" s="47" t="s">
        <v>561</v>
      </c>
      <c r="F78" s="47" t="s">
        <v>403</v>
      </c>
      <c r="G78" s="47" t="s">
        <v>562</v>
      </c>
      <c r="H78" s="47">
        <v>13217.501</v>
      </c>
      <c r="I78" s="47">
        <v>0</v>
      </c>
      <c r="J78" s="47">
        <v>3355.4589999999998</v>
      </c>
      <c r="K78" s="47" t="s">
        <v>32</v>
      </c>
    </row>
    <row r="79" spans="2:11" hidden="1" x14ac:dyDescent="0.3">
      <c r="B79" s="47">
        <v>77</v>
      </c>
      <c r="C79" s="47" t="s">
        <v>27</v>
      </c>
      <c r="D79" s="47" t="s">
        <v>63</v>
      </c>
      <c r="E79" s="47" t="s">
        <v>398</v>
      </c>
      <c r="F79" s="47" t="s">
        <v>399</v>
      </c>
      <c r="G79" s="47" t="s">
        <v>563</v>
      </c>
      <c r="H79" s="47">
        <v>10.62</v>
      </c>
      <c r="I79" s="47">
        <v>0</v>
      </c>
      <c r="J79" s="47">
        <v>3344.8389999999999</v>
      </c>
      <c r="K79" s="47" t="s">
        <v>32</v>
      </c>
    </row>
    <row r="80" spans="2:11" hidden="1" x14ac:dyDescent="0.3">
      <c r="B80" s="47">
        <v>78</v>
      </c>
      <c r="C80" s="47" t="s">
        <v>27</v>
      </c>
      <c r="D80" s="47" t="s">
        <v>63</v>
      </c>
      <c r="E80" s="47" t="s">
        <v>398</v>
      </c>
      <c r="F80" s="47" t="s">
        <v>399</v>
      </c>
      <c r="G80" s="47" t="s">
        <v>564</v>
      </c>
      <c r="H80" s="47">
        <v>10.62</v>
      </c>
      <c r="I80" s="47">
        <v>0</v>
      </c>
      <c r="J80" s="47">
        <v>3334.2190000000001</v>
      </c>
      <c r="K80" s="47" t="s">
        <v>32</v>
      </c>
    </row>
    <row r="81" spans="2:11" x14ac:dyDescent="0.3">
      <c r="B81" s="47">
        <v>79</v>
      </c>
      <c r="C81" s="47" t="s">
        <v>27</v>
      </c>
      <c r="D81" s="47" t="s">
        <v>63</v>
      </c>
      <c r="E81" s="47" t="s">
        <v>64</v>
      </c>
      <c r="F81" s="47" t="s">
        <v>30</v>
      </c>
      <c r="G81" s="47" t="s">
        <v>65</v>
      </c>
      <c r="H81" s="47">
        <v>0</v>
      </c>
      <c r="I81" s="47">
        <v>40000</v>
      </c>
      <c r="J81" s="47">
        <v>43334.218999999997</v>
      </c>
      <c r="K81" s="47" t="s">
        <v>32</v>
      </c>
    </row>
    <row r="82" spans="2:11" x14ac:dyDescent="0.3">
      <c r="B82" s="47">
        <v>80</v>
      </c>
      <c r="C82" s="47" t="s">
        <v>27</v>
      </c>
      <c r="D82" s="47" t="s">
        <v>63</v>
      </c>
      <c r="E82" s="47" t="s">
        <v>66</v>
      </c>
      <c r="F82" s="47" t="s">
        <v>30</v>
      </c>
      <c r="G82" s="47" t="s">
        <v>67</v>
      </c>
      <c r="H82" s="47">
        <v>0</v>
      </c>
      <c r="I82" s="47">
        <v>150000</v>
      </c>
      <c r="J82" s="47">
        <v>193334.21900000001</v>
      </c>
      <c r="K82" s="47" t="s">
        <v>32</v>
      </c>
    </row>
    <row r="83" spans="2:11" hidden="1" x14ac:dyDescent="0.3">
      <c r="B83" s="47">
        <v>81</v>
      </c>
      <c r="C83" s="47" t="s">
        <v>401</v>
      </c>
      <c r="D83" s="47" t="s">
        <v>63</v>
      </c>
      <c r="E83" s="47" t="s">
        <v>565</v>
      </c>
      <c r="F83" s="47" t="s">
        <v>403</v>
      </c>
      <c r="G83" s="47" t="s">
        <v>566</v>
      </c>
      <c r="H83" s="47">
        <v>190684.39600000001</v>
      </c>
      <c r="I83" s="47">
        <v>0</v>
      </c>
      <c r="J83" s="47">
        <v>2649.8229999999999</v>
      </c>
      <c r="K83" s="47" t="s">
        <v>32</v>
      </c>
    </row>
    <row r="84" spans="2:11" hidden="1" x14ac:dyDescent="0.3">
      <c r="B84" s="47">
        <v>82</v>
      </c>
      <c r="C84" s="47" t="s">
        <v>27</v>
      </c>
      <c r="D84" s="47" t="s">
        <v>68</v>
      </c>
      <c r="E84" s="47" t="s">
        <v>398</v>
      </c>
      <c r="F84" s="47" t="s">
        <v>399</v>
      </c>
      <c r="G84" s="47" t="s">
        <v>567</v>
      </c>
      <c r="H84" s="47">
        <v>10.62</v>
      </c>
      <c r="I84" s="47">
        <v>0</v>
      </c>
      <c r="J84" s="47">
        <v>2639.203</v>
      </c>
      <c r="K84" s="47" t="s">
        <v>32</v>
      </c>
    </row>
    <row r="85" spans="2:11" hidden="1" x14ac:dyDescent="0.3">
      <c r="B85" s="47">
        <v>83</v>
      </c>
      <c r="C85" s="47" t="s">
        <v>401</v>
      </c>
      <c r="D85" s="47" t="s">
        <v>68</v>
      </c>
      <c r="E85" s="47" t="s">
        <v>568</v>
      </c>
      <c r="F85" s="47" t="s">
        <v>403</v>
      </c>
      <c r="G85" s="47" t="s">
        <v>569</v>
      </c>
      <c r="H85" s="47">
        <v>12527.036</v>
      </c>
      <c r="I85" s="47">
        <v>0</v>
      </c>
      <c r="J85" s="47">
        <v>-9887.8330000000005</v>
      </c>
      <c r="K85" s="47" t="s">
        <v>32</v>
      </c>
    </row>
    <row r="86" spans="2:11" x14ac:dyDescent="0.3">
      <c r="B86" s="47">
        <v>84</v>
      </c>
      <c r="C86" s="47" t="s">
        <v>27</v>
      </c>
      <c r="D86" s="47" t="s">
        <v>68</v>
      </c>
      <c r="E86" s="47" t="s">
        <v>69</v>
      </c>
      <c r="F86" s="47" t="s">
        <v>30</v>
      </c>
      <c r="G86" s="47" t="s">
        <v>70</v>
      </c>
      <c r="H86" s="47">
        <v>0</v>
      </c>
      <c r="I86" s="47">
        <v>10000</v>
      </c>
      <c r="J86" s="47">
        <v>112.167</v>
      </c>
      <c r="K86" s="47" t="s">
        <v>32</v>
      </c>
    </row>
    <row r="87" spans="2:11" hidden="1" x14ac:dyDescent="0.3">
      <c r="B87" s="47">
        <v>85</v>
      </c>
      <c r="C87" s="47" t="s">
        <v>401</v>
      </c>
      <c r="D87" s="47" t="s">
        <v>570</v>
      </c>
      <c r="E87" s="47" t="s">
        <v>571</v>
      </c>
      <c r="F87" s="47" t="s">
        <v>403</v>
      </c>
      <c r="G87" s="47" t="s">
        <v>572</v>
      </c>
      <c r="H87" s="47">
        <v>0</v>
      </c>
      <c r="I87" s="47">
        <v>978.77800000000002</v>
      </c>
      <c r="J87" s="47">
        <v>1090.9449999999999</v>
      </c>
      <c r="K87" s="47" t="s">
        <v>32</v>
      </c>
    </row>
    <row r="88" spans="2:11" hidden="1" x14ac:dyDescent="0.3">
      <c r="B88" s="47">
        <v>86</v>
      </c>
      <c r="C88" s="47" t="s">
        <v>27</v>
      </c>
      <c r="D88" s="47" t="s">
        <v>71</v>
      </c>
      <c r="E88" s="47" t="s">
        <v>398</v>
      </c>
      <c r="F88" s="47" t="s">
        <v>399</v>
      </c>
      <c r="G88" s="47" t="s">
        <v>573</v>
      </c>
      <c r="H88" s="47">
        <v>10.62</v>
      </c>
      <c r="I88" s="47">
        <v>0</v>
      </c>
      <c r="J88" s="47">
        <v>1080.325</v>
      </c>
      <c r="K88" s="47" t="s">
        <v>32</v>
      </c>
    </row>
    <row r="89" spans="2:11" x14ac:dyDescent="0.3">
      <c r="B89" s="47">
        <v>87</v>
      </c>
      <c r="C89" s="47" t="s">
        <v>27</v>
      </c>
      <c r="D89" s="47" t="s">
        <v>71</v>
      </c>
      <c r="E89" s="47" t="s">
        <v>72</v>
      </c>
      <c r="F89" s="47" t="s">
        <v>30</v>
      </c>
      <c r="G89" s="47" t="s">
        <v>73</v>
      </c>
      <c r="H89" s="47">
        <v>0</v>
      </c>
      <c r="I89" s="47">
        <v>5000</v>
      </c>
      <c r="J89" s="47">
        <v>6080.3249999999998</v>
      </c>
      <c r="K89" s="47" t="s">
        <v>32</v>
      </c>
    </row>
    <row r="90" spans="2:11" hidden="1" x14ac:dyDescent="0.3">
      <c r="B90" s="47">
        <v>88</v>
      </c>
      <c r="C90" s="47" t="s">
        <v>401</v>
      </c>
      <c r="D90" s="47" t="s">
        <v>71</v>
      </c>
      <c r="E90" s="47" t="s">
        <v>574</v>
      </c>
      <c r="F90" s="47" t="s">
        <v>403</v>
      </c>
      <c r="G90" s="47" t="s">
        <v>575</v>
      </c>
      <c r="H90" s="47">
        <v>4803.6440000000002</v>
      </c>
      <c r="I90" s="47">
        <v>0</v>
      </c>
      <c r="J90" s="47">
        <v>1276.681</v>
      </c>
      <c r="K90" s="47" t="s">
        <v>32</v>
      </c>
    </row>
    <row r="91" spans="2:11" hidden="1" x14ac:dyDescent="0.3">
      <c r="B91" s="47">
        <v>89</v>
      </c>
      <c r="C91" s="47" t="s">
        <v>401</v>
      </c>
      <c r="D91" s="47" t="s">
        <v>576</v>
      </c>
      <c r="E91" s="47" t="s">
        <v>577</v>
      </c>
      <c r="F91" s="47" t="s">
        <v>403</v>
      </c>
      <c r="G91" s="47" t="s">
        <v>578</v>
      </c>
      <c r="H91" s="47">
        <v>0</v>
      </c>
      <c r="I91" s="47">
        <v>42485.964999999997</v>
      </c>
      <c r="J91" s="47">
        <v>43762.646000000001</v>
      </c>
      <c r="K91" s="47" t="s">
        <v>32</v>
      </c>
    </row>
    <row r="92" spans="2:11" hidden="1" x14ac:dyDescent="0.3">
      <c r="B92" s="47">
        <v>90</v>
      </c>
      <c r="C92" s="47" t="s">
        <v>27</v>
      </c>
      <c r="D92" s="47" t="s">
        <v>356</v>
      </c>
      <c r="E92" s="47" t="s">
        <v>357</v>
      </c>
      <c r="F92" s="47" t="s">
        <v>358</v>
      </c>
      <c r="G92" s="47" t="s">
        <v>359</v>
      </c>
      <c r="H92" s="47">
        <v>10000</v>
      </c>
      <c r="I92" s="47">
        <v>0</v>
      </c>
      <c r="J92" s="47">
        <v>33762.646000000001</v>
      </c>
      <c r="K92" s="47" t="s">
        <v>32</v>
      </c>
    </row>
    <row r="93" spans="2:11" hidden="1" x14ac:dyDescent="0.3">
      <c r="B93" s="47">
        <v>91</v>
      </c>
      <c r="C93" s="47" t="s">
        <v>401</v>
      </c>
      <c r="D93" s="47" t="s">
        <v>356</v>
      </c>
      <c r="E93" s="47" t="s">
        <v>579</v>
      </c>
      <c r="F93" s="47" t="s">
        <v>403</v>
      </c>
      <c r="G93" s="47" t="s">
        <v>580</v>
      </c>
      <c r="H93" s="47">
        <v>32629.353999999999</v>
      </c>
      <c r="I93" s="47">
        <v>0</v>
      </c>
      <c r="J93" s="47">
        <v>1133.2919999999999</v>
      </c>
      <c r="K93" s="47" t="s">
        <v>32</v>
      </c>
    </row>
    <row r="94" spans="2:11" x14ac:dyDescent="0.3">
      <c r="B94" s="47">
        <v>92</v>
      </c>
      <c r="C94" s="47" t="s">
        <v>27</v>
      </c>
      <c r="D94" s="47" t="s">
        <v>74</v>
      </c>
      <c r="E94" s="47" t="s">
        <v>75</v>
      </c>
      <c r="F94" s="47" t="s">
        <v>30</v>
      </c>
      <c r="G94" s="47" t="s">
        <v>76</v>
      </c>
      <c r="H94" s="47">
        <v>0</v>
      </c>
      <c r="I94" s="47">
        <v>5000</v>
      </c>
      <c r="J94" s="47">
        <v>6133.2920000000004</v>
      </c>
      <c r="K94" s="47" t="s">
        <v>32</v>
      </c>
    </row>
    <row r="95" spans="2:11" x14ac:dyDescent="0.3">
      <c r="B95" s="47">
        <v>93</v>
      </c>
      <c r="C95" s="47" t="s">
        <v>27</v>
      </c>
      <c r="D95" s="47" t="s">
        <v>74</v>
      </c>
      <c r="E95" s="47" t="s">
        <v>77</v>
      </c>
      <c r="F95" s="47" t="s">
        <v>30</v>
      </c>
      <c r="G95" s="47" t="s">
        <v>78</v>
      </c>
      <c r="H95" s="47">
        <v>0</v>
      </c>
      <c r="I95" s="47">
        <v>11000</v>
      </c>
      <c r="J95" s="47">
        <v>17133.292000000001</v>
      </c>
      <c r="K95" s="47" t="s">
        <v>32</v>
      </c>
    </row>
    <row r="96" spans="2:11" hidden="1" x14ac:dyDescent="0.3">
      <c r="B96" s="47">
        <v>94</v>
      </c>
      <c r="C96" s="47" t="s">
        <v>27</v>
      </c>
      <c r="D96" s="47" t="s">
        <v>74</v>
      </c>
      <c r="E96" s="47" t="s">
        <v>398</v>
      </c>
      <c r="F96" s="47" t="s">
        <v>399</v>
      </c>
      <c r="G96" s="47" t="s">
        <v>581</v>
      </c>
      <c r="H96" s="47">
        <v>10.62</v>
      </c>
      <c r="I96" s="47">
        <v>0</v>
      </c>
      <c r="J96" s="47">
        <v>17122.671999999999</v>
      </c>
      <c r="K96" s="47" t="s">
        <v>32</v>
      </c>
    </row>
    <row r="97" spans="2:11" hidden="1" x14ac:dyDescent="0.3">
      <c r="B97" s="47">
        <v>95</v>
      </c>
      <c r="C97" s="47" t="s">
        <v>27</v>
      </c>
      <c r="D97" s="47" t="s">
        <v>74</v>
      </c>
      <c r="E97" s="47" t="s">
        <v>398</v>
      </c>
      <c r="F97" s="47" t="s">
        <v>399</v>
      </c>
      <c r="G97" s="47" t="s">
        <v>582</v>
      </c>
      <c r="H97" s="47">
        <v>10.62</v>
      </c>
      <c r="I97" s="47">
        <v>0</v>
      </c>
      <c r="J97" s="47">
        <v>17112.052</v>
      </c>
      <c r="K97" s="47" t="s">
        <v>32</v>
      </c>
    </row>
    <row r="98" spans="2:11" hidden="1" x14ac:dyDescent="0.3">
      <c r="B98" s="47">
        <v>96</v>
      </c>
      <c r="C98" s="47" t="s">
        <v>27</v>
      </c>
      <c r="D98" s="47" t="s">
        <v>74</v>
      </c>
      <c r="E98" s="47" t="s">
        <v>398</v>
      </c>
      <c r="F98" s="47" t="s">
        <v>399</v>
      </c>
      <c r="G98" s="47" t="s">
        <v>583</v>
      </c>
      <c r="H98" s="47">
        <v>10.62</v>
      </c>
      <c r="I98" s="47">
        <v>0</v>
      </c>
      <c r="J98" s="47">
        <v>17101.432000000001</v>
      </c>
      <c r="K98" s="47" t="s">
        <v>32</v>
      </c>
    </row>
    <row r="99" spans="2:11" hidden="1" x14ac:dyDescent="0.3">
      <c r="B99" s="47">
        <v>97</v>
      </c>
      <c r="C99" s="47" t="s">
        <v>401</v>
      </c>
      <c r="D99" s="47" t="s">
        <v>74</v>
      </c>
      <c r="E99" s="47" t="s">
        <v>584</v>
      </c>
      <c r="F99" s="47" t="s">
        <v>403</v>
      </c>
      <c r="G99" s="47" t="s">
        <v>585</v>
      </c>
      <c r="H99" s="47">
        <v>25866.159</v>
      </c>
      <c r="I99" s="47">
        <v>0</v>
      </c>
      <c r="J99" s="47">
        <v>-8764.7270000000008</v>
      </c>
      <c r="K99" s="47" t="s">
        <v>32</v>
      </c>
    </row>
    <row r="100" spans="2:11" x14ac:dyDescent="0.3">
      <c r="B100" s="47">
        <v>98</v>
      </c>
      <c r="C100" s="47" t="s">
        <v>27</v>
      </c>
      <c r="D100" s="47" t="s">
        <v>74</v>
      </c>
      <c r="E100" s="47" t="s">
        <v>79</v>
      </c>
      <c r="F100" s="47" t="s">
        <v>30</v>
      </c>
      <c r="G100" s="47" t="s">
        <v>80</v>
      </c>
      <c r="H100" s="47">
        <v>0</v>
      </c>
      <c r="I100" s="47">
        <v>9000</v>
      </c>
      <c r="J100" s="47">
        <v>235.273</v>
      </c>
      <c r="K100" s="47" t="s">
        <v>32</v>
      </c>
    </row>
    <row r="101" spans="2:11" hidden="1" x14ac:dyDescent="0.3">
      <c r="B101" s="47">
        <v>99</v>
      </c>
      <c r="C101" s="47" t="s">
        <v>27</v>
      </c>
      <c r="D101" s="47" t="s">
        <v>81</v>
      </c>
      <c r="E101" s="47" t="s">
        <v>398</v>
      </c>
      <c r="F101" s="47" t="s">
        <v>399</v>
      </c>
      <c r="G101" s="47" t="s">
        <v>586</v>
      </c>
      <c r="H101" s="47">
        <v>10.62</v>
      </c>
      <c r="I101" s="47">
        <v>0</v>
      </c>
      <c r="J101" s="47">
        <v>224.65299999999999</v>
      </c>
      <c r="K101" s="47" t="s">
        <v>32</v>
      </c>
    </row>
    <row r="102" spans="2:11" x14ac:dyDescent="0.3">
      <c r="B102" s="47">
        <v>100</v>
      </c>
      <c r="C102" s="47" t="s">
        <v>27</v>
      </c>
      <c r="D102" s="47" t="s">
        <v>81</v>
      </c>
      <c r="E102" s="47" t="s">
        <v>82</v>
      </c>
      <c r="F102" s="47" t="s">
        <v>30</v>
      </c>
      <c r="G102" s="47" t="s">
        <v>83</v>
      </c>
      <c r="H102" s="47">
        <v>0</v>
      </c>
      <c r="I102" s="47">
        <v>12000</v>
      </c>
      <c r="J102" s="47">
        <v>12224.653</v>
      </c>
      <c r="K102" s="47" t="s">
        <v>32</v>
      </c>
    </row>
    <row r="103" spans="2:11" hidden="1" x14ac:dyDescent="0.3">
      <c r="B103" s="47">
        <v>101</v>
      </c>
      <c r="C103" s="47" t="s">
        <v>401</v>
      </c>
      <c r="D103" s="47" t="s">
        <v>81</v>
      </c>
      <c r="E103" s="47" t="s">
        <v>587</v>
      </c>
      <c r="F103" s="47" t="s">
        <v>403</v>
      </c>
      <c r="G103" s="47" t="s">
        <v>588</v>
      </c>
      <c r="H103" s="47">
        <v>11739.004000000001</v>
      </c>
      <c r="I103" s="47">
        <v>0</v>
      </c>
      <c r="J103" s="47">
        <v>485.649</v>
      </c>
      <c r="K103" s="47" t="s">
        <v>32</v>
      </c>
    </row>
    <row r="104" spans="2:11" hidden="1" x14ac:dyDescent="0.3">
      <c r="B104" s="47">
        <v>102</v>
      </c>
      <c r="C104" s="47" t="s">
        <v>27</v>
      </c>
      <c r="D104" s="47" t="s">
        <v>84</v>
      </c>
      <c r="E104" s="47" t="s">
        <v>398</v>
      </c>
      <c r="F104" s="47" t="s">
        <v>399</v>
      </c>
      <c r="G104" s="47" t="s">
        <v>589</v>
      </c>
      <c r="H104" s="47">
        <v>10.62</v>
      </c>
      <c r="I104" s="47">
        <v>0</v>
      </c>
      <c r="J104" s="47">
        <v>475.029</v>
      </c>
      <c r="K104" s="47" t="s">
        <v>32</v>
      </c>
    </row>
    <row r="105" spans="2:11" hidden="1" x14ac:dyDescent="0.3">
      <c r="B105" s="47">
        <v>103</v>
      </c>
      <c r="C105" s="47" t="s">
        <v>401</v>
      </c>
      <c r="D105" s="47" t="s">
        <v>84</v>
      </c>
      <c r="E105" s="47" t="s">
        <v>590</v>
      </c>
      <c r="F105" s="47" t="s">
        <v>403</v>
      </c>
      <c r="G105" s="47" t="s">
        <v>591</v>
      </c>
      <c r="H105" s="47">
        <v>17901.064999999999</v>
      </c>
      <c r="I105" s="47">
        <v>0</v>
      </c>
      <c r="J105" s="47">
        <v>-17426.036</v>
      </c>
      <c r="K105" s="47" t="s">
        <v>32</v>
      </c>
    </row>
    <row r="106" spans="2:11" x14ac:dyDescent="0.3">
      <c r="B106" s="47">
        <v>104</v>
      </c>
      <c r="C106" s="47" t="s">
        <v>27</v>
      </c>
      <c r="D106" s="47" t="s">
        <v>84</v>
      </c>
      <c r="E106" s="47" t="s">
        <v>85</v>
      </c>
      <c r="F106" s="47" t="s">
        <v>30</v>
      </c>
      <c r="G106" s="47" t="s">
        <v>86</v>
      </c>
      <c r="H106" s="47">
        <v>0</v>
      </c>
      <c r="I106" s="47">
        <v>18000</v>
      </c>
      <c r="J106" s="47">
        <v>573.96400000000006</v>
      </c>
      <c r="K106" s="47" t="s">
        <v>32</v>
      </c>
    </row>
    <row r="107" spans="2:11" hidden="1" x14ac:dyDescent="0.3">
      <c r="B107" s="47">
        <v>105</v>
      </c>
      <c r="C107" s="47" t="s">
        <v>27</v>
      </c>
      <c r="D107" s="47" t="s">
        <v>87</v>
      </c>
      <c r="E107" s="47" t="s">
        <v>398</v>
      </c>
      <c r="F107" s="47" t="s">
        <v>399</v>
      </c>
      <c r="G107" s="47" t="s">
        <v>592</v>
      </c>
      <c r="H107" s="47">
        <v>10.62</v>
      </c>
      <c r="I107" s="47">
        <v>0</v>
      </c>
      <c r="J107" s="47">
        <v>563.34400000000005</v>
      </c>
      <c r="K107" s="47" t="s">
        <v>32</v>
      </c>
    </row>
    <row r="108" spans="2:11" hidden="1" x14ac:dyDescent="0.3">
      <c r="B108" s="47">
        <v>106</v>
      </c>
      <c r="C108" s="47" t="s">
        <v>27</v>
      </c>
      <c r="D108" s="47" t="s">
        <v>87</v>
      </c>
      <c r="E108" s="47" t="s">
        <v>398</v>
      </c>
      <c r="F108" s="47" t="s">
        <v>399</v>
      </c>
      <c r="G108" s="47" t="s">
        <v>593</v>
      </c>
      <c r="H108" s="47">
        <v>10.62</v>
      </c>
      <c r="I108" s="47">
        <v>0</v>
      </c>
      <c r="J108" s="47">
        <v>552.72400000000005</v>
      </c>
      <c r="K108" s="47" t="s">
        <v>32</v>
      </c>
    </row>
    <row r="109" spans="2:11" hidden="1" x14ac:dyDescent="0.3">
      <c r="B109" s="47">
        <v>107</v>
      </c>
      <c r="C109" s="47" t="s">
        <v>401</v>
      </c>
      <c r="D109" s="47" t="s">
        <v>87</v>
      </c>
      <c r="E109" s="47" t="s">
        <v>594</v>
      </c>
      <c r="F109" s="47" t="s">
        <v>403</v>
      </c>
      <c r="G109" s="47" t="s">
        <v>595</v>
      </c>
      <c r="H109" s="47">
        <v>15335.013999999999</v>
      </c>
      <c r="I109" s="47">
        <v>0</v>
      </c>
      <c r="J109" s="47">
        <v>-14782.29</v>
      </c>
      <c r="K109" s="47" t="s">
        <v>32</v>
      </c>
    </row>
    <row r="110" spans="2:11" x14ac:dyDescent="0.3">
      <c r="B110" s="47">
        <v>108</v>
      </c>
      <c r="C110" s="47" t="s">
        <v>27</v>
      </c>
      <c r="D110" s="47" t="s">
        <v>87</v>
      </c>
      <c r="E110" s="47" t="s">
        <v>88</v>
      </c>
      <c r="F110" s="47" t="s">
        <v>30</v>
      </c>
      <c r="G110" s="47" t="s">
        <v>89</v>
      </c>
      <c r="H110" s="47">
        <v>0</v>
      </c>
      <c r="I110" s="47">
        <v>10000</v>
      </c>
      <c r="J110" s="47">
        <v>-4782.29</v>
      </c>
      <c r="K110" s="47" t="s">
        <v>32</v>
      </c>
    </row>
    <row r="111" spans="2:11" x14ac:dyDescent="0.3">
      <c r="B111" s="47">
        <v>109</v>
      </c>
      <c r="C111" s="47" t="s">
        <v>27</v>
      </c>
      <c r="D111" s="47" t="s">
        <v>87</v>
      </c>
      <c r="E111" s="47" t="s">
        <v>90</v>
      </c>
      <c r="F111" s="47" t="s">
        <v>30</v>
      </c>
      <c r="G111" s="47" t="s">
        <v>91</v>
      </c>
      <c r="H111" s="47">
        <v>0</v>
      </c>
      <c r="I111" s="47">
        <v>5000</v>
      </c>
      <c r="J111" s="47">
        <v>217.71</v>
      </c>
      <c r="K111" s="47" t="s">
        <v>32</v>
      </c>
    </row>
    <row r="112" spans="2:11" x14ac:dyDescent="0.3">
      <c r="B112" s="47">
        <v>110</v>
      </c>
      <c r="C112" s="47" t="s">
        <v>27</v>
      </c>
      <c r="D112" s="47" t="s">
        <v>92</v>
      </c>
      <c r="E112" s="47" t="s">
        <v>93</v>
      </c>
      <c r="F112" s="47" t="s">
        <v>30</v>
      </c>
      <c r="G112" s="47" t="s">
        <v>94</v>
      </c>
      <c r="H112" s="47">
        <v>0</v>
      </c>
      <c r="I112" s="47">
        <v>10000</v>
      </c>
      <c r="J112" s="47">
        <v>10217.709999999999</v>
      </c>
      <c r="K112" s="47" t="s">
        <v>32</v>
      </c>
    </row>
    <row r="113" spans="2:11" hidden="1" x14ac:dyDescent="0.3">
      <c r="B113" s="47">
        <v>111</v>
      </c>
      <c r="C113" s="47" t="s">
        <v>27</v>
      </c>
      <c r="D113" s="47" t="s">
        <v>92</v>
      </c>
      <c r="E113" s="47" t="s">
        <v>398</v>
      </c>
      <c r="F113" s="47" t="s">
        <v>399</v>
      </c>
      <c r="G113" s="47" t="s">
        <v>596</v>
      </c>
      <c r="H113" s="47">
        <v>10.62</v>
      </c>
      <c r="I113" s="47">
        <v>0</v>
      </c>
      <c r="J113" s="47">
        <v>10207.09</v>
      </c>
      <c r="K113" s="47" t="s">
        <v>32</v>
      </c>
    </row>
    <row r="114" spans="2:11" hidden="1" x14ac:dyDescent="0.3">
      <c r="B114" s="47">
        <v>112</v>
      </c>
      <c r="C114" s="47" t="s">
        <v>401</v>
      </c>
      <c r="D114" s="47" t="s">
        <v>92</v>
      </c>
      <c r="E114" s="47" t="s">
        <v>597</v>
      </c>
      <c r="F114" s="47" t="s">
        <v>403</v>
      </c>
      <c r="G114" s="47" t="s">
        <v>598</v>
      </c>
      <c r="H114" s="47">
        <v>10212.66</v>
      </c>
      <c r="I114" s="47">
        <v>0</v>
      </c>
      <c r="J114" s="47">
        <v>-5.57</v>
      </c>
      <c r="K114" s="47" t="s">
        <v>32</v>
      </c>
    </row>
    <row r="115" spans="2:11" x14ac:dyDescent="0.3">
      <c r="B115" s="47">
        <v>113</v>
      </c>
      <c r="C115" s="47" t="s">
        <v>27</v>
      </c>
      <c r="D115" s="47" t="s">
        <v>95</v>
      </c>
      <c r="E115" s="47" t="s">
        <v>96</v>
      </c>
      <c r="F115" s="47" t="s">
        <v>30</v>
      </c>
      <c r="G115" s="47" t="s">
        <v>97</v>
      </c>
      <c r="H115" s="47">
        <v>0</v>
      </c>
      <c r="I115" s="47">
        <v>1000</v>
      </c>
      <c r="J115" s="47">
        <v>994.43</v>
      </c>
      <c r="K115" s="47" t="s">
        <v>32</v>
      </c>
    </row>
    <row r="116" spans="2:11" hidden="1" x14ac:dyDescent="0.3">
      <c r="B116" s="47">
        <v>114</v>
      </c>
      <c r="C116" s="47" t="s">
        <v>27</v>
      </c>
      <c r="D116" s="47" t="s">
        <v>95</v>
      </c>
      <c r="E116" s="47" t="s">
        <v>398</v>
      </c>
      <c r="F116" s="47" t="s">
        <v>399</v>
      </c>
      <c r="G116" s="47" t="s">
        <v>599</v>
      </c>
      <c r="H116" s="47">
        <v>10.62</v>
      </c>
      <c r="I116" s="47">
        <v>0</v>
      </c>
      <c r="J116" s="47">
        <v>983.81</v>
      </c>
      <c r="K116" s="47" t="s">
        <v>32</v>
      </c>
    </row>
    <row r="117" spans="2:11" hidden="1" x14ac:dyDescent="0.3">
      <c r="B117" s="47">
        <v>115</v>
      </c>
      <c r="C117" s="47" t="s">
        <v>27</v>
      </c>
      <c r="D117" s="47" t="s">
        <v>95</v>
      </c>
      <c r="E117" s="47" t="s">
        <v>398</v>
      </c>
      <c r="F117" s="47" t="s">
        <v>399</v>
      </c>
      <c r="G117" s="47" t="s">
        <v>600</v>
      </c>
      <c r="H117" s="47">
        <v>10.62</v>
      </c>
      <c r="I117" s="47">
        <v>0</v>
      </c>
      <c r="J117" s="47">
        <v>973.19</v>
      </c>
      <c r="K117" s="47" t="s">
        <v>32</v>
      </c>
    </row>
    <row r="118" spans="2:11" x14ac:dyDescent="0.3">
      <c r="B118" s="47">
        <v>116</v>
      </c>
      <c r="C118" s="47" t="s">
        <v>27</v>
      </c>
      <c r="D118" s="47" t="s">
        <v>95</v>
      </c>
      <c r="E118" s="47" t="s">
        <v>98</v>
      </c>
      <c r="F118" s="47" t="s">
        <v>30</v>
      </c>
      <c r="G118" s="47" t="s">
        <v>99</v>
      </c>
      <c r="H118" s="47">
        <v>0</v>
      </c>
      <c r="I118" s="47">
        <v>11000</v>
      </c>
      <c r="J118" s="47">
        <v>11973.19</v>
      </c>
      <c r="K118" s="47" t="s">
        <v>32</v>
      </c>
    </row>
    <row r="119" spans="2:11" hidden="1" x14ac:dyDescent="0.3">
      <c r="B119" s="47">
        <v>117</v>
      </c>
      <c r="C119" s="47" t="s">
        <v>401</v>
      </c>
      <c r="D119" s="47" t="s">
        <v>95</v>
      </c>
      <c r="E119" s="47" t="s">
        <v>601</v>
      </c>
      <c r="F119" s="47" t="s">
        <v>403</v>
      </c>
      <c r="G119" s="47" t="s">
        <v>602</v>
      </c>
      <c r="H119" s="47">
        <v>11698.811</v>
      </c>
      <c r="I119" s="47">
        <v>0</v>
      </c>
      <c r="J119" s="47">
        <v>274.37900000000002</v>
      </c>
      <c r="K119" s="47" t="s">
        <v>32</v>
      </c>
    </row>
    <row r="120" spans="2:11" hidden="1" x14ac:dyDescent="0.3">
      <c r="B120" s="47">
        <v>118</v>
      </c>
      <c r="C120" s="47" t="s">
        <v>27</v>
      </c>
      <c r="D120" s="47" t="s">
        <v>100</v>
      </c>
      <c r="E120" s="47" t="s">
        <v>398</v>
      </c>
      <c r="F120" s="47" t="s">
        <v>399</v>
      </c>
      <c r="G120" s="47" t="s">
        <v>603</v>
      </c>
      <c r="H120" s="47">
        <v>10.62</v>
      </c>
      <c r="I120" s="47">
        <v>0</v>
      </c>
      <c r="J120" s="47">
        <v>263.75900000000001</v>
      </c>
      <c r="K120" s="47" t="s">
        <v>32</v>
      </c>
    </row>
    <row r="121" spans="2:11" hidden="1" x14ac:dyDescent="0.3">
      <c r="B121" s="47">
        <v>119</v>
      </c>
      <c r="C121" s="47" t="s">
        <v>401</v>
      </c>
      <c r="D121" s="47" t="s">
        <v>100</v>
      </c>
      <c r="E121" s="47" t="s">
        <v>604</v>
      </c>
      <c r="F121" s="47" t="s">
        <v>403</v>
      </c>
      <c r="G121" s="47" t="s">
        <v>605</v>
      </c>
      <c r="H121" s="47">
        <v>14463.343000000001</v>
      </c>
      <c r="I121" s="47">
        <v>0</v>
      </c>
      <c r="J121" s="47">
        <v>-14199.584000000001</v>
      </c>
      <c r="K121" s="47" t="s">
        <v>32</v>
      </c>
    </row>
    <row r="122" spans="2:11" hidden="1" x14ac:dyDescent="0.3">
      <c r="B122" s="47">
        <v>120</v>
      </c>
      <c r="C122" s="47" t="s">
        <v>27</v>
      </c>
      <c r="D122" s="47" t="s">
        <v>100</v>
      </c>
      <c r="E122" s="47" t="s">
        <v>398</v>
      </c>
      <c r="F122" s="47" t="s">
        <v>399</v>
      </c>
      <c r="G122" s="47" t="s">
        <v>606</v>
      </c>
      <c r="H122" s="47">
        <v>10.62</v>
      </c>
      <c r="I122" s="47">
        <v>0</v>
      </c>
      <c r="J122" s="47">
        <v>-14210.204</v>
      </c>
      <c r="K122" s="47" t="s">
        <v>32</v>
      </c>
    </row>
    <row r="123" spans="2:11" x14ac:dyDescent="0.3">
      <c r="B123" s="47">
        <v>121</v>
      </c>
      <c r="C123" s="47" t="s">
        <v>27</v>
      </c>
      <c r="D123" s="47" t="s">
        <v>100</v>
      </c>
      <c r="E123" s="47" t="s">
        <v>101</v>
      </c>
      <c r="F123" s="47" t="s">
        <v>30</v>
      </c>
      <c r="G123" s="47" t="s">
        <v>102</v>
      </c>
      <c r="H123" s="47">
        <v>0</v>
      </c>
      <c r="I123" s="47">
        <v>1000</v>
      </c>
      <c r="J123" s="47">
        <v>-13210.204</v>
      </c>
      <c r="K123" s="47" t="s">
        <v>32</v>
      </c>
    </row>
    <row r="124" spans="2:11" x14ac:dyDescent="0.3">
      <c r="B124" s="47">
        <v>122</v>
      </c>
      <c r="C124" s="47" t="s">
        <v>27</v>
      </c>
      <c r="D124" s="47" t="s">
        <v>100</v>
      </c>
      <c r="E124" s="47" t="s">
        <v>103</v>
      </c>
      <c r="F124" s="47" t="s">
        <v>30</v>
      </c>
      <c r="G124" s="47" t="s">
        <v>104</v>
      </c>
      <c r="H124" s="47">
        <v>0</v>
      </c>
      <c r="I124" s="47">
        <v>14000</v>
      </c>
      <c r="J124" s="47">
        <v>789.79600000000005</v>
      </c>
      <c r="K124" s="47" t="s">
        <v>32</v>
      </c>
    </row>
    <row r="125" spans="2:11" hidden="1" x14ac:dyDescent="0.3">
      <c r="B125" s="47">
        <v>123</v>
      </c>
      <c r="C125" s="47" t="s">
        <v>27</v>
      </c>
      <c r="D125" s="47" t="s">
        <v>105</v>
      </c>
      <c r="E125" s="47" t="s">
        <v>398</v>
      </c>
      <c r="F125" s="47" t="s">
        <v>399</v>
      </c>
      <c r="G125" s="47" t="s">
        <v>607</v>
      </c>
      <c r="H125" s="47">
        <v>10.62</v>
      </c>
      <c r="I125" s="47">
        <v>0</v>
      </c>
      <c r="J125" s="47">
        <v>779.17600000000004</v>
      </c>
      <c r="K125" s="47" t="s">
        <v>32</v>
      </c>
    </row>
    <row r="126" spans="2:11" hidden="1" x14ac:dyDescent="0.3">
      <c r="B126" s="47">
        <v>124</v>
      </c>
      <c r="C126" s="47" t="s">
        <v>27</v>
      </c>
      <c r="D126" s="47" t="s">
        <v>105</v>
      </c>
      <c r="E126" s="47" t="s">
        <v>398</v>
      </c>
      <c r="F126" s="47" t="s">
        <v>399</v>
      </c>
      <c r="G126" s="47" t="s">
        <v>608</v>
      </c>
      <c r="H126" s="47">
        <v>10.62</v>
      </c>
      <c r="I126" s="47">
        <v>0</v>
      </c>
      <c r="J126" s="47">
        <v>768.55600000000004</v>
      </c>
      <c r="K126" s="47" t="s">
        <v>32</v>
      </c>
    </row>
    <row r="127" spans="2:11" x14ac:dyDescent="0.3">
      <c r="B127" s="47">
        <v>125</v>
      </c>
      <c r="C127" s="47" t="s">
        <v>27</v>
      </c>
      <c r="D127" s="47" t="s">
        <v>105</v>
      </c>
      <c r="E127" s="47" t="s">
        <v>106</v>
      </c>
      <c r="F127" s="47" t="s">
        <v>30</v>
      </c>
      <c r="G127" s="47" t="s">
        <v>107</v>
      </c>
      <c r="H127" s="47">
        <v>0</v>
      </c>
      <c r="I127" s="47">
        <v>500</v>
      </c>
      <c r="J127" s="47">
        <v>1268.556</v>
      </c>
      <c r="K127" s="47" t="s">
        <v>32</v>
      </c>
    </row>
    <row r="128" spans="2:11" hidden="1" x14ac:dyDescent="0.3">
      <c r="B128" s="47">
        <v>126</v>
      </c>
      <c r="C128" s="47" t="s">
        <v>27</v>
      </c>
      <c r="D128" s="47" t="s">
        <v>105</v>
      </c>
      <c r="E128" s="47" t="s">
        <v>398</v>
      </c>
      <c r="F128" s="47" t="s">
        <v>399</v>
      </c>
      <c r="G128" s="47" t="s">
        <v>609</v>
      </c>
      <c r="H128" s="47">
        <v>10.62</v>
      </c>
      <c r="I128" s="47">
        <v>0</v>
      </c>
      <c r="J128" s="47">
        <v>1257.9359999999999</v>
      </c>
      <c r="K128" s="47" t="s">
        <v>32</v>
      </c>
    </row>
    <row r="129" spans="2:11" hidden="1" x14ac:dyDescent="0.3">
      <c r="B129" s="47">
        <v>127</v>
      </c>
      <c r="C129" s="47" t="s">
        <v>27</v>
      </c>
      <c r="D129" s="47" t="s">
        <v>105</v>
      </c>
      <c r="E129" s="47" t="s">
        <v>398</v>
      </c>
      <c r="F129" s="47" t="s">
        <v>399</v>
      </c>
      <c r="G129" s="47" t="s">
        <v>610</v>
      </c>
      <c r="H129" s="47">
        <v>10.62</v>
      </c>
      <c r="I129" s="47">
        <v>0</v>
      </c>
      <c r="J129" s="47">
        <v>1247.316</v>
      </c>
      <c r="K129" s="47" t="s">
        <v>32</v>
      </c>
    </row>
    <row r="130" spans="2:11" hidden="1" x14ac:dyDescent="0.3">
      <c r="B130" s="47">
        <v>128</v>
      </c>
      <c r="C130" s="47" t="s">
        <v>401</v>
      </c>
      <c r="D130" s="47" t="s">
        <v>105</v>
      </c>
      <c r="E130" s="47" t="s">
        <v>611</v>
      </c>
      <c r="F130" s="47" t="s">
        <v>403</v>
      </c>
      <c r="G130" s="47" t="s">
        <v>612</v>
      </c>
      <c r="H130" s="47">
        <v>15775.89</v>
      </c>
      <c r="I130" s="47">
        <v>0</v>
      </c>
      <c r="J130" s="47">
        <v>-14528.574000000001</v>
      </c>
      <c r="K130" s="47" t="s">
        <v>32</v>
      </c>
    </row>
    <row r="131" spans="2:11" x14ac:dyDescent="0.3">
      <c r="B131" s="47">
        <v>129</v>
      </c>
      <c r="C131" s="47" t="s">
        <v>27</v>
      </c>
      <c r="D131" s="47" t="s">
        <v>105</v>
      </c>
      <c r="E131" s="47" t="s">
        <v>108</v>
      </c>
      <c r="F131" s="47" t="s">
        <v>30</v>
      </c>
      <c r="G131" s="47" t="s">
        <v>109</v>
      </c>
      <c r="H131" s="47">
        <v>0</v>
      </c>
      <c r="I131" s="47">
        <v>1500</v>
      </c>
      <c r="J131" s="47">
        <v>-13028.574000000001</v>
      </c>
      <c r="K131" s="47" t="s">
        <v>32</v>
      </c>
    </row>
    <row r="132" spans="2:11" x14ac:dyDescent="0.3">
      <c r="B132" s="47">
        <v>130</v>
      </c>
      <c r="C132" s="47" t="s">
        <v>27</v>
      </c>
      <c r="D132" s="47" t="s">
        <v>105</v>
      </c>
      <c r="E132" s="47" t="s">
        <v>110</v>
      </c>
      <c r="F132" s="47" t="s">
        <v>30</v>
      </c>
      <c r="G132" s="47" t="s">
        <v>111</v>
      </c>
      <c r="H132" s="47">
        <v>0</v>
      </c>
      <c r="I132" s="47">
        <v>3000</v>
      </c>
      <c r="J132" s="47">
        <v>-10028.574000000001</v>
      </c>
      <c r="K132" s="47" t="s">
        <v>32</v>
      </c>
    </row>
    <row r="133" spans="2:11" x14ac:dyDescent="0.3">
      <c r="B133" s="47">
        <v>131</v>
      </c>
      <c r="C133" s="47" t="s">
        <v>27</v>
      </c>
      <c r="D133" s="47" t="s">
        <v>105</v>
      </c>
      <c r="E133" s="47" t="s">
        <v>112</v>
      </c>
      <c r="F133" s="47" t="s">
        <v>30</v>
      </c>
      <c r="G133" s="47" t="s">
        <v>113</v>
      </c>
      <c r="H133" s="47">
        <v>0</v>
      </c>
      <c r="I133" s="47">
        <v>10000</v>
      </c>
      <c r="J133" s="47">
        <v>-28.574000000000002</v>
      </c>
      <c r="K133" s="47" t="s">
        <v>32</v>
      </c>
    </row>
    <row r="134" spans="2:11" hidden="1" x14ac:dyDescent="0.3">
      <c r="B134" s="47">
        <v>132</v>
      </c>
      <c r="C134" s="47" t="s">
        <v>27</v>
      </c>
      <c r="D134" s="47" t="s">
        <v>114</v>
      </c>
      <c r="E134" s="47" t="s">
        <v>398</v>
      </c>
      <c r="F134" s="47" t="s">
        <v>399</v>
      </c>
      <c r="G134" s="47" t="s">
        <v>613</v>
      </c>
      <c r="H134" s="47">
        <v>10.62</v>
      </c>
      <c r="I134" s="47">
        <v>0</v>
      </c>
      <c r="J134" s="47">
        <v>-39.194000000000003</v>
      </c>
      <c r="K134" s="47" t="s">
        <v>32</v>
      </c>
    </row>
    <row r="135" spans="2:11" x14ac:dyDescent="0.3">
      <c r="B135" s="47">
        <v>133</v>
      </c>
      <c r="C135" s="47" t="s">
        <v>27</v>
      </c>
      <c r="D135" s="47" t="s">
        <v>114</v>
      </c>
      <c r="E135" s="47" t="s">
        <v>115</v>
      </c>
      <c r="F135" s="47" t="s">
        <v>30</v>
      </c>
      <c r="G135" s="47" t="s">
        <v>116</v>
      </c>
      <c r="H135" s="47">
        <v>0</v>
      </c>
      <c r="I135" s="47">
        <v>3000</v>
      </c>
      <c r="J135" s="47">
        <v>2960.806</v>
      </c>
      <c r="K135" s="47" t="s">
        <v>32</v>
      </c>
    </row>
    <row r="136" spans="2:11" x14ac:dyDescent="0.3">
      <c r="B136" s="47">
        <v>134</v>
      </c>
      <c r="C136" s="47" t="s">
        <v>27</v>
      </c>
      <c r="D136" s="47" t="s">
        <v>114</v>
      </c>
      <c r="E136" s="47" t="s">
        <v>117</v>
      </c>
      <c r="F136" s="47" t="s">
        <v>30</v>
      </c>
      <c r="G136" s="47" t="s">
        <v>118</v>
      </c>
      <c r="H136" s="47">
        <v>0</v>
      </c>
      <c r="I136" s="47">
        <v>30000</v>
      </c>
      <c r="J136" s="47">
        <v>32960.805999999997</v>
      </c>
      <c r="K136" s="47" t="s">
        <v>32</v>
      </c>
    </row>
    <row r="137" spans="2:11" hidden="1" x14ac:dyDescent="0.3">
      <c r="B137" s="47">
        <v>135</v>
      </c>
      <c r="C137" s="47" t="s">
        <v>27</v>
      </c>
      <c r="D137" s="47" t="s">
        <v>114</v>
      </c>
      <c r="E137" s="47" t="s">
        <v>398</v>
      </c>
      <c r="F137" s="47" t="s">
        <v>399</v>
      </c>
      <c r="G137" s="47" t="s">
        <v>614</v>
      </c>
      <c r="H137" s="47">
        <v>10.62</v>
      </c>
      <c r="I137" s="47">
        <v>0</v>
      </c>
      <c r="J137" s="47">
        <v>32950.186000000002</v>
      </c>
      <c r="K137" s="47" t="s">
        <v>32</v>
      </c>
    </row>
    <row r="138" spans="2:11" hidden="1" x14ac:dyDescent="0.3">
      <c r="B138" s="47">
        <v>136</v>
      </c>
      <c r="C138" s="47" t="s">
        <v>401</v>
      </c>
      <c r="D138" s="47" t="s">
        <v>114</v>
      </c>
      <c r="E138" s="47" t="s">
        <v>615</v>
      </c>
      <c r="F138" s="47" t="s">
        <v>403</v>
      </c>
      <c r="G138" s="47" t="s">
        <v>616</v>
      </c>
      <c r="H138" s="47">
        <v>32814.688999999998</v>
      </c>
      <c r="I138" s="47">
        <v>0</v>
      </c>
      <c r="J138" s="47">
        <v>135.49700000000001</v>
      </c>
      <c r="K138" s="47" t="s">
        <v>32</v>
      </c>
    </row>
    <row r="139" spans="2:11" hidden="1" x14ac:dyDescent="0.3">
      <c r="B139" s="47">
        <v>137</v>
      </c>
      <c r="C139" s="47" t="s">
        <v>27</v>
      </c>
      <c r="D139" s="47" t="s">
        <v>119</v>
      </c>
      <c r="E139" s="47" t="s">
        <v>398</v>
      </c>
      <c r="F139" s="47" t="s">
        <v>399</v>
      </c>
      <c r="G139" s="47" t="s">
        <v>617</v>
      </c>
      <c r="H139" s="47">
        <v>10.62</v>
      </c>
      <c r="I139" s="47">
        <v>0</v>
      </c>
      <c r="J139" s="47">
        <v>124.877</v>
      </c>
      <c r="K139" s="47" t="s">
        <v>32</v>
      </c>
    </row>
    <row r="140" spans="2:11" hidden="1" x14ac:dyDescent="0.3">
      <c r="B140" s="47">
        <v>138</v>
      </c>
      <c r="C140" s="47" t="s">
        <v>27</v>
      </c>
      <c r="D140" s="47" t="s">
        <v>119</v>
      </c>
      <c r="E140" s="47" t="s">
        <v>398</v>
      </c>
      <c r="F140" s="47" t="s">
        <v>399</v>
      </c>
      <c r="G140" s="47" t="s">
        <v>618</v>
      </c>
      <c r="H140" s="47">
        <v>10.62</v>
      </c>
      <c r="I140" s="47">
        <v>0</v>
      </c>
      <c r="J140" s="47">
        <v>114.25700000000001</v>
      </c>
      <c r="K140" s="47" t="s">
        <v>32</v>
      </c>
    </row>
    <row r="141" spans="2:11" x14ac:dyDescent="0.3">
      <c r="B141" s="47">
        <v>139</v>
      </c>
      <c r="C141" s="47" t="s">
        <v>27</v>
      </c>
      <c r="D141" s="47" t="s">
        <v>119</v>
      </c>
      <c r="E141" s="47" t="s">
        <v>120</v>
      </c>
      <c r="F141" s="47" t="s">
        <v>30</v>
      </c>
      <c r="G141" s="47" t="s">
        <v>121</v>
      </c>
      <c r="H141" s="47">
        <v>0</v>
      </c>
      <c r="I141" s="47">
        <v>5000</v>
      </c>
      <c r="J141" s="47">
        <v>5114.2569999999996</v>
      </c>
      <c r="K141" s="47" t="s">
        <v>32</v>
      </c>
    </row>
    <row r="142" spans="2:11" x14ac:dyDescent="0.3">
      <c r="B142" s="47">
        <v>140</v>
      </c>
      <c r="C142" s="47" t="s">
        <v>27</v>
      </c>
      <c r="D142" s="47" t="s">
        <v>119</v>
      </c>
      <c r="E142" s="47" t="s">
        <v>122</v>
      </c>
      <c r="F142" s="47" t="s">
        <v>30</v>
      </c>
      <c r="G142" s="47" t="s">
        <v>123</v>
      </c>
      <c r="H142" s="47">
        <v>0</v>
      </c>
      <c r="I142" s="47">
        <v>20000</v>
      </c>
      <c r="J142" s="47">
        <v>25114.257000000001</v>
      </c>
      <c r="K142" s="47" t="s">
        <v>32</v>
      </c>
    </row>
    <row r="143" spans="2:11" hidden="1" x14ac:dyDescent="0.3">
      <c r="B143" s="47">
        <v>141</v>
      </c>
      <c r="C143" s="47" t="s">
        <v>401</v>
      </c>
      <c r="D143" s="47" t="s">
        <v>119</v>
      </c>
      <c r="E143" s="47" t="s">
        <v>619</v>
      </c>
      <c r="F143" s="47" t="s">
        <v>403</v>
      </c>
      <c r="G143" s="47" t="s">
        <v>620</v>
      </c>
      <c r="H143" s="47">
        <v>25180.789000000001</v>
      </c>
      <c r="I143" s="47">
        <v>0</v>
      </c>
      <c r="J143" s="47">
        <v>-66.531999999999996</v>
      </c>
      <c r="K143" s="47" t="s">
        <v>32</v>
      </c>
    </row>
    <row r="144" spans="2:11" hidden="1" x14ac:dyDescent="0.3">
      <c r="B144" s="47">
        <v>142</v>
      </c>
      <c r="C144" s="47" t="s">
        <v>401</v>
      </c>
      <c r="D144" s="47" t="s">
        <v>124</v>
      </c>
      <c r="E144" s="47" t="s">
        <v>621</v>
      </c>
      <c r="F144" s="47" t="s">
        <v>403</v>
      </c>
      <c r="G144" s="47" t="s">
        <v>622</v>
      </c>
      <c r="H144" s="47">
        <v>19803.796999999999</v>
      </c>
      <c r="I144" s="47">
        <v>0</v>
      </c>
      <c r="J144" s="47">
        <v>-19870.329000000002</v>
      </c>
      <c r="K144" s="47" t="s">
        <v>32</v>
      </c>
    </row>
    <row r="145" spans="2:11" hidden="1" x14ac:dyDescent="0.3">
      <c r="B145" s="47">
        <v>143</v>
      </c>
      <c r="C145" s="47" t="s">
        <v>27</v>
      </c>
      <c r="D145" s="47" t="s">
        <v>124</v>
      </c>
      <c r="E145" s="47" t="s">
        <v>398</v>
      </c>
      <c r="F145" s="47" t="s">
        <v>399</v>
      </c>
      <c r="G145" s="47" t="s">
        <v>623</v>
      </c>
      <c r="H145" s="47">
        <v>10.62</v>
      </c>
      <c r="I145" s="47">
        <v>0</v>
      </c>
      <c r="J145" s="47">
        <v>-19880.949000000001</v>
      </c>
      <c r="K145" s="47" t="s">
        <v>32</v>
      </c>
    </row>
    <row r="146" spans="2:11" hidden="1" x14ac:dyDescent="0.3">
      <c r="B146" s="47">
        <v>144</v>
      </c>
      <c r="C146" s="47" t="s">
        <v>27</v>
      </c>
      <c r="D146" s="47" t="s">
        <v>124</v>
      </c>
      <c r="E146" s="47" t="s">
        <v>398</v>
      </c>
      <c r="F146" s="47" t="s">
        <v>399</v>
      </c>
      <c r="G146" s="47" t="s">
        <v>624</v>
      </c>
      <c r="H146" s="47">
        <v>10.62</v>
      </c>
      <c r="I146" s="47">
        <v>0</v>
      </c>
      <c r="J146" s="47">
        <v>-19891.569</v>
      </c>
      <c r="K146" s="47" t="s">
        <v>32</v>
      </c>
    </row>
    <row r="147" spans="2:11" x14ac:dyDescent="0.3">
      <c r="B147" s="47">
        <v>145</v>
      </c>
      <c r="C147" s="47" t="s">
        <v>27</v>
      </c>
      <c r="D147" s="47" t="s">
        <v>124</v>
      </c>
      <c r="E147" s="47" t="s">
        <v>125</v>
      </c>
      <c r="F147" s="47" t="s">
        <v>30</v>
      </c>
      <c r="G147" s="47" t="s">
        <v>126</v>
      </c>
      <c r="H147" s="47">
        <v>0</v>
      </c>
      <c r="I147" s="47">
        <v>5000</v>
      </c>
      <c r="J147" s="47">
        <v>-14891.569</v>
      </c>
      <c r="K147" s="47" t="s">
        <v>32</v>
      </c>
    </row>
    <row r="148" spans="2:11" x14ac:dyDescent="0.3">
      <c r="B148" s="47">
        <v>146</v>
      </c>
      <c r="C148" s="47" t="s">
        <v>27</v>
      </c>
      <c r="D148" s="47" t="s">
        <v>124</v>
      </c>
      <c r="E148" s="47" t="s">
        <v>127</v>
      </c>
      <c r="F148" s="47" t="s">
        <v>30</v>
      </c>
      <c r="G148" s="47" t="s">
        <v>128</v>
      </c>
      <c r="H148" s="47">
        <v>0</v>
      </c>
      <c r="I148" s="47">
        <v>15000</v>
      </c>
      <c r="J148" s="47">
        <v>108.431</v>
      </c>
      <c r="K148" s="47" t="s">
        <v>32</v>
      </c>
    </row>
    <row r="149" spans="2:11" hidden="1" x14ac:dyDescent="0.3">
      <c r="B149" s="47">
        <v>147</v>
      </c>
      <c r="C149" s="47" t="s">
        <v>401</v>
      </c>
      <c r="D149" s="47" t="s">
        <v>625</v>
      </c>
      <c r="E149" s="47" t="s">
        <v>626</v>
      </c>
      <c r="F149" s="47" t="s">
        <v>403</v>
      </c>
      <c r="G149" s="47" t="s">
        <v>627</v>
      </c>
      <c r="H149" s="47">
        <v>115.24299999999999</v>
      </c>
      <c r="I149" s="47">
        <v>0</v>
      </c>
      <c r="J149" s="47">
        <v>-6.8120000000000003</v>
      </c>
      <c r="K149" s="47" t="s">
        <v>32</v>
      </c>
    </row>
    <row r="150" spans="2:11" hidden="1" x14ac:dyDescent="0.3">
      <c r="B150" s="47">
        <v>148</v>
      </c>
      <c r="C150" s="47" t="s">
        <v>27</v>
      </c>
      <c r="D150" s="47" t="s">
        <v>129</v>
      </c>
      <c r="E150" s="47" t="s">
        <v>398</v>
      </c>
      <c r="F150" s="47" t="s">
        <v>399</v>
      </c>
      <c r="G150" s="47" t="s">
        <v>628</v>
      </c>
      <c r="H150" s="47">
        <v>10.62</v>
      </c>
      <c r="I150" s="47">
        <v>0</v>
      </c>
      <c r="J150" s="47">
        <v>-17.431999999999999</v>
      </c>
      <c r="K150" s="47" t="s">
        <v>32</v>
      </c>
    </row>
    <row r="151" spans="2:11" x14ac:dyDescent="0.3">
      <c r="B151" s="47">
        <v>149</v>
      </c>
      <c r="C151" s="47" t="s">
        <v>27</v>
      </c>
      <c r="D151" s="47" t="s">
        <v>129</v>
      </c>
      <c r="E151" s="47" t="s">
        <v>130</v>
      </c>
      <c r="F151" s="47" t="s">
        <v>30</v>
      </c>
      <c r="G151" s="47" t="s">
        <v>131</v>
      </c>
      <c r="H151" s="47">
        <v>0</v>
      </c>
      <c r="I151" s="47">
        <v>25000</v>
      </c>
      <c r="J151" s="47">
        <v>24982.567999999999</v>
      </c>
      <c r="K151" s="47" t="s">
        <v>32</v>
      </c>
    </row>
    <row r="152" spans="2:11" hidden="1" x14ac:dyDescent="0.3">
      <c r="B152" s="47">
        <v>150</v>
      </c>
      <c r="C152" s="47" t="s">
        <v>401</v>
      </c>
      <c r="D152" s="47" t="s">
        <v>129</v>
      </c>
      <c r="E152" s="47" t="s">
        <v>629</v>
      </c>
      <c r="F152" s="47" t="s">
        <v>403</v>
      </c>
      <c r="G152" s="47" t="s">
        <v>630</v>
      </c>
      <c r="H152" s="47">
        <v>22690.407999999999</v>
      </c>
      <c r="I152" s="47">
        <v>0</v>
      </c>
      <c r="J152" s="47">
        <v>2292.16</v>
      </c>
      <c r="K152" s="47" t="s">
        <v>32</v>
      </c>
    </row>
    <row r="153" spans="2:11" hidden="1" x14ac:dyDescent="0.3">
      <c r="B153" s="47">
        <v>151</v>
      </c>
      <c r="C153" s="47" t="s">
        <v>27</v>
      </c>
      <c r="D153" s="47" t="s">
        <v>132</v>
      </c>
      <c r="E153" s="47" t="s">
        <v>398</v>
      </c>
      <c r="F153" s="47" t="s">
        <v>399</v>
      </c>
      <c r="G153" s="47" t="s">
        <v>631</v>
      </c>
      <c r="H153" s="47">
        <v>10.62</v>
      </c>
      <c r="I153" s="47">
        <v>0</v>
      </c>
      <c r="J153" s="47">
        <v>2281.54</v>
      </c>
      <c r="K153" s="47" t="s">
        <v>32</v>
      </c>
    </row>
    <row r="154" spans="2:11" x14ac:dyDescent="0.3">
      <c r="B154" s="47">
        <v>152</v>
      </c>
      <c r="C154" s="47" t="s">
        <v>27</v>
      </c>
      <c r="D154" s="47" t="s">
        <v>132</v>
      </c>
      <c r="E154" s="47" t="s">
        <v>133</v>
      </c>
      <c r="F154" s="47" t="s">
        <v>30</v>
      </c>
      <c r="G154" s="47" t="s">
        <v>134</v>
      </c>
      <c r="H154" s="47">
        <v>0</v>
      </c>
      <c r="I154" s="47">
        <v>30000</v>
      </c>
      <c r="J154" s="47">
        <v>32281.54</v>
      </c>
      <c r="K154" s="47" t="s">
        <v>32</v>
      </c>
    </row>
    <row r="155" spans="2:11" hidden="1" x14ac:dyDescent="0.3">
      <c r="B155" s="47">
        <v>153</v>
      </c>
      <c r="C155" s="47" t="s">
        <v>401</v>
      </c>
      <c r="D155" s="47" t="s">
        <v>132</v>
      </c>
      <c r="E155" s="47" t="s">
        <v>632</v>
      </c>
      <c r="F155" s="47" t="s">
        <v>403</v>
      </c>
      <c r="G155" s="47" t="s">
        <v>633</v>
      </c>
      <c r="H155" s="47">
        <v>31905.109</v>
      </c>
      <c r="I155" s="47">
        <v>0</v>
      </c>
      <c r="J155" s="47">
        <v>376.43099999999998</v>
      </c>
      <c r="K155" s="47" t="s">
        <v>32</v>
      </c>
    </row>
    <row r="156" spans="2:11" hidden="1" x14ac:dyDescent="0.3">
      <c r="B156" s="47">
        <v>154</v>
      </c>
      <c r="C156" s="47" t="s">
        <v>27</v>
      </c>
      <c r="D156" s="47" t="s">
        <v>135</v>
      </c>
      <c r="E156" s="47" t="s">
        <v>398</v>
      </c>
      <c r="F156" s="47" t="s">
        <v>399</v>
      </c>
      <c r="G156" s="47" t="s">
        <v>634</v>
      </c>
      <c r="H156" s="47">
        <v>10.62</v>
      </c>
      <c r="I156" s="47">
        <v>0</v>
      </c>
      <c r="J156" s="47">
        <v>365.81099999999998</v>
      </c>
      <c r="K156" s="47" t="s">
        <v>32</v>
      </c>
    </row>
    <row r="157" spans="2:11" x14ac:dyDescent="0.3">
      <c r="B157" s="47">
        <v>155</v>
      </c>
      <c r="C157" s="47" t="s">
        <v>27</v>
      </c>
      <c r="D157" s="47" t="s">
        <v>135</v>
      </c>
      <c r="E157" s="47" t="s">
        <v>136</v>
      </c>
      <c r="F157" s="47" t="s">
        <v>30</v>
      </c>
      <c r="G157" s="47" t="s">
        <v>137</v>
      </c>
      <c r="H157" s="47">
        <v>0</v>
      </c>
      <c r="I157" s="47">
        <v>5000</v>
      </c>
      <c r="J157" s="47">
        <v>5365.8109999999997</v>
      </c>
      <c r="K157" s="47" t="s">
        <v>32</v>
      </c>
    </row>
    <row r="158" spans="2:11" hidden="1" x14ac:dyDescent="0.3">
      <c r="B158" s="47">
        <v>156</v>
      </c>
      <c r="C158" s="47" t="s">
        <v>401</v>
      </c>
      <c r="D158" s="47" t="s">
        <v>135</v>
      </c>
      <c r="E158" s="47" t="s">
        <v>635</v>
      </c>
      <c r="F158" s="47" t="s">
        <v>403</v>
      </c>
      <c r="G158" s="47" t="s">
        <v>636</v>
      </c>
      <c r="H158" s="47">
        <v>0</v>
      </c>
      <c r="I158" s="47">
        <v>80859.671000000002</v>
      </c>
      <c r="J158" s="47">
        <v>86225.482000000004</v>
      </c>
      <c r="K158" s="47" t="s">
        <v>32</v>
      </c>
    </row>
    <row r="159" spans="2:11" x14ac:dyDescent="0.3">
      <c r="B159" s="47">
        <v>157</v>
      </c>
      <c r="C159" s="47" t="s">
        <v>27</v>
      </c>
      <c r="D159" s="47" t="s">
        <v>138</v>
      </c>
      <c r="E159" s="47" t="s">
        <v>139</v>
      </c>
      <c r="F159" s="47" t="s">
        <v>30</v>
      </c>
      <c r="G159" s="47" t="s">
        <v>140</v>
      </c>
      <c r="H159" s="47">
        <v>0</v>
      </c>
      <c r="I159" s="47">
        <v>10000</v>
      </c>
      <c r="J159" s="47">
        <v>96225.482000000004</v>
      </c>
      <c r="K159" s="47" t="s">
        <v>32</v>
      </c>
    </row>
    <row r="160" spans="2:11" hidden="1" x14ac:dyDescent="0.3">
      <c r="B160" s="47">
        <v>158</v>
      </c>
      <c r="C160" s="47" t="s">
        <v>27</v>
      </c>
      <c r="D160" s="47" t="s">
        <v>138</v>
      </c>
      <c r="E160" s="47" t="s">
        <v>398</v>
      </c>
      <c r="F160" s="47" t="s">
        <v>399</v>
      </c>
      <c r="G160" s="47" t="s">
        <v>637</v>
      </c>
      <c r="H160" s="47">
        <v>10.62</v>
      </c>
      <c r="I160" s="47">
        <v>0</v>
      </c>
      <c r="J160" s="47">
        <v>96214.861999999994</v>
      </c>
      <c r="K160" s="47" t="s">
        <v>32</v>
      </c>
    </row>
    <row r="161" spans="2:11" hidden="1" x14ac:dyDescent="0.3">
      <c r="B161" s="47">
        <v>159</v>
      </c>
      <c r="C161" s="47" t="s">
        <v>401</v>
      </c>
      <c r="D161" s="47" t="s">
        <v>138</v>
      </c>
      <c r="E161" s="47" t="s">
        <v>638</v>
      </c>
      <c r="F161" s="47" t="s">
        <v>403</v>
      </c>
      <c r="G161" s="47" t="s">
        <v>639</v>
      </c>
      <c r="H161" s="47">
        <v>96328.816000000006</v>
      </c>
      <c r="I161" s="47">
        <v>0</v>
      </c>
      <c r="J161" s="47">
        <v>-113.95399999999999</v>
      </c>
      <c r="K161" s="47" t="s">
        <v>32</v>
      </c>
    </row>
    <row r="162" spans="2:11" x14ac:dyDescent="0.3">
      <c r="B162" s="47">
        <v>160</v>
      </c>
      <c r="C162" s="47" t="s">
        <v>27</v>
      </c>
      <c r="D162" s="47" t="s">
        <v>141</v>
      </c>
      <c r="E162" s="47" t="s">
        <v>142</v>
      </c>
      <c r="F162" s="47" t="s">
        <v>30</v>
      </c>
      <c r="G162" s="47" t="s">
        <v>143</v>
      </c>
      <c r="H162" s="47">
        <v>0</v>
      </c>
      <c r="I162" s="47">
        <v>30000</v>
      </c>
      <c r="J162" s="47">
        <v>29886.045999999998</v>
      </c>
      <c r="K162" s="47" t="s">
        <v>32</v>
      </c>
    </row>
    <row r="163" spans="2:11" hidden="1" x14ac:dyDescent="0.3">
      <c r="B163" s="47">
        <v>161</v>
      </c>
      <c r="C163" s="47" t="s">
        <v>401</v>
      </c>
      <c r="D163" s="47" t="s">
        <v>141</v>
      </c>
      <c r="E163" s="47" t="s">
        <v>640</v>
      </c>
      <c r="F163" s="47" t="s">
        <v>403</v>
      </c>
      <c r="G163" s="47" t="s">
        <v>641</v>
      </c>
      <c r="H163" s="47">
        <v>59213.366000000002</v>
      </c>
      <c r="I163" s="47">
        <v>0</v>
      </c>
      <c r="J163" s="47">
        <v>-29327.32</v>
      </c>
      <c r="K163" s="47" t="s">
        <v>32</v>
      </c>
    </row>
    <row r="164" spans="2:11" hidden="1" x14ac:dyDescent="0.3">
      <c r="B164" s="47">
        <v>162</v>
      </c>
      <c r="C164" s="47" t="s">
        <v>27</v>
      </c>
      <c r="D164" s="47" t="s">
        <v>141</v>
      </c>
      <c r="E164" s="47" t="s">
        <v>398</v>
      </c>
      <c r="F164" s="47" t="s">
        <v>399</v>
      </c>
      <c r="G164" s="47" t="s">
        <v>642</v>
      </c>
      <c r="H164" s="47">
        <v>10.62</v>
      </c>
      <c r="I164" s="47">
        <v>0</v>
      </c>
      <c r="J164" s="47">
        <v>-29337.94</v>
      </c>
      <c r="K164" s="47" t="s">
        <v>32</v>
      </c>
    </row>
    <row r="165" spans="2:11" hidden="1" x14ac:dyDescent="0.3">
      <c r="B165" s="47">
        <v>163</v>
      </c>
      <c r="C165" s="47" t="s">
        <v>27</v>
      </c>
      <c r="D165" s="47" t="s">
        <v>141</v>
      </c>
      <c r="E165" s="47" t="s">
        <v>398</v>
      </c>
      <c r="F165" s="47" t="s">
        <v>399</v>
      </c>
      <c r="G165" s="47" t="s">
        <v>643</v>
      </c>
      <c r="H165" s="47">
        <v>10.62</v>
      </c>
      <c r="I165" s="47">
        <v>0</v>
      </c>
      <c r="J165" s="47">
        <v>-29348.560000000001</v>
      </c>
      <c r="K165" s="47" t="s">
        <v>32</v>
      </c>
    </row>
    <row r="166" spans="2:11" x14ac:dyDescent="0.3">
      <c r="B166" s="47">
        <v>164</v>
      </c>
      <c r="C166" s="47" t="s">
        <v>27</v>
      </c>
      <c r="D166" s="47" t="s">
        <v>141</v>
      </c>
      <c r="E166" s="47" t="s">
        <v>144</v>
      </c>
      <c r="F166" s="47" t="s">
        <v>30</v>
      </c>
      <c r="G166" s="47" t="s">
        <v>145</v>
      </c>
      <c r="H166" s="47">
        <v>0</v>
      </c>
      <c r="I166" s="47">
        <v>30000</v>
      </c>
      <c r="J166" s="47">
        <v>651.44000000000005</v>
      </c>
      <c r="K166" s="47" t="s">
        <v>32</v>
      </c>
    </row>
    <row r="167" spans="2:11" x14ac:dyDescent="0.3">
      <c r="B167" s="47">
        <v>165</v>
      </c>
      <c r="C167" s="47" t="s">
        <v>27</v>
      </c>
      <c r="D167" s="47" t="s">
        <v>146</v>
      </c>
      <c r="E167" s="47" t="s">
        <v>147</v>
      </c>
      <c r="F167" s="47" t="s">
        <v>30</v>
      </c>
      <c r="G167" s="47" t="s">
        <v>148</v>
      </c>
      <c r="H167" s="47">
        <v>0</v>
      </c>
      <c r="I167" s="47">
        <v>2000</v>
      </c>
      <c r="J167" s="47">
        <v>2651.44</v>
      </c>
      <c r="K167" s="47" t="s">
        <v>32</v>
      </c>
    </row>
    <row r="168" spans="2:11" hidden="1" x14ac:dyDescent="0.3">
      <c r="B168" s="47">
        <v>166</v>
      </c>
      <c r="C168" s="47" t="s">
        <v>27</v>
      </c>
      <c r="D168" s="47" t="s">
        <v>146</v>
      </c>
      <c r="E168" s="47" t="s">
        <v>398</v>
      </c>
      <c r="F168" s="47" t="s">
        <v>399</v>
      </c>
      <c r="G168" s="47" t="s">
        <v>644</v>
      </c>
      <c r="H168" s="47">
        <v>10.62</v>
      </c>
      <c r="I168" s="47">
        <v>0</v>
      </c>
      <c r="J168" s="47">
        <v>2640.82</v>
      </c>
      <c r="K168" s="47" t="s">
        <v>32</v>
      </c>
    </row>
    <row r="169" spans="2:11" hidden="1" x14ac:dyDescent="0.3">
      <c r="B169" s="47">
        <v>167</v>
      </c>
      <c r="C169" s="47" t="s">
        <v>401</v>
      </c>
      <c r="D169" s="47" t="s">
        <v>146</v>
      </c>
      <c r="E169" s="47" t="s">
        <v>645</v>
      </c>
      <c r="F169" s="47" t="s">
        <v>403</v>
      </c>
      <c r="G169" s="47" t="s">
        <v>646</v>
      </c>
      <c r="H169" s="47">
        <v>2102.502</v>
      </c>
      <c r="I169" s="47">
        <v>0</v>
      </c>
      <c r="J169" s="47">
        <v>538.31799999999998</v>
      </c>
      <c r="K169" s="47" t="s">
        <v>32</v>
      </c>
    </row>
    <row r="170" spans="2:11" hidden="1" x14ac:dyDescent="0.3">
      <c r="B170" s="47">
        <v>168</v>
      </c>
      <c r="C170" s="47" t="s">
        <v>401</v>
      </c>
      <c r="D170" s="47" t="s">
        <v>647</v>
      </c>
      <c r="E170" s="47" t="s">
        <v>648</v>
      </c>
      <c r="F170" s="47" t="s">
        <v>403</v>
      </c>
      <c r="G170" s="47" t="s">
        <v>649</v>
      </c>
      <c r="H170" s="47">
        <v>0</v>
      </c>
      <c r="I170" s="47">
        <v>750.41600000000005</v>
      </c>
      <c r="J170" s="47">
        <v>1288.7339999999999</v>
      </c>
      <c r="K170" s="47" t="s">
        <v>32</v>
      </c>
    </row>
    <row r="171" spans="2:11" hidden="1" x14ac:dyDescent="0.3">
      <c r="B171" s="47">
        <v>169</v>
      </c>
      <c r="C171" s="47" t="s">
        <v>27</v>
      </c>
      <c r="D171" s="47" t="s">
        <v>360</v>
      </c>
      <c r="E171" s="47" t="s">
        <v>357</v>
      </c>
      <c r="F171" s="47" t="s">
        <v>358</v>
      </c>
      <c r="G171" s="47" t="s">
        <v>361</v>
      </c>
      <c r="H171" s="47">
        <v>117000</v>
      </c>
      <c r="I171" s="47">
        <v>0</v>
      </c>
      <c r="J171" s="47">
        <v>-115711.266</v>
      </c>
      <c r="K171" s="47" t="s">
        <v>32</v>
      </c>
    </row>
    <row r="172" spans="2:11" hidden="1" x14ac:dyDescent="0.3">
      <c r="B172" s="47">
        <v>170</v>
      </c>
      <c r="C172" s="47" t="s">
        <v>401</v>
      </c>
      <c r="D172" s="47" t="s">
        <v>360</v>
      </c>
      <c r="E172" s="47" t="s">
        <v>650</v>
      </c>
      <c r="F172" s="47" t="s">
        <v>403</v>
      </c>
      <c r="G172" s="47" t="s">
        <v>651</v>
      </c>
      <c r="H172" s="47">
        <v>0</v>
      </c>
      <c r="I172" s="47">
        <v>216376.02</v>
      </c>
      <c r="J172" s="47">
        <v>100664.754</v>
      </c>
      <c r="K172" s="47" t="s">
        <v>32</v>
      </c>
    </row>
    <row r="173" spans="2:11" hidden="1" x14ac:dyDescent="0.3">
      <c r="B173" s="47">
        <v>171</v>
      </c>
      <c r="C173" s="47" t="s">
        <v>401</v>
      </c>
      <c r="D173" s="47" t="s">
        <v>149</v>
      </c>
      <c r="E173" s="47" t="s">
        <v>652</v>
      </c>
      <c r="F173" s="47" t="s">
        <v>403</v>
      </c>
      <c r="G173" s="47" t="s">
        <v>653</v>
      </c>
      <c r="H173" s="47">
        <v>119397.55</v>
      </c>
      <c r="I173" s="47">
        <v>0</v>
      </c>
      <c r="J173" s="47">
        <v>-18732.795999999998</v>
      </c>
      <c r="K173" s="47" t="s">
        <v>32</v>
      </c>
    </row>
    <row r="174" spans="2:11" x14ac:dyDescent="0.3">
      <c r="B174" s="47">
        <v>172</v>
      </c>
      <c r="C174" s="47" t="s">
        <v>27</v>
      </c>
      <c r="D174" s="47" t="s">
        <v>149</v>
      </c>
      <c r="E174" s="47" t="s">
        <v>150</v>
      </c>
      <c r="F174" s="47" t="s">
        <v>30</v>
      </c>
      <c r="G174" s="47" t="s">
        <v>151</v>
      </c>
      <c r="H174" s="47">
        <v>0</v>
      </c>
      <c r="I174" s="47">
        <v>15000</v>
      </c>
      <c r="J174" s="47">
        <v>-3732.7959999999998</v>
      </c>
      <c r="K174" s="47" t="s">
        <v>32</v>
      </c>
    </row>
    <row r="175" spans="2:11" x14ac:dyDescent="0.3">
      <c r="B175" s="47">
        <v>173</v>
      </c>
      <c r="C175" s="47" t="s">
        <v>27</v>
      </c>
      <c r="D175" s="47" t="s">
        <v>149</v>
      </c>
      <c r="E175" s="47" t="s">
        <v>152</v>
      </c>
      <c r="F175" s="47" t="s">
        <v>30</v>
      </c>
      <c r="G175" s="47" t="s">
        <v>153</v>
      </c>
      <c r="H175" s="47">
        <v>0</v>
      </c>
      <c r="I175" s="47">
        <v>5000</v>
      </c>
      <c r="J175" s="47">
        <v>1267.204</v>
      </c>
      <c r="K175" s="47" t="s">
        <v>32</v>
      </c>
    </row>
    <row r="176" spans="2:11" hidden="1" x14ac:dyDescent="0.3">
      <c r="B176" s="47">
        <v>174</v>
      </c>
      <c r="C176" s="47" t="s">
        <v>27</v>
      </c>
      <c r="D176" s="47" t="s">
        <v>149</v>
      </c>
      <c r="E176" s="47" t="s">
        <v>398</v>
      </c>
      <c r="F176" s="47" t="s">
        <v>399</v>
      </c>
      <c r="G176" s="47" t="s">
        <v>654</v>
      </c>
      <c r="H176" s="47">
        <v>10.62</v>
      </c>
      <c r="I176" s="47">
        <v>0</v>
      </c>
      <c r="J176" s="47">
        <v>1256.5840000000001</v>
      </c>
      <c r="K176" s="47" t="s">
        <v>32</v>
      </c>
    </row>
    <row r="177" spans="2:11" hidden="1" x14ac:dyDescent="0.3">
      <c r="B177" s="47">
        <v>175</v>
      </c>
      <c r="C177" s="47" t="s">
        <v>27</v>
      </c>
      <c r="D177" s="47" t="s">
        <v>149</v>
      </c>
      <c r="E177" s="47" t="s">
        <v>398</v>
      </c>
      <c r="F177" s="47" t="s">
        <v>399</v>
      </c>
      <c r="G177" s="47" t="s">
        <v>655</v>
      </c>
      <c r="H177" s="47">
        <v>10.62</v>
      </c>
      <c r="I177" s="47">
        <v>0</v>
      </c>
      <c r="J177" s="47">
        <v>1245.9639999999999</v>
      </c>
      <c r="K177" s="47" t="s">
        <v>32</v>
      </c>
    </row>
    <row r="178" spans="2:11" hidden="1" x14ac:dyDescent="0.3">
      <c r="B178" s="47">
        <v>176</v>
      </c>
      <c r="C178" s="47" t="s">
        <v>401</v>
      </c>
      <c r="D178" s="47" t="s">
        <v>656</v>
      </c>
      <c r="E178" s="47" t="s">
        <v>657</v>
      </c>
      <c r="F178" s="47" t="s">
        <v>403</v>
      </c>
      <c r="G178" s="47" t="s">
        <v>658</v>
      </c>
      <c r="H178" s="47">
        <v>0</v>
      </c>
      <c r="I178" s="47">
        <v>92566.65</v>
      </c>
      <c r="J178" s="47">
        <v>93812.614000000001</v>
      </c>
      <c r="K178" s="47" t="s">
        <v>32</v>
      </c>
    </row>
    <row r="179" spans="2:11" hidden="1" x14ac:dyDescent="0.3">
      <c r="B179" s="47">
        <v>177</v>
      </c>
      <c r="C179" s="47" t="s">
        <v>401</v>
      </c>
      <c r="D179" s="47" t="s">
        <v>659</v>
      </c>
      <c r="E179" s="47" t="s">
        <v>660</v>
      </c>
      <c r="F179" s="47" t="s">
        <v>403</v>
      </c>
      <c r="G179" s="47" t="s">
        <v>661</v>
      </c>
      <c r="H179" s="47">
        <v>0</v>
      </c>
      <c r="I179" s="47">
        <v>147587.85999999999</v>
      </c>
      <c r="J179" s="47">
        <v>241400.47399999999</v>
      </c>
      <c r="K179" s="47" t="s">
        <v>32</v>
      </c>
    </row>
    <row r="180" spans="2:11" hidden="1" x14ac:dyDescent="0.3">
      <c r="B180" s="47">
        <v>178</v>
      </c>
      <c r="C180" s="47" t="s">
        <v>401</v>
      </c>
      <c r="D180" s="47" t="s">
        <v>662</v>
      </c>
      <c r="E180" s="47" t="s">
        <v>663</v>
      </c>
      <c r="F180" s="47" t="s">
        <v>403</v>
      </c>
      <c r="G180" s="47" t="s">
        <v>664</v>
      </c>
      <c r="H180" s="47">
        <v>0</v>
      </c>
      <c r="I180" s="47">
        <v>19919.55</v>
      </c>
      <c r="J180" s="47">
        <v>261320.024</v>
      </c>
      <c r="K180" s="47" t="s">
        <v>32</v>
      </c>
    </row>
    <row r="181" spans="2:11" hidden="1" x14ac:dyDescent="0.3">
      <c r="B181" s="47">
        <v>179</v>
      </c>
      <c r="C181" s="47" t="s">
        <v>27</v>
      </c>
      <c r="D181" s="47" t="s">
        <v>362</v>
      </c>
      <c r="E181" s="47" t="s">
        <v>357</v>
      </c>
      <c r="F181" s="47" t="s">
        <v>358</v>
      </c>
      <c r="G181" s="47" t="s">
        <v>363</v>
      </c>
      <c r="H181" s="47">
        <v>140000</v>
      </c>
      <c r="I181" s="47">
        <v>0</v>
      </c>
      <c r="J181" s="47">
        <v>121320.024</v>
      </c>
      <c r="K181" s="47" t="s">
        <v>32</v>
      </c>
    </row>
    <row r="182" spans="2:11" hidden="1" x14ac:dyDescent="0.3">
      <c r="B182" s="47">
        <v>180</v>
      </c>
      <c r="C182" s="47" t="s">
        <v>401</v>
      </c>
      <c r="D182" s="47" t="s">
        <v>665</v>
      </c>
      <c r="E182" s="47" t="s">
        <v>666</v>
      </c>
      <c r="F182" s="47" t="s">
        <v>403</v>
      </c>
      <c r="G182" s="47" t="s">
        <v>667</v>
      </c>
      <c r="H182" s="47">
        <v>95576.48</v>
      </c>
      <c r="I182" s="47">
        <v>0</v>
      </c>
      <c r="J182" s="47">
        <v>25743.544000000002</v>
      </c>
      <c r="K182" s="47" t="s">
        <v>32</v>
      </c>
    </row>
    <row r="183" spans="2:11" hidden="1" x14ac:dyDescent="0.3">
      <c r="B183" s="47">
        <v>181</v>
      </c>
      <c r="C183" s="47" t="s">
        <v>401</v>
      </c>
      <c r="D183" s="47" t="s">
        <v>154</v>
      </c>
      <c r="E183" s="47" t="s">
        <v>668</v>
      </c>
      <c r="F183" s="47" t="s">
        <v>399</v>
      </c>
      <c r="G183" s="47" t="s">
        <v>669</v>
      </c>
      <c r="H183" s="47">
        <v>1407.1</v>
      </c>
      <c r="I183" s="47">
        <v>0</v>
      </c>
      <c r="J183" s="47">
        <v>24336.444</v>
      </c>
      <c r="K183" s="47" t="s">
        <v>32</v>
      </c>
    </row>
    <row r="184" spans="2:11" x14ac:dyDescent="0.3">
      <c r="B184" s="47">
        <v>182</v>
      </c>
      <c r="C184" s="47" t="s">
        <v>27</v>
      </c>
      <c r="D184" s="47" t="s">
        <v>154</v>
      </c>
      <c r="E184" s="47" t="s">
        <v>155</v>
      </c>
      <c r="F184" s="47" t="s">
        <v>30</v>
      </c>
      <c r="G184" s="47" t="s">
        <v>156</v>
      </c>
      <c r="H184" s="47">
        <v>0</v>
      </c>
      <c r="I184" s="47">
        <v>25000</v>
      </c>
      <c r="J184" s="47">
        <v>49336.444000000003</v>
      </c>
      <c r="K184" s="47" t="s">
        <v>32</v>
      </c>
    </row>
    <row r="185" spans="2:11" x14ac:dyDescent="0.3">
      <c r="B185" s="47">
        <v>183</v>
      </c>
      <c r="C185" s="47" t="s">
        <v>27</v>
      </c>
      <c r="D185" s="47" t="s">
        <v>154</v>
      </c>
      <c r="E185" s="47" t="s">
        <v>157</v>
      </c>
      <c r="F185" s="47" t="s">
        <v>30</v>
      </c>
      <c r="G185" s="47" t="s">
        <v>156</v>
      </c>
      <c r="H185" s="47">
        <v>0</v>
      </c>
      <c r="I185" s="47">
        <v>2000</v>
      </c>
      <c r="J185" s="47">
        <v>51336.444000000003</v>
      </c>
      <c r="K185" s="47" t="s">
        <v>32</v>
      </c>
    </row>
    <row r="186" spans="2:11" hidden="1" x14ac:dyDescent="0.3">
      <c r="B186" s="47">
        <v>184</v>
      </c>
      <c r="C186" s="47" t="s">
        <v>27</v>
      </c>
      <c r="D186" s="47" t="s">
        <v>154</v>
      </c>
      <c r="E186" s="47" t="s">
        <v>670</v>
      </c>
      <c r="F186" s="47" t="s">
        <v>399</v>
      </c>
      <c r="G186" s="47" t="s">
        <v>671</v>
      </c>
      <c r="H186" s="47">
        <v>10.62</v>
      </c>
      <c r="I186" s="47">
        <v>0</v>
      </c>
      <c r="J186" s="47">
        <v>51325.824000000001</v>
      </c>
      <c r="K186" s="47" t="s">
        <v>32</v>
      </c>
    </row>
    <row r="187" spans="2:11" hidden="1" x14ac:dyDescent="0.3">
      <c r="B187" s="47">
        <v>185</v>
      </c>
      <c r="C187" s="47" t="s">
        <v>27</v>
      </c>
      <c r="D187" s="47" t="s">
        <v>154</v>
      </c>
      <c r="E187" s="47" t="s">
        <v>670</v>
      </c>
      <c r="F187" s="47" t="s">
        <v>399</v>
      </c>
      <c r="G187" s="47" t="s">
        <v>671</v>
      </c>
      <c r="H187" s="47">
        <v>10.62</v>
      </c>
      <c r="I187" s="47">
        <v>0</v>
      </c>
      <c r="J187" s="47">
        <v>51315.203999999998</v>
      </c>
      <c r="K187" s="47" t="s">
        <v>32</v>
      </c>
    </row>
    <row r="188" spans="2:11" hidden="1" x14ac:dyDescent="0.3">
      <c r="B188" s="47">
        <v>186</v>
      </c>
      <c r="C188" s="47" t="s">
        <v>401</v>
      </c>
      <c r="D188" s="47" t="s">
        <v>154</v>
      </c>
      <c r="E188" s="47" t="s">
        <v>672</v>
      </c>
      <c r="F188" s="47" t="s">
        <v>403</v>
      </c>
      <c r="G188" s="47" t="s">
        <v>673</v>
      </c>
      <c r="H188" s="47">
        <v>51175.45</v>
      </c>
      <c r="I188" s="47">
        <v>0</v>
      </c>
      <c r="J188" s="47">
        <v>139.75399999999999</v>
      </c>
      <c r="K188" s="47" t="s">
        <v>32</v>
      </c>
    </row>
    <row r="189" spans="2:11" x14ac:dyDescent="0.3">
      <c r="B189" s="47">
        <v>187</v>
      </c>
      <c r="C189" s="47" t="s">
        <v>27</v>
      </c>
      <c r="D189" s="47" t="s">
        <v>158</v>
      </c>
      <c r="E189" s="47" t="s">
        <v>159</v>
      </c>
      <c r="F189" s="47" t="s">
        <v>30</v>
      </c>
      <c r="G189" s="47" t="s">
        <v>160</v>
      </c>
      <c r="H189" s="47">
        <v>0</v>
      </c>
      <c r="I189" s="47">
        <v>10000</v>
      </c>
      <c r="J189" s="47">
        <v>10139.754000000001</v>
      </c>
      <c r="K189" s="47" t="s">
        <v>32</v>
      </c>
    </row>
    <row r="190" spans="2:11" hidden="1" x14ac:dyDescent="0.3">
      <c r="B190" s="47">
        <v>188</v>
      </c>
      <c r="C190" s="47" t="s">
        <v>27</v>
      </c>
      <c r="D190" s="47" t="s">
        <v>158</v>
      </c>
      <c r="E190" s="47" t="s">
        <v>670</v>
      </c>
      <c r="F190" s="47" t="s">
        <v>399</v>
      </c>
      <c r="G190" s="47" t="s">
        <v>674</v>
      </c>
      <c r="H190" s="47">
        <v>10.62</v>
      </c>
      <c r="I190" s="47">
        <v>0</v>
      </c>
      <c r="J190" s="47">
        <v>10129.134</v>
      </c>
      <c r="K190" s="47" t="s">
        <v>32</v>
      </c>
    </row>
    <row r="191" spans="2:11" hidden="1" x14ac:dyDescent="0.3">
      <c r="B191" s="47">
        <v>189</v>
      </c>
      <c r="C191" s="47" t="s">
        <v>401</v>
      </c>
      <c r="D191" s="47" t="s">
        <v>158</v>
      </c>
      <c r="E191" s="47" t="s">
        <v>675</v>
      </c>
      <c r="F191" s="47" t="s">
        <v>403</v>
      </c>
      <c r="G191" s="47" t="s">
        <v>676</v>
      </c>
      <c r="H191" s="47">
        <v>9067.2000000000007</v>
      </c>
      <c r="I191" s="47">
        <v>0</v>
      </c>
      <c r="J191" s="47">
        <v>1061.934</v>
      </c>
      <c r="K191" s="47" t="s">
        <v>32</v>
      </c>
    </row>
    <row r="192" spans="2:11" hidden="1" x14ac:dyDescent="0.3">
      <c r="B192" s="47">
        <v>190</v>
      </c>
      <c r="C192" s="47" t="s">
        <v>401</v>
      </c>
      <c r="D192" s="47" t="s">
        <v>677</v>
      </c>
      <c r="E192" s="47" t="s">
        <v>678</v>
      </c>
      <c r="F192" s="47" t="s">
        <v>403</v>
      </c>
      <c r="G192" s="47" t="s">
        <v>679</v>
      </c>
      <c r="H192" s="47">
        <v>484.71</v>
      </c>
      <c r="I192" s="47">
        <v>0</v>
      </c>
      <c r="J192" s="47">
        <v>577.22400000000005</v>
      </c>
      <c r="K192" s="47" t="s">
        <v>32</v>
      </c>
    </row>
    <row r="193" spans="2:11" hidden="1" x14ac:dyDescent="0.3">
      <c r="B193" s="47">
        <v>191</v>
      </c>
      <c r="C193" s="47" t="s">
        <v>401</v>
      </c>
      <c r="D193" s="47" t="s">
        <v>680</v>
      </c>
      <c r="E193" s="47" t="s">
        <v>681</v>
      </c>
      <c r="F193" s="47" t="s">
        <v>403</v>
      </c>
      <c r="G193" s="47" t="s">
        <v>682</v>
      </c>
      <c r="H193" s="47">
        <v>0</v>
      </c>
      <c r="I193" s="47">
        <v>56618.3</v>
      </c>
      <c r="J193" s="47">
        <v>57195.523999999998</v>
      </c>
      <c r="K193" s="47" t="s">
        <v>32</v>
      </c>
    </row>
    <row r="194" spans="2:11" hidden="1" x14ac:dyDescent="0.3">
      <c r="B194" s="47">
        <v>192</v>
      </c>
      <c r="C194" s="47" t="s">
        <v>401</v>
      </c>
      <c r="D194" s="47" t="s">
        <v>683</v>
      </c>
      <c r="E194" s="47" t="s">
        <v>684</v>
      </c>
      <c r="F194" s="47" t="s">
        <v>403</v>
      </c>
      <c r="G194" s="47" t="s">
        <v>685</v>
      </c>
      <c r="H194" s="47">
        <v>2961.4</v>
      </c>
      <c r="I194" s="47">
        <v>0</v>
      </c>
      <c r="J194" s="47">
        <v>54234.124000000003</v>
      </c>
      <c r="K194" s="47" t="s">
        <v>32</v>
      </c>
    </row>
    <row r="195" spans="2:11" hidden="1" x14ac:dyDescent="0.3">
      <c r="B195" s="47">
        <v>193</v>
      </c>
      <c r="C195" s="47" t="s">
        <v>401</v>
      </c>
      <c r="D195" s="47" t="s">
        <v>686</v>
      </c>
      <c r="E195" s="47" t="s">
        <v>687</v>
      </c>
      <c r="F195" s="47" t="s">
        <v>403</v>
      </c>
      <c r="G195" s="47" t="s">
        <v>688</v>
      </c>
      <c r="H195" s="47">
        <v>50592.83</v>
      </c>
      <c r="I195" s="47">
        <v>0</v>
      </c>
      <c r="J195" s="47">
        <v>3641.2939999999999</v>
      </c>
      <c r="K195" s="47" t="s">
        <v>32</v>
      </c>
    </row>
    <row r="196" spans="2:11" hidden="1" x14ac:dyDescent="0.3">
      <c r="B196" s="47">
        <v>194</v>
      </c>
      <c r="C196" s="47" t="s">
        <v>401</v>
      </c>
      <c r="D196" s="47" t="s">
        <v>689</v>
      </c>
      <c r="E196" s="47" t="s">
        <v>690</v>
      </c>
      <c r="F196" s="47" t="s">
        <v>403</v>
      </c>
      <c r="G196" s="47" t="s">
        <v>691</v>
      </c>
      <c r="H196" s="47">
        <v>0</v>
      </c>
      <c r="I196" s="47">
        <v>1938.5</v>
      </c>
      <c r="J196" s="47">
        <v>5579.7939999999999</v>
      </c>
      <c r="K196" s="47" t="s">
        <v>32</v>
      </c>
    </row>
    <row r="197" spans="2:11" x14ac:dyDescent="0.3">
      <c r="B197" s="47">
        <v>195</v>
      </c>
      <c r="C197" s="47" t="s">
        <v>27</v>
      </c>
      <c r="D197" s="47" t="s">
        <v>161</v>
      </c>
      <c r="E197" s="47" t="s">
        <v>162</v>
      </c>
      <c r="F197" s="47" t="s">
        <v>30</v>
      </c>
      <c r="G197" s="47" t="s">
        <v>163</v>
      </c>
      <c r="H197" s="47">
        <v>0</v>
      </c>
      <c r="I197" s="47">
        <v>23000</v>
      </c>
      <c r="J197" s="47">
        <v>28579.794000000002</v>
      </c>
      <c r="K197" s="47" t="s">
        <v>32</v>
      </c>
    </row>
    <row r="198" spans="2:11" hidden="1" x14ac:dyDescent="0.3">
      <c r="B198" s="47">
        <v>196</v>
      </c>
      <c r="C198" s="47" t="s">
        <v>27</v>
      </c>
      <c r="D198" s="47" t="s">
        <v>161</v>
      </c>
      <c r="E198" s="47" t="s">
        <v>670</v>
      </c>
      <c r="F198" s="47" t="s">
        <v>399</v>
      </c>
      <c r="G198" s="47" t="s">
        <v>692</v>
      </c>
      <c r="H198" s="47">
        <v>10.62</v>
      </c>
      <c r="I198" s="47">
        <v>0</v>
      </c>
      <c r="J198" s="47">
        <v>28569.173999999999</v>
      </c>
      <c r="K198" s="47" t="s">
        <v>32</v>
      </c>
    </row>
    <row r="199" spans="2:11" hidden="1" x14ac:dyDescent="0.3">
      <c r="B199" s="47">
        <v>197</v>
      </c>
      <c r="C199" s="47" t="s">
        <v>401</v>
      </c>
      <c r="D199" s="47" t="s">
        <v>161</v>
      </c>
      <c r="E199" s="47" t="s">
        <v>693</v>
      </c>
      <c r="F199" s="47" t="s">
        <v>403</v>
      </c>
      <c r="G199" s="47" t="s">
        <v>694</v>
      </c>
      <c r="H199" s="47">
        <v>27579.53</v>
      </c>
      <c r="I199" s="47">
        <v>0</v>
      </c>
      <c r="J199" s="47">
        <v>989.64400000000001</v>
      </c>
      <c r="K199" s="47" t="s">
        <v>32</v>
      </c>
    </row>
    <row r="200" spans="2:11" x14ac:dyDescent="0.3">
      <c r="B200" s="47">
        <v>198</v>
      </c>
      <c r="C200" s="47" t="s">
        <v>27</v>
      </c>
      <c r="D200" s="47" t="s">
        <v>164</v>
      </c>
      <c r="E200" s="47" t="s">
        <v>165</v>
      </c>
      <c r="F200" s="47" t="s">
        <v>30</v>
      </c>
      <c r="G200" s="47" t="s">
        <v>166</v>
      </c>
      <c r="H200" s="47">
        <v>0</v>
      </c>
      <c r="I200" s="47">
        <v>5000</v>
      </c>
      <c r="J200" s="47">
        <v>5989.6440000000002</v>
      </c>
      <c r="K200" s="47" t="s">
        <v>32</v>
      </c>
    </row>
    <row r="201" spans="2:11" hidden="1" x14ac:dyDescent="0.3">
      <c r="B201" s="47">
        <v>199</v>
      </c>
      <c r="C201" s="47" t="s">
        <v>27</v>
      </c>
      <c r="D201" s="47" t="s">
        <v>164</v>
      </c>
      <c r="E201" s="47" t="s">
        <v>670</v>
      </c>
      <c r="F201" s="47" t="s">
        <v>399</v>
      </c>
      <c r="G201" s="47" t="s">
        <v>695</v>
      </c>
      <c r="H201" s="47">
        <v>10.62</v>
      </c>
      <c r="I201" s="47">
        <v>0</v>
      </c>
      <c r="J201" s="47">
        <v>5979.0240000000003</v>
      </c>
      <c r="K201" s="47" t="s">
        <v>32</v>
      </c>
    </row>
    <row r="202" spans="2:11" hidden="1" x14ac:dyDescent="0.3">
      <c r="B202" s="47">
        <v>200</v>
      </c>
      <c r="C202" s="47" t="s">
        <v>401</v>
      </c>
      <c r="D202" s="47" t="s">
        <v>164</v>
      </c>
      <c r="E202" s="47" t="s">
        <v>696</v>
      </c>
      <c r="F202" s="47" t="s">
        <v>403</v>
      </c>
      <c r="G202" s="47" t="s">
        <v>697</v>
      </c>
      <c r="H202" s="47">
        <v>5285.39</v>
      </c>
      <c r="I202" s="47">
        <v>0</v>
      </c>
      <c r="J202" s="47">
        <v>693.63400000000001</v>
      </c>
      <c r="K202" s="47" t="s">
        <v>32</v>
      </c>
    </row>
    <row r="203" spans="2:11" x14ac:dyDescent="0.3">
      <c r="B203" s="47">
        <v>201</v>
      </c>
      <c r="C203" s="47" t="s">
        <v>27</v>
      </c>
      <c r="D203" s="47" t="s">
        <v>167</v>
      </c>
      <c r="E203" s="47" t="s">
        <v>168</v>
      </c>
      <c r="F203" s="47" t="s">
        <v>30</v>
      </c>
      <c r="G203" s="47" t="s">
        <v>169</v>
      </c>
      <c r="H203" s="47">
        <v>0</v>
      </c>
      <c r="I203" s="47">
        <v>1000</v>
      </c>
      <c r="J203" s="47">
        <v>1693.634</v>
      </c>
      <c r="K203" s="47" t="s">
        <v>32</v>
      </c>
    </row>
    <row r="204" spans="2:11" x14ac:dyDescent="0.3">
      <c r="B204" s="47">
        <v>202</v>
      </c>
      <c r="C204" s="47" t="s">
        <v>27</v>
      </c>
      <c r="D204" s="47" t="s">
        <v>167</v>
      </c>
      <c r="E204" s="47" t="s">
        <v>170</v>
      </c>
      <c r="F204" s="47" t="s">
        <v>30</v>
      </c>
      <c r="G204" s="47" t="s">
        <v>169</v>
      </c>
      <c r="H204" s="47">
        <v>0</v>
      </c>
      <c r="I204" s="47">
        <v>10000</v>
      </c>
      <c r="J204" s="47">
        <v>11693.634</v>
      </c>
      <c r="K204" s="47" t="s">
        <v>32</v>
      </c>
    </row>
    <row r="205" spans="2:11" x14ac:dyDescent="0.3">
      <c r="B205" s="47">
        <v>203</v>
      </c>
      <c r="C205" s="47" t="s">
        <v>27</v>
      </c>
      <c r="D205" s="47" t="s">
        <v>167</v>
      </c>
      <c r="E205" s="47" t="s">
        <v>171</v>
      </c>
      <c r="F205" s="47" t="s">
        <v>30</v>
      </c>
      <c r="G205" s="47" t="s">
        <v>169</v>
      </c>
      <c r="H205" s="47">
        <v>0</v>
      </c>
      <c r="I205" s="47">
        <v>60000</v>
      </c>
      <c r="J205" s="47">
        <v>71693.634000000005</v>
      </c>
      <c r="K205" s="47" t="s">
        <v>32</v>
      </c>
    </row>
    <row r="206" spans="2:11" x14ac:dyDescent="0.3">
      <c r="B206" s="47">
        <v>204</v>
      </c>
      <c r="C206" s="47" t="s">
        <v>27</v>
      </c>
      <c r="D206" s="47" t="s">
        <v>167</v>
      </c>
      <c r="E206" s="47" t="s">
        <v>172</v>
      </c>
      <c r="F206" s="47" t="s">
        <v>30</v>
      </c>
      <c r="G206" s="47" t="s">
        <v>169</v>
      </c>
      <c r="H206" s="47">
        <v>0</v>
      </c>
      <c r="I206" s="47">
        <v>25000</v>
      </c>
      <c r="J206" s="47">
        <v>96693.634000000005</v>
      </c>
      <c r="K206" s="47" t="s">
        <v>32</v>
      </c>
    </row>
    <row r="207" spans="2:11" hidden="1" x14ac:dyDescent="0.3">
      <c r="B207" s="47">
        <v>205</v>
      </c>
      <c r="C207" s="47" t="s">
        <v>27</v>
      </c>
      <c r="D207" s="47" t="s">
        <v>167</v>
      </c>
      <c r="E207" s="47" t="s">
        <v>670</v>
      </c>
      <c r="F207" s="47" t="s">
        <v>399</v>
      </c>
      <c r="G207" s="47" t="s">
        <v>698</v>
      </c>
      <c r="H207" s="47">
        <v>10.62</v>
      </c>
      <c r="I207" s="47">
        <v>0</v>
      </c>
      <c r="J207" s="47">
        <v>96683.013999999996</v>
      </c>
      <c r="K207" s="47" t="s">
        <v>32</v>
      </c>
    </row>
    <row r="208" spans="2:11" hidden="1" x14ac:dyDescent="0.3">
      <c r="B208" s="47">
        <v>206</v>
      </c>
      <c r="C208" s="47" t="s">
        <v>27</v>
      </c>
      <c r="D208" s="47" t="s">
        <v>167</v>
      </c>
      <c r="E208" s="47" t="s">
        <v>670</v>
      </c>
      <c r="F208" s="47" t="s">
        <v>399</v>
      </c>
      <c r="G208" s="47" t="s">
        <v>698</v>
      </c>
      <c r="H208" s="47">
        <v>10.62</v>
      </c>
      <c r="I208" s="47">
        <v>0</v>
      </c>
      <c r="J208" s="47">
        <v>96672.394</v>
      </c>
      <c r="K208" s="47" t="s">
        <v>32</v>
      </c>
    </row>
    <row r="209" spans="2:11" hidden="1" x14ac:dyDescent="0.3">
      <c r="B209" s="47">
        <v>207</v>
      </c>
      <c r="C209" s="47" t="s">
        <v>27</v>
      </c>
      <c r="D209" s="47" t="s">
        <v>167</v>
      </c>
      <c r="E209" s="47" t="s">
        <v>670</v>
      </c>
      <c r="F209" s="47" t="s">
        <v>399</v>
      </c>
      <c r="G209" s="47" t="s">
        <v>698</v>
      </c>
      <c r="H209" s="47">
        <v>10.62</v>
      </c>
      <c r="I209" s="47">
        <v>0</v>
      </c>
      <c r="J209" s="47">
        <v>96661.774000000005</v>
      </c>
      <c r="K209" s="47" t="s">
        <v>32</v>
      </c>
    </row>
    <row r="210" spans="2:11" hidden="1" x14ac:dyDescent="0.3">
      <c r="B210" s="47">
        <v>208</v>
      </c>
      <c r="C210" s="47" t="s">
        <v>27</v>
      </c>
      <c r="D210" s="47" t="s">
        <v>167</v>
      </c>
      <c r="E210" s="47" t="s">
        <v>670</v>
      </c>
      <c r="F210" s="47" t="s">
        <v>399</v>
      </c>
      <c r="G210" s="47" t="s">
        <v>698</v>
      </c>
      <c r="H210" s="47">
        <v>10.62</v>
      </c>
      <c r="I210" s="47">
        <v>0</v>
      </c>
      <c r="J210" s="47">
        <v>96651.153999999995</v>
      </c>
      <c r="K210" s="47" t="s">
        <v>32</v>
      </c>
    </row>
    <row r="211" spans="2:11" hidden="1" x14ac:dyDescent="0.3">
      <c r="B211" s="47">
        <v>209</v>
      </c>
      <c r="C211" s="47" t="s">
        <v>401</v>
      </c>
      <c r="D211" s="47" t="s">
        <v>167</v>
      </c>
      <c r="E211" s="47" t="s">
        <v>699</v>
      </c>
      <c r="F211" s="47" t="s">
        <v>403</v>
      </c>
      <c r="G211" s="47" t="s">
        <v>700</v>
      </c>
      <c r="H211" s="47">
        <v>95797.884399999995</v>
      </c>
      <c r="I211" s="47">
        <v>0</v>
      </c>
      <c r="J211" s="47">
        <v>853.26959999999997</v>
      </c>
      <c r="K211" s="47" t="s">
        <v>32</v>
      </c>
    </row>
    <row r="212" spans="2:11" x14ac:dyDescent="0.3">
      <c r="B212" s="47">
        <v>210</v>
      </c>
      <c r="C212" s="47" t="s">
        <v>27</v>
      </c>
      <c r="D212" s="47" t="s">
        <v>173</v>
      </c>
      <c r="E212" s="47" t="s">
        <v>174</v>
      </c>
      <c r="F212" s="47" t="s">
        <v>30</v>
      </c>
      <c r="G212" s="47" t="s">
        <v>175</v>
      </c>
      <c r="H212" s="47">
        <v>0</v>
      </c>
      <c r="I212" s="47">
        <v>6000</v>
      </c>
      <c r="J212" s="47">
        <v>6853.2695999999996</v>
      </c>
      <c r="K212" s="47" t="s">
        <v>32</v>
      </c>
    </row>
    <row r="213" spans="2:11" hidden="1" x14ac:dyDescent="0.3">
      <c r="B213" s="47">
        <v>211</v>
      </c>
      <c r="C213" s="47" t="s">
        <v>27</v>
      </c>
      <c r="D213" s="47" t="s">
        <v>173</v>
      </c>
      <c r="E213" s="47" t="s">
        <v>670</v>
      </c>
      <c r="F213" s="47" t="s">
        <v>399</v>
      </c>
      <c r="G213" s="47" t="s">
        <v>701</v>
      </c>
      <c r="H213" s="47">
        <v>10.62</v>
      </c>
      <c r="I213" s="47">
        <v>0</v>
      </c>
      <c r="J213" s="47">
        <v>6842.6495999999997</v>
      </c>
      <c r="K213" s="47" t="s">
        <v>32</v>
      </c>
    </row>
    <row r="214" spans="2:11" hidden="1" x14ac:dyDescent="0.3">
      <c r="B214" s="47">
        <v>212</v>
      </c>
      <c r="C214" s="47" t="s">
        <v>401</v>
      </c>
      <c r="D214" s="47" t="s">
        <v>173</v>
      </c>
      <c r="E214" s="47" t="s">
        <v>702</v>
      </c>
      <c r="F214" s="47" t="s">
        <v>403</v>
      </c>
      <c r="G214" s="47" t="s">
        <v>703</v>
      </c>
      <c r="H214" s="47">
        <v>7868.8702000000003</v>
      </c>
      <c r="I214" s="47">
        <v>0</v>
      </c>
      <c r="J214" s="47">
        <v>-1026.2207000000001</v>
      </c>
      <c r="K214" s="47" t="s">
        <v>32</v>
      </c>
    </row>
    <row r="215" spans="2:11" hidden="1" x14ac:dyDescent="0.3">
      <c r="B215" s="47">
        <v>213</v>
      </c>
      <c r="C215" s="47" t="s">
        <v>401</v>
      </c>
      <c r="D215" s="47" t="s">
        <v>704</v>
      </c>
      <c r="E215" s="47" t="s">
        <v>705</v>
      </c>
      <c r="F215" s="47" t="s">
        <v>403</v>
      </c>
      <c r="G215" s="47" t="s">
        <v>706</v>
      </c>
      <c r="H215" s="47">
        <v>0</v>
      </c>
      <c r="I215" s="47">
        <v>621.15030000000002</v>
      </c>
      <c r="J215" s="47">
        <v>-405.07040000000001</v>
      </c>
      <c r="K215" s="47" t="s">
        <v>32</v>
      </c>
    </row>
    <row r="216" spans="2:11" x14ac:dyDescent="0.3">
      <c r="B216" s="47">
        <v>214</v>
      </c>
      <c r="C216" s="47" t="s">
        <v>27</v>
      </c>
      <c r="D216" s="47" t="s">
        <v>176</v>
      </c>
      <c r="E216" s="47" t="s">
        <v>177</v>
      </c>
      <c r="F216" s="47" t="s">
        <v>30</v>
      </c>
      <c r="G216" s="47" t="s">
        <v>178</v>
      </c>
      <c r="H216" s="47">
        <v>0</v>
      </c>
      <c r="I216" s="47">
        <v>1000</v>
      </c>
      <c r="J216" s="47">
        <v>594.92960000000005</v>
      </c>
      <c r="K216" s="47" t="s">
        <v>32</v>
      </c>
    </row>
    <row r="217" spans="2:11" x14ac:dyDescent="0.3">
      <c r="B217" s="47">
        <v>215</v>
      </c>
      <c r="C217" s="47" t="s">
        <v>27</v>
      </c>
      <c r="D217" s="47" t="s">
        <v>176</v>
      </c>
      <c r="E217" s="47" t="s">
        <v>179</v>
      </c>
      <c r="F217" s="47" t="s">
        <v>30</v>
      </c>
      <c r="G217" s="47" t="s">
        <v>178</v>
      </c>
      <c r="H217" s="47">
        <v>0</v>
      </c>
      <c r="I217" s="47">
        <v>43000</v>
      </c>
      <c r="J217" s="47">
        <v>43594.929600000003</v>
      </c>
      <c r="K217" s="47" t="s">
        <v>32</v>
      </c>
    </row>
    <row r="218" spans="2:11" x14ac:dyDescent="0.3">
      <c r="B218" s="47">
        <v>216</v>
      </c>
      <c r="C218" s="47" t="s">
        <v>27</v>
      </c>
      <c r="D218" s="47" t="s">
        <v>176</v>
      </c>
      <c r="E218" s="47" t="s">
        <v>180</v>
      </c>
      <c r="F218" s="47" t="s">
        <v>30</v>
      </c>
      <c r="G218" s="47" t="s">
        <v>178</v>
      </c>
      <c r="H218" s="47">
        <v>0</v>
      </c>
      <c r="I218" s="47">
        <v>10000</v>
      </c>
      <c r="J218" s="47">
        <v>53594.929600000003</v>
      </c>
      <c r="K218" s="47" t="s">
        <v>32</v>
      </c>
    </row>
    <row r="219" spans="2:11" hidden="1" x14ac:dyDescent="0.3">
      <c r="B219" s="47">
        <v>217</v>
      </c>
      <c r="C219" s="47" t="s">
        <v>27</v>
      </c>
      <c r="D219" s="47" t="s">
        <v>176</v>
      </c>
      <c r="E219" s="47" t="s">
        <v>670</v>
      </c>
      <c r="F219" s="47" t="s">
        <v>399</v>
      </c>
      <c r="G219" s="47" t="s">
        <v>707</v>
      </c>
      <c r="H219" s="47">
        <v>10.62</v>
      </c>
      <c r="I219" s="47">
        <v>0</v>
      </c>
      <c r="J219" s="47">
        <v>53584.309600000001</v>
      </c>
      <c r="K219" s="47" t="s">
        <v>32</v>
      </c>
    </row>
    <row r="220" spans="2:11" hidden="1" x14ac:dyDescent="0.3">
      <c r="B220" s="47">
        <v>218</v>
      </c>
      <c r="C220" s="47" t="s">
        <v>27</v>
      </c>
      <c r="D220" s="47" t="s">
        <v>176</v>
      </c>
      <c r="E220" s="47" t="s">
        <v>670</v>
      </c>
      <c r="F220" s="47" t="s">
        <v>399</v>
      </c>
      <c r="G220" s="47" t="s">
        <v>707</v>
      </c>
      <c r="H220" s="47">
        <v>10.62</v>
      </c>
      <c r="I220" s="47">
        <v>0</v>
      </c>
      <c r="J220" s="47">
        <v>53573.689599999998</v>
      </c>
      <c r="K220" s="47" t="s">
        <v>32</v>
      </c>
    </row>
    <row r="221" spans="2:11" hidden="1" x14ac:dyDescent="0.3">
      <c r="B221" s="47">
        <v>219</v>
      </c>
      <c r="C221" s="47" t="s">
        <v>27</v>
      </c>
      <c r="D221" s="47" t="s">
        <v>176</v>
      </c>
      <c r="E221" s="47" t="s">
        <v>670</v>
      </c>
      <c r="F221" s="47" t="s">
        <v>399</v>
      </c>
      <c r="G221" s="47" t="s">
        <v>707</v>
      </c>
      <c r="H221" s="47">
        <v>10.62</v>
      </c>
      <c r="I221" s="47">
        <v>0</v>
      </c>
      <c r="J221" s="47">
        <v>53563.069600000003</v>
      </c>
      <c r="K221" s="47" t="s">
        <v>32</v>
      </c>
    </row>
    <row r="222" spans="2:11" hidden="1" x14ac:dyDescent="0.3">
      <c r="B222" s="47">
        <v>220</v>
      </c>
      <c r="C222" s="47" t="s">
        <v>401</v>
      </c>
      <c r="D222" s="47" t="s">
        <v>176</v>
      </c>
      <c r="E222" s="47" t="s">
        <v>708</v>
      </c>
      <c r="F222" s="47" t="s">
        <v>403</v>
      </c>
      <c r="G222" s="47" t="s">
        <v>709</v>
      </c>
      <c r="H222" s="47">
        <v>53287.869299999998</v>
      </c>
      <c r="I222" s="47">
        <v>0</v>
      </c>
      <c r="J222" s="47">
        <v>275.20030000000003</v>
      </c>
      <c r="K222" s="47" t="s">
        <v>32</v>
      </c>
    </row>
    <row r="223" spans="2:11" x14ac:dyDescent="0.3">
      <c r="B223" s="47">
        <v>221</v>
      </c>
      <c r="C223" s="47" t="s">
        <v>27</v>
      </c>
      <c r="D223" s="47" t="s">
        <v>181</v>
      </c>
      <c r="E223" s="47" t="s">
        <v>182</v>
      </c>
      <c r="F223" s="47" t="s">
        <v>30</v>
      </c>
      <c r="G223" s="47" t="s">
        <v>183</v>
      </c>
      <c r="H223" s="47">
        <v>0</v>
      </c>
      <c r="I223" s="47">
        <v>14000</v>
      </c>
      <c r="J223" s="47">
        <v>14275.2003</v>
      </c>
      <c r="K223" s="47" t="s">
        <v>32</v>
      </c>
    </row>
    <row r="224" spans="2:11" hidden="1" x14ac:dyDescent="0.3">
      <c r="B224" s="47">
        <v>222</v>
      </c>
      <c r="C224" s="47" t="s">
        <v>27</v>
      </c>
      <c r="D224" s="47" t="s">
        <v>181</v>
      </c>
      <c r="E224" s="47" t="s">
        <v>670</v>
      </c>
      <c r="F224" s="47" t="s">
        <v>399</v>
      </c>
      <c r="G224" s="47" t="s">
        <v>710</v>
      </c>
      <c r="H224" s="47">
        <v>10.62</v>
      </c>
      <c r="I224" s="47">
        <v>0</v>
      </c>
      <c r="J224" s="47">
        <v>14264.5803</v>
      </c>
      <c r="K224" s="47" t="s">
        <v>32</v>
      </c>
    </row>
    <row r="225" spans="2:11" hidden="1" x14ac:dyDescent="0.3">
      <c r="B225" s="47">
        <v>223</v>
      </c>
      <c r="C225" s="47" t="s">
        <v>401</v>
      </c>
      <c r="D225" s="47" t="s">
        <v>181</v>
      </c>
      <c r="E225" s="47" t="s">
        <v>711</v>
      </c>
      <c r="F225" s="47" t="s">
        <v>403</v>
      </c>
      <c r="G225" s="47" t="s">
        <v>712</v>
      </c>
      <c r="H225" s="47">
        <v>13667.805399999999</v>
      </c>
      <c r="I225" s="47">
        <v>0</v>
      </c>
      <c r="J225" s="47">
        <v>596.7749</v>
      </c>
      <c r="K225" s="47" t="s">
        <v>32</v>
      </c>
    </row>
    <row r="226" spans="2:11" x14ac:dyDescent="0.3">
      <c r="B226" s="47">
        <v>224</v>
      </c>
      <c r="C226" s="47" t="s">
        <v>27</v>
      </c>
      <c r="D226" s="47" t="s">
        <v>184</v>
      </c>
      <c r="E226" s="47" t="s">
        <v>185</v>
      </c>
      <c r="F226" s="47" t="s">
        <v>30</v>
      </c>
      <c r="G226" s="47" t="s">
        <v>186</v>
      </c>
      <c r="H226" s="47">
        <v>0</v>
      </c>
      <c r="I226" s="47">
        <v>5000</v>
      </c>
      <c r="J226" s="47">
        <v>5596.7749000000003</v>
      </c>
      <c r="K226" s="47" t="s">
        <v>32</v>
      </c>
    </row>
    <row r="227" spans="2:11" x14ac:dyDescent="0.3">
      <c r="B227" s="47">
        <v>225</v>
      </c>
      <c r="C227" s="47" t="s">
        <v>27</v>
      </c>
      <c r="D227" s="47" t="s">
        <v>184</v>
      </c>
      <c r="E227" s="47" t="s">
        <v>187</v>
      </c>
      <c r="F227" s="47" t="s">
        <v>30</v>
      </c>
      <c r="G227" s="47" t="s">
        <v>186</v>
      </c>
      <c r="H227" s="47">
        <v>0</v>
      </c>
      <c r="I227" s="47">
        <v>1500</v>
      </c>
      <c r="J227" s="47">
        <v>7096.7749000000003</v>
      </c>
      <c r="K227" s="47" t="s">
        <v>32</v>
      </c>
    </row>
    <row r="228" spans="2:11" x14ac:dyDescent="0.3">
      <c r="B228" s="47">
        <v>226</v>
      </c>
      <c r="C228" s="47" t="s">
        <v>27</v>
      </c>
      <c r="D228" s="47" t="s">
        <v>184</v>
      </c>
      <c r="E228" s="47" t="s">
        <v>188</v>
      </c>
      <c r="F228" s="47" t="s">
        <v>30</v>
      </c>
      <c r="G228" s="47" t="s">
        <v>186</v>
      </c>
      <c r="H228" s="47">
        <v>0</v>
      </c>
      <c r="I228" s="47">
        <v>5000</v>
      </c>
      <c r="J228" s="47">
        <v>12096.7749</v>
      </c>
      <c r="K228" s="47" t="s">
        <v>32</v>
      </c>
    </row>
    <row r="229" spans="2:11" hidden="1" x14ac:dyDescent="0.3">
      <c r="B229" s="47">
        <v>227</v>
      </c>
      <c r="C229" s="47" t="s">
        <v>27</v>
      </c>
      <c r="D229" s="47" t="s">
        <v>184</v>
      </c>
      <c r="E229" s="47" t="s">
        <v>670</v>
      </c>
      <c r="F229" s="47" t="s">
        <v>399</v>
      </c>
      <c r="G229" s="47" t="s">
        <v>713</v>
      </c>
      <c r="H229" s="47">
        <v>10.62</v>
      </c>
      <c r="I229" s="47">
        <v>0</v>
      </c>
      <c r="J229" s="47">
        <v>12086.1549</v>
      </c>
      <c r="K229" s="47" t="s">
        <v>32</v>
      </c>
    </row>
    <row r="230" spans="2:11" hidden="1" x14ac:dyDescent="0.3">
      <c r="B230" s="47">
        <v>228</v>
      </c>
      <c r="C230" s="47" t="s">
        <v>27</v>
      </c>
      <c r="D230" s="47" t="s">
        <v>184</v>
      </c>
      <c r="E230" s="47" t="s">
        <v>670</v>
      </c>
      <c r="F230" s="47" t="s">
        <v>399</v>
      </c>
      <c r="G230" s="47" t="s">
        <v>713</v>
      </c>
      <c r="H230" s="47">
        <v>10.62</v>
      </c>
      <c r="I230" s="47">
        <v>0</v>
      </c>
      <c r="J230" s="47">
        <v>12075.534900000001</v>
      </c>
      <c r="K230" s="47" t="s">
        <v>32</v>
      </c>
    </row>
    <row r="231" spans="2:11" hidden="1" x14ac:dyDescent="0.3">
      <c r="B231" s="47">
        <v>229</v>
      </c>
      <c r="C231" s="47" t="s">
        <v>27</v>
      </c>
      <c r="D231" s="47" t="s">
        <v>184</v>
      </c>
      <c r="E231" s="47" t="s">
        <v>670</v>
      </c>
      <c r="F231" s="47" t="s">
        <v>399</v>
      </c>
      <c r="G231" s="47" t="s">
        <v>713</v>
      </c>
      <c r="H231" s="47">
        <v>10.62</v>
      </c>
      <c r="I231" s="47">
        <v>0</v>
      </c>
      <c r="J231" s="47">
        <v>12064.9149</v>
      </c>
      <c r="K231" s="47" t="s">
        <v>32</v>
      </c>
    </row>
    <row r="232" spans="2:11" hidden="1" x14ac:dyDescent="0.3">
      <c r="B232" s="47">
        <v>230</v>
      </c>
      <c r="C232" s="47" t="s">
        <v>401</v>
      </c>
      <c r="D232" s="47" t="s">
        <v>184</v>
      </c>
      <c r="E232" s="47" t="s">
        <v>714</v>
      </c>
      <c r="F232" s="47" t="s">
        <v>403</v>
      </c>
      <c r="G232" s="47" t="s">
        <v>715</v>
      </c>
      <c r="H232" s="47">
        <v>12011.2834</v>
      </c>
      <c r="I232" s="47">
        <v>0</v>
      </c>
      <c r="J232" s="47">
        <v>53.631599999999999</v>
      </c>
      <c r="K232" s="47" t="s">
        <v>32</v>
      </c>
    </row>
    <row r="233" spans="2:11" hidden="1" x14ac:dyDescent="0.3">
      <c r="B233" s="47">
        <v>231</v>
      </c>
      <c r="C233" s="47" t="s">
        <v>401</v>
      </c>
      <c r="D233" s="47" t="s">
        <v>716</v>
      </c>
      <c r="E233" s="47" t="s">
        <v>717</v>
      </c>
      <c r="F233" s="47" t="s">
        <v>403</v>
      </c>
      <c r="G233" s="47" t="s">
        <v>718</v>
      </c>
      <c r="H233" s="47">
        <v>0</v>
      </c>
      <c r="I233" s="47">
        <v>113849.93030000001</v>
      </c>
      <c r="J233" s="47">
        <v>113903.5619</v>
      </c>
      <c r="K233" s="47" t="s">
        <v>32</v>
      </c>
    </row>
    <row r="234" spans="2:11" x14ac:dyDescent="0.3">
      <c r="B234" s="47">
        <v>232</v>
      </c>
      <c r="C234" s="47" t="s">
        <v>27</v>
      </c>
      <c r="D234" s="47" t="s">
        <v>189</v>
      </c>
      <c r="E234" s="47" t="s">
        <v>190</v>
      </c>
      <c r="F234" s="47" t="s">
        <v>30</v>
      </c>
      <c r="G234" s="47" t="s">
        <v>191</v>
      </c>
      <c r="H234" s="47">
        <v>0</v>
      </c>
      <c r="I234" s="47">
        <v>5000</v>
      </c>
      <c r="J234" s="47">
        <v>118903.5619</v>
      </c>
      <c r="K234" s="47" t="s">
        <v>32</v>
      </c>
    </row>
    <row r="235" spans="2:11" x14ac:dyDescent="0.3">
      <c r="B235" s="47">
        <v>233</v>
      </c>
      <c r="C235" s="47" t="s">
        <v>27</v>
      </c>
      <c r="D235" s="47" t="s">
        <v>189</v>
      </c>
      <c r="E235" s="47" t="s">
        <v>192</v>
      </c>
      <c r="F235" s="47" t="s">
        <v>30</v>
      </c>
      <c r="G235" s="47" t="s">
        <v>191</v>
      </c>
      <c r="H235" s="47">
        <v>0</v>
      </c>
      <c r="I235" s="47">
        <v>3500</v>
      </c>
      <c r="J235" s="47">
        <v>122403.5619</v>
      </c>
      <c r="K235" s="47" t="s">
        <v>32</v>
      </c>
    </row>
    <row r="236" spans="2:11" hidden="1" x14ac:dyDescent="0.3">
      <c r="B236" s="47">
        <v>234</v>
      </c>
      <c r="C236" s="47" t="s">
        <v>27</v>
      </c>
      <c r="D236" s="47" t="s">
        <v>189</v>
      </c>
      <c r="E236" s="47" t="s">
        <v>670</v>
      </c>
      <c r="F236" s="47" t="s">
        <v>399</v>
      </c>
      <c r="G236" s="47" t="s">
        <v>719</v>
      </c>
      <c r="H236" s="47">
        <v>10.62</v>
      </c>
      <c r="I236" s="47">
        <v>0</v>
      </c>
      <c r="J236" s="47">
        <v>122392.94190000001</v>
      </c>
      <c r="K236" s="47" t="s">
        <v>32</v>
      </c>
    </row>
    <row r="237" spans="2:11" hidden="1" x14ac:dyDescent="0.3">
      <c r="B237" s="47">
        <v>235</v>
      </c>
      <c r="C237" s="47" t="s">
        <v>27</v>
      </c>
      <c r="D237" s="47" t="s">
        <v>189</v>
      </c>
      <c r="E237" s="47" t="s">
        <v>670</v>
      </c>
      <c r="F237" s="47" t="s">
        <v>399</v>
      </c>
      <c r="G237" s="47" t="s">
        <v>719</v>
      </c>
      <c r="H237" s="47">
        <v>10.62</v>
      </c>
      <c r="I237" s="47">
        <v>0</v>
      </c>
      <c r="J237" s="47">
        <v>122382.3219</v>
      </c>
      <c r="K237" s="47" t="s">
        <v>32</v>
      </c>
    </row>
    <row r="238" spans="2:11" hidden="1" x14ac:dyDescent="0.3">
      <c r="B238" s="47">
        <v>236</v>
      </c>
      <c r="C238" s="47" t="s">
        <v>401</v>
      </c>
      <c r="D238" s="47" t="s">
        <v>189</v>
      </c>
      <c r="E238" s="47" t="s">
        <v>720</v>
      </c>
      <c r="F238" s="47" t="s">
        <v>403</v>
      </c>
      <c r="G238" s="47" t="s">
        <v>721</v>
      </c>
      <c r="H238" s="47">
        <v>121564.4742</v>
      </c>
      <c r="I238" s="47">
        <v>0</v>
      </c>
      <c r="J238" s="47">
        <v>817.84770000000003</v>
      </c>
      <c r="K238" s="47" t="s">
        <v>32</v>
      </c>
    </row>
    <row r="239" spans="2:11" hidden="1" x14ac:dyDescent="0.3">
      <c r="B239" s="47">
        <v>237</v>
      </c>
      <c r="C239" s="47" t="s">
        <v>401</v>
      </c>
      <c r="D239" s="47" t="s">
        <v>722</v>
      </c>
      <c r="E239" s="47" t="s">
        <v>723</v>
      </c>
      <c r="F239" s="47" t="s">
        <v>403</v>
      </c>
      <c r="G239" s="47" t="s">
        <v>724</v>
      </c>
      <c r="H239" s="47">
        <v>745.04430000000002</v>
      </c>
      <c r="I239" s="47">
        <v>0</v>
      </c>
      <c r="J239" s="47">
        <v>72.803399999999996</v>
      </c>
      <c r="K239" s="47" t="s">
        <v>32</v>
      </c>
    </row>
    <row r="240" spans="2:11" hidden="1" x14ac:dyDescent="0.3">
      <c r="B240" s="47">
        <v>238</v>
      </c>
      <c r="C240" s="47" t="s">
        <v>401</v>
      </c>
      <c r="D240" s="47" t="s">
        <v>725</v>
      </c>
      <c r="E240" s="47" t="s">
        <v>726</v>
      </c>
      <c r="F240" s="47" t="s">
        <v>399</v>
      </c>
      <c r="G240" s="47" t="s">
        <v>727</v>
      </c>
      <c r="H240" s="47">
        <v>1.1000000000000001</v>
      </c>
      <c r="I240" s="47">
        <v>0</v>
      </c>
      <c r="J240" s="47">
        <v>71.703400000000002</v>
      </c>
      <c r="K240" s="47" t="s">
        <v>32</v>
      </c>
    </row>
    <row r="241" spans="2:11" x14ac:dyDescent="0.3">
      <c r="B241" s="47">
        <v>239</v>
      </c>
      <c r="C241" s="47" t="s">
        <v>27</v>
      </c>
      <c r="D241" s="47" t="s">
        <v>193</v>
      </c>
      <c r="E241" s="47" t="s">
        <v>194</v>
      </c>
      <c r="F241" s="47" t="s">
        <v>30</v>
      </c>
      <c r="G241" s="47" t="s">
        <v>195</v>
      </c>
      <c r="H241" s="47">
        <v>0</v>
      </c>
      <c r="I241" s="47">
        <v>35000</v>
      </c>
      <c r="J241" s="47">
        <v>35071.703399999999</v>
      </c>
      <c r="K241" s="47" t="s">
        <v>32</v>
      </c>
    </row>
    <row r="242" spans="2:11" hidden="1" x14ac:dyDescent="0.3">
      <c r="B242" s="47">
        <v>240</v>
      </c>
      <c r="C242" s="47" t="s">
        <v>27</v>
      </c>
      <c r="D242" s="47" t="s">
        <v>193</v>
      </c>
      <c r="E242" s="47" t="s">
        <v>670</v>
      </c>
      <c r="F242" s="47" t="s">
        <v>399</v>
      </c>
      <c r="G242" s="47" t="s">
        <v>728</v>
      </c>
      <c r="H242" s="47">
        <v>10.62</v>
      </c>
      <c r="I242" s="47">
        <v>0</v>
      </c>
      <c r="J242" s="47">
        <v>35061.083400000003</v>
      </c>
      <c r="K242" s="47" t="s">
        <v>32</v>
      </c>
    </row>
    <row r="243" spans="2:11" hidden="1" x14ac:dyDescent="0.3">
      <c r="B243" s="47">
        <v>241</v>
      </c>
      <c r="C243" s="47" t="s">
        <v>401</v>
      </c>
      <c r="D243" s="47" t="s">
        <v>193</v>
      </c>
      <c r="E243" s="47" t="s">
        <v>729</v>
      </c>
      <c r="F243" s="47" t="s">
        <v>403</v>
      </c>
      <c r="G243" s="47" t="s">
        <v>730</v>
      </c>
      <c r="H243" s="47">
        <v>32070.2215</v>
      </c>
      <c r="I243" s="47">
        <v>0</v>
      </c>
      <c r="J243" s="47">
        <v>2990.8618999999999</v>
      </c>
      <c r="K243" s="47" t="s">
        <v>32</v>
      </c>
    </row>
    <row r="244" spans="2:11" hidden="1" x14ac:dyDescent="0.3">
      <c r="B244" s="47">
        <v>242</v>
      </c>
      <c r="C244" s="47" t="s">
        <v>401</v>
      </c>
      <c r="D244" s="47" t="s">
        <v>196</v>
      </c>
      <c r="E244" s="47" t="s">
        <v>731</v>
      </c>
      <c r="F244" s="47" t="s">
        <v>403</v>
      </c>
      <c r="G244" s="47" t="s">
        <v>732</v>
      </c>
      <c r="H244" s="47">
        <v>22487.340100000001</v>
      </c>
      <c r="I244" s="47">
        <v>0</v>
      </c>
      <c r="J244" s="47">
        <v>-19496.478299999999</v>
      </c>
      <c r="K244" s="47" t="s">
        <v>32</v>
      </c>
    </row>
    <row r="245" spans="2:11" x14ac:dyDescent="0.3">
      <c r="B245" s="47">
        <v>243</v>
      </c>
      <c r="C245" s="47" t="s">
        <v>27</v>
      </c>
      <c r="D245" s="47" t="s">
        <v>196</v>
      </c>
      <c r="E245" s="47" t="s">
        <v>197</v>
      </c>
      <c r="F245" s="47" t="s">
        <v>30</v>
      </c>
      <c r="G245" s="47" t="s">
        <v>198</v>
      </c>
      <c r="H245" s="47">
        <v>0</v>
      </c>
      <c r="I245" s="47">
        <v>5000</v>
      </c>
      <c r="J245" s="47">
        <v>-14496.478300000001</v>
      </c>
      <c r="K245" s="47" t="s">
        <v>32</v>
      </c>
    </row>
    <row r="246" spans="2:11" x14ac:dyDescent="0.3">
      <c r="B246" s="47">
        <v>244</v>
      </c>
      <c r="C246" s="47" t="s">
        <v>27</v>
      </c>
      <c r="D246" s="47" t="s">
        <v>196</v>
      </c>
      <c r="E246" s="47" t="s">
        <v>199</v>
      </c>
      <c r="F246" s="47" t="s">
        <v>30</v>
      </c>
      <c r="G246" s="47" t="s">
        <v>198</v>
      </c>
      <c r="H246" s="47">
        <v>0</v>
      </c>
      <c r="I246" s="47">
        <v>2000</v>
      </c>
      <c r="J246" s="47">
        <v>-12496.478300000001</v>
      </c>
      <c r="K246" s="47" t="s">
        <v>32</v>
      </c>
    </row>
    <row r="247" spans="2:11" x14ac:dyDescent="0.3">
      <c r="B247" s="47">
        <v>245</v>
      </c>
      <c r="C247" s="47" t="s">
        <v>27</v>
      </c>
      <c r="D247" s="47" t="s">
        <v>196</v>
      </c>
      <c r="E247" s="47" t="s">
        <v>200</v>
      </c>
      <c r="F247" s="47" t="s">
        <v>30</v>
      </c>
      <c r="G247" s="47" t="s">
        <v>198</v>
      </c>
      <c r="H247" s="47">
        <v>0</v>
      </c>
      <c r="I247" s="47">
        <v>13000</v>
      </c>
      <c r="J247" s="47">
        <v>503.52170000000001</v>
      </c>
      <c r="K247" s="47" t="s">
        <v>32</v>
      </c>
    </row>
    <row r="248" spans="2:11" hidden="1" x14ac:dyDescent="0.3">
      <c r="B248" s="47">
        <v>246</v>
      </c>
      <c r="C248" s="47" t="s">
        <v>27</v>
      </c>
      <c r="D248" s="47" t="s">
        <v>196</v>
      </c>
      <c r="E248" s="47" t="s">
        <v>670</v>
      </c>
      <c r="F248" s="47" t="s">
        <v>399</v>
      </c>
      <c r="G248" s="47" t="s">
        <v>733</v>
      </c>
      <c r="H248" s="47">
        <v>10.62</v>
      </c>
      <c r="I248" s="47">
        <v>0</v>
      </c>
      <c r="J248" s="47">
        <v>492.90170000000001</v>
      </c>
      <c r="K248" s="47" t="s">
        <v>32</v>
      </c>
    </row>
    <row r="249" spans="2:11" hidden="1" x14ac:dyDescent="0.3">
      <c r="B249" s="47">
        <v>247</v>
      </c>
      <c r="C249" s="47" t="s">
        <v>27</v>
      </c>
      <c r="D249" s="47" t="s">
        <v>196</v>
      </c>
      <c r="E249" s="47" t="s">
        <v>670</v>
      </c>
      <c r="F249" s="47" t="s">
        <v>399</v>
      </c>
      <c r="G249" s="47" t="s">
        <v>733</v>
      </c>
      <c r="H249" s="47">
        <v>10.62</v>
      </c>
      <c r="I249" s="47">
        <v>0</v>
      </c>
      <c r="J249" s="47">
        <v>482.2817</v>
      </c>
      <c r="K249" s="47" t="s">
        <v>32</v>
      </c>
    </row>
    <row r="250" spans="2:11" hidden="1" x14ac:dyDescent="0.3">
      <c r="B250" s="47">
        <v>248</v>
      </c>
      <c r="C250" s="47" t="s">
        <v>27</v>
      </c>
      <c r="D250" s="47" t="s">
        <v>196</v>
      </c>
      <c r="E250" s="47" t="s">
        <v>670</v>
      </c>
      <c r="F250" s="47" t="s">
        <v>399</v>
      </c>
      <c r="G250" s="47" t="s">
        <v>733</v>
      </c>
      <c r="H250" s="47">
        <v>10.62</v>
      </c>
      <c r="I250" s="47">
        <v>0</v>
      </c>
      <c r="J250" s="47">
        <v>471.6617</v>
      </c>
      <c r="K250" s="47" t="s">
        <v>32</v>
      </c>
    </row>
    <row r="251" spans="2:11" x14ac:dyDescent="0.3">
      <c r="B251" s="47">
        <v>249</v>
      </c>
      <c r="C251" s="47" t="s">
        <v>27</v>
      </c>
      <c r="D251" s="47" t="s">
        <v>201</v>
      </c>
      <c r="E251" s="47" t="s">
        <v>202</v>
      </c>
      <c r="F251" s="47" t="s">
        <v>30</v>
      </c>
      <c r="G251" s="47" t="s">
        <v>203</v>
      </c>
      <c r="H251" s="47">
        <v>0</v>
      </c>
      <c r="I251" s="47">
        <v>40000</v>
      </c>
      <c r="J251" s="47">
        <v>40471.661699999997</v>
      </c>
      <c r="K251" s="47" t="s">
        <v>32</v>
      </c>
    </row>
    <row r="252" spans="2:11" x14ac:dyDescent="0.3">
      <c r="B252" s="47">
        <v>250</v>
      </c>
      <c r="C252" s="47" t="s">
        <v>27</v>
      </c>
      <c r="D252" s="47" t="s">
        <v>201</v>
      </c>
      <c r="E252" s="47" t="s">
        <v>204</v>
      </c>
      <c r="F252" s="47" t="s">
        <v>30</v>
      </c>
      <c r="G252" s="47" t="s">
        <v>203</v>
      </c>
      <c r="H252" s="47">
        <v>0</v>
      </c>
      <c r="I252" s="47">
        <v>5000</v>
      </c>
      <c r="J252" s="47">
        <v>45471.661699999997</v>
      </c>
      <c r="K252" s="47" t="s">
        <v>32</v>
      </c>
    </row>
    <row r="253" spans="2:11" x14ac:dyDescent="0.3">
      <c r="B253" s="47">
        <v>251</v>
      </c>
      <c r="C253" s="47" t="s">
        <v>27</v>
      </c>
      <c r="D253" s="47" t="s">
        <v>201</v>
      </c>
      <c r="E253" s="47" t="s">
        <v>205</v>
      </c>
      <c r="F253" s="47" t="s">
        <v>30</v>
      </c>
      <c r="G253" s="47" t="s">
        <v>203</v>
      </c>
      <c r="H253" s="47">
        <v>0</v>
      </c>
      <c r="I253" s="47">
        <v>2000</v>
      </c>
      <c r="J253" s="47">
        <v>47471.661699999997</v>
      </c>
      <c r="K253" s="47" t="s">
        <v>32</v>
      </c>
    </row>
    <row r="254" spans="2:11" hidden="1" x14ac:dyDescent="0.3">
      <c r="B254" s="47">
        <v>252</v>
      </c>
      <c r="C254" s="47" t="s">
        <v>27</v>
      </c>
      <c r="D254" s="47" t="s">
        <v>201</v>
      </c>
      <c r="E254" s="47" t="s">
        <v>670</v>
      </c>
      <c r="F254" s="47" t="s">
        <v>399</v>
      </c>
      <c r="G254" s="47" t="s">
        <v>734</v>
      </c>
      <c r="H254" s="47">
        <v>10.62</v>
      </c>
      <c r="I254" s="47">
        <v>0</v>
      </c>
      <c r="J254" s="47">
        <v>47461.041700000002</v>
      </c>
      <c r="K254" s="47" t="s">
        <v>32</v>
      </c>
    </row>
    <row r="255" spans="2:11" hidden="1" x14ac:dyDescent="0.3">
      <c r="B255" s="47">
        <v>253</v>
      </c>
      <c r="C255" s="47" t="s">
        <v>27</v>
      </c>
      <c r="D255" s="47" t="s">
        <v>201</v>
      </c>
      <c r="E255" s="47" t="s">
        <v>670</v>
      </c>
      <c r="F255" s="47" t="s">
        <v>399</v>
      </c>
      <c r="G255" s="47" t="s">
        <v>734</v>
      </c>
      <c r="H255" s="47">
        <v>10.62</v>
      </c>
      <c r="I255" s="47">
        <v>0</v>
      </c>
      <c r="J255" s="47">
        <v>47450.421699999999</v>
      </c>
      <c r="K255" s="47" t="s">
        <v>32</v>
      </c>
    </row>
    <row r="256" spans="2:11" hidden="1" x14ac:dyDescent="0.3">
      <c r="B256" s="47">
        <v>254</v>
      </c>
      <c r="C256" s="47" t="s">
        <v>27</v>
      </c>
      <c r="D256" s="47" t="s">
        <v>201</v>
      </c>
      <c r="E256" s="47" t="s">
        <v>670</v>
      </c>
      <c r="F256" s="47" t="s">
        <v>399</v>
      </c>
      <c r="G256" s="47" t="s">
        <v>734</v>
      </c>
      <c r="H256" s="47">
        <v>10.62</v>
      </c>
      <c r="I256" s="47">
        <v>0</v>
      </c>
      <c r="J256" s="47">
        <v>47439.801700000004</v>
      </c>
      <c r="K256" s="47" t="s">
        <v>32</v>
      </c>
    </row>
    <row r="257" spans="2:11" hidden="1" x14ac:dyDescent="0.3">
      <c r="B257" s="47">
        <v>255</v>
      </c>
      <c r="C257" s="47" t="s">
        <v>401</v>
      </c>
      <c r="D257" s="47" t="s">
        <v>201</v>
      </c>
      <c r="E257" s="47" t="s">
        <v>735</v>
      </c>
      <c r="F257" s="47" t="s">
        <v>403</v>
      </c>
      <c r="G257" s="47" t="s">
        <v>736</v>
      </c>
      <c r="H257" s="47">
        <v>47029.021099999998</v>
      </c>
      <c r="I257" s="47">
        <v>0</v>
      </c>
      <c r="J257" s="47">
        <v>410.78059999999999</v>
      </c>
      <c r="K257" s="47" t="s">
        <v>32</v>
      </c>
    </row>
    <row r="258" spans="2:11" hidden="1" x14ac:dyDescent="0.3">
      <c r="B258" s="47">
        <v>256</v>
      </c>
      <c r="C258" s="47" t="s">
        <v>401</v>
      </c>
      <c r="D258" s="47" t="s">
        <v>737</v>
      </c>
      <c r="E258" s="47" t="s">
        <v>738</v>
      </c>
      <c r="F258" s="47" t="s">
        <v>403</v>
      </c>
      <c r="G258" s="47" t="s">
        <v>739</v>
      </c>
      <c r="H258" s="47">
        <v>0</v>
      </c>
      <c r="I258" s="47">
        <v>230976.89129999999</v>
      </c>
      <c r="J258" s="47">
        <v>231387.67189999999</v>
      </c>
      <c r="K258" s="47" t="s">
        <v>32</v>
      </c>
    </row>
    <row r="259" spans="2:11" x14ac:dyDescent="0.3">
      <c r="B259" s="47">
        <v>257</v>
      </c>
      <c r="C259" s="47" t="s">
        <v>27</v>
      </c>
      <c r="D259" s="47" t="s">
        <v>206</v>
      </c>
      <c r="E259" s="47" t="s">
        <v>207</v>
      </c>
      <c r="F259" s="47" t="s">
        <v>30</v>
      </c>
      <c r="G259" s="47" t="s">
        <v>208</v>
      </c>
      <c r="H259" s="47">
        <v>0</v>
      </c>
      <c r="I259" s="47">
        <v>3000</v>
      </c>
      <c r="J259" s="47">
        <v>234387.67189999999</v>
      </c>
      <c r="K259" s="47" t="s">
        <v>32</v>
      </c>
    </row>
    <row r="260" spans="2:11" x14ac:dyDescent="0.3">
      <c r="B260" s="47">
        <v>258</v>
      </c>
      <c r="C260" s="47" t="s">
        <v>27</v>
      </c>
      <c r="D260" s="47" t="s">
        <v>206</v>
      </c>
      <c r="E260" s="47" t="s">
        <v>209</v>
      </c>
      <c r="F260" s="47" t="s">
        <v>30</v>
      </c>
      <c r="G260" s="47" t="s">
        <v>208</v>
      </c>
      <c r="H260" s="47">
        <v>0</v>
      </c>
      <c r="I260" s="47">
        <v>1000</v>
      </c>
      <c r="J260" s="47">
        <v>235387.67189999999</v>
      </c>
      <c r="K260" s="47" t="s">
        <v>32</v>
      </c>
    </row>
    <row r="261" spans="2:11" hidden="1" x14ac:dyDescent="0.3">
      <c r="B261" s="47">
        <v>259</v>
      </c>
      <c r="C261" s="47" t="s">
        <v>27</v>
      </c>
      <c r="D261" s="47" t="s">
        <v>206</v>
      </c>
      <c r="E261" s="47" t="s">
        <v>670</v>
      </c>
      <c r="F261" s="47" t="s">
        <v>399</v>
      </c>
      <c r="G261" s="47" t="s">
        <v>740</v>
      </c>
      <c r="H261" s="47">
        <v>10.62</v>
      </c>
      <c r="I261" s="47">
        <v>0</v>
      </c>
      <c r="J261" s="47">
        <v>235377.05189999999</v>
      </c>
      <c r="K261" s="47" t="s">
        <v>32</v>
      </c>
    </row>
    <row r="262" spans="2:11" hidden="1" x14ac:dyDescent="0.3">
      <c r="B262" s="47">
        <v>260</v>
      </c>
      <c r="C262" s="47" t="s">
        <v>27</v>
      </c>
      <c r="D262" s="47" t="s">
        <v>206</v>
      </c>
      <c r="E262" s="47" t="s">
        <v>670</v>
      </c>
      <c r="F262" s="47" t="s">
        <v>399</v>
      </c>
      <c r="G262" s="47" t="s">
        <v>740</v>
      </c>
      <c r="H262" s="47">
        <v>10.62</v>
      </c>
      <c r="I262" s="47">
        <v>0</v>
      </c>
      <c r="J262" s="47">
        <v>235366.4319</v>
      </c>
      <c r="K262" s="47" t="s">
        <v>32</v>
      </c>
    </row>
    <row r="263" spans="2:11" hidden="1" x14ac:dyDescent="0.3">
      <c r="B263" s="47">
        <v>261</v>
      </c>
      <c r="C263" s="47" t="s">
        <v>401</v>
      </c>
      <c r="D263" s="47" t="s">
        <v>206</v>
      </c>
      <c r="E263" s="47" t="s">
        <v>741</v>
      </c>
      <c r="F263" s="47" t="s">
        <v>403</v>
      </c>
      <c r="G263" s="47" t="s">
        <v>742</v>
      </c>
      <c r="H263" s="47">
        <v>235577.52309999999</v>
      </c>
      <c r="I263" s="47">
        <v>0</v>
      </c>
      <c r="J263" s="47">
        <v>-211.09119999999999</v>
      </c>
      <c r="K263" s="47" t="s">
        <v>32</v>
      </c>
    </row>
    <row r="264" spans="2:11" x14ac:dyDescent="0.3">
      <c r="B264" s="47">
        <v>262</v>
      </c>
      <c r="C264" s="47" t="s">
        <v>27</v>
      </c>
      <c r="D264" s="47" t="s">
        <v>210</v>
      </c>
      <c r="E264" s="47" t="s">
        <v>211</v>
      </c>
      <c r="F264" s="47" t="s">
        <v>30</v>
      </c>
      <c r="G264" s="47" t="s">
        <v>212</v>
      </c>
      <c r="H264" s="47">
        <v>0</v>
      </c>
      <c r="I264" s="47">
        <v>5000</v>
      </c>
      <c r="J264" s="47">
        <v>4788.9088000000002</v>
      </c>
      <c r="K264" s="47" t="s">
        <v>32</v>
      </c>
    </row>
    <row r="265" spans="2:11" x14ac:dyDescent="0.3">
      <c r="B265" s="47">
        <v>263</v>
      </c>
      <c r="C265" s="47" t="s">
        <v>27</v>
      </c>
      <c r="D265" s="47" t="s">
        <v>210</v>
      </c>
      <c r="E265" s="47" t="s">
        <v>213</v>
      </c>
      <c r="F265" s="47" t="s">
        <v>30</v>
      </c>
      <c r="G265" s="47" t="s">
        <v>212</v>
      </c>
      <c r="H265" s="47">
        <v>0</v>
      </c>
      <c r="I265" s="47">
        <v>14000</v>
      </c>
      <c r="J265" s="47">
        <v>18788.908800000001</v>
      </c>
      <c r="K265" s="47" t="s">
        <v>32</v>
      </c>
    </row>
    <row r="266" spans="2:11" x14ac:dyDescent="0.3">
      <c r="B266" s="47">
        <v>264</v>
      </c>
      <c r="C266" s="47" t="s">
        <v>27</v>
      </c>
      <c r="D266" s="47" t="s">
        <v>210</v>
      </c>
      <c r="E266" s="47" t="s">
        <v>214</v>
      </c>
      <c r="F266" s="47" t="s">
        <v>30</v>
      </c>
      <c r="G266" s="47" t="s">
        <v>212</v>
      </c>
      <c r="H266" s="47">
        <v>0</v>
      </c>
      <c r="I266" s="47">
        <v>5000</v>
      </c>
      <c r="J266" s="47">
        <v>23788.908800000001</v>
      </c>
      <c r="K266" s="47" t="s">
        <v>32</v>
      </c>
    </row>
    <row r="267" spans="2:11" x14ac:dyDescent="0.3">
      <c r="B267" s="47">
        <v>265</v>
      </c>
      <c r="C267" s="47" t="s">
        <v>27</v>
      </c>
      <c r="D267" s="47" t="s">
        <v>210</v>
      </c>
      <c r="E267" s="47" t="s">
        <v>215</v>
      </c>
      <c r="F267" s="47" t="s">
        <v>30</v>
      </c>
      <c r="G267" s="47" t="s">
        <v>212</v>
      </c>
      <c r="H267" s="47">
        <v>0</v>
      </c>
      <c r="I267" s="47">
        <v>10000</v>
      </c>
      <c r="J267" s="47">
        <v>33788.908799999997</v>
      </c>
      <c r="K267" s="47" t="s">
        <v>32</v>
      </c>
    </row>
    <row r="268" spans="2:11" hidden="1" x14ac:dyDescent="0.3">
      <c r="B268" s="47">
        <v>266</v>
      </c>
      <c r="C268" s="47" t="s">
        <v>27</v>
      </c>
      <c r="D268" s="47" t="s">
        <v>210</v>
      </c>
      <c r="E268" s="47" t="s">
        <v>670</v>
      </c>
      <c r="F268" s="47" t="s">
        <v>399</v>
      </c>
      <c r="G268" s="47" t="s">
        <v>743</v>
      </c>
      <c r="H268" s="47">
        <v>10.62</v>
      </c>
      <c r="I268" s="47">
        <v>0</v>
      </c>
      <c r="J268" s="47">
        <v>33778.288800000002</v>
      </c>
      <c r="K268" s="47" t="s">
        <v>32</v>
      </c>
    </row>
    <row r="269" spans="2:11" hidden="1" x14ac:dyDescent="0.3">
      <c r="B269" s="47">
        <v>267</v>
      </c>
      <c r="C269" s="47" t="s">
        <v>27</v>
      </c>
      <c r="D269" s="47" t="s">
        <v>210</v>
      </c>
      <c r="E269" s="47" t="s">
        <v>670</v>
      </c>
      <c r="F269" s="47" t="s">
        <v>399</v>
      </c>
      <c r="G269" s="47" t="s">
        <v>743</v>
      </c>
      <c r="H269" s="47">
        <v>10.62</v>
      </c>
      <c r="I269" s="47">
        <v>0</v>
      </c>
      <c r="J269" s="47">
        <v>33767.668799999999</v>
      </c>
      <c r="K269" s="47" t="s">
        <v>32</v>
      </c>
    </row>
    <row r="270" spans="2:11" hidden="1" x14ac:dyDescent="0.3">
      <c r="B270" s="47">
        <v>268</v>
      </c>
      <c r="C270" s="47" t="s">
        <v>27</v>
      </c>
      <c r="D270" s="47" t="s">
        <v>210</v>
      </c>
      <c r="E270" s="47" t="s">
        <v>670</v>
      </c>
      <c r="F270" s="47" t="s">
        <v>399</v>
      </c>
      <c r="G270" s="47" t="s">
        <v>743</v>
      </c>
      <c r="H270" s="47">
        <v>10.62</v>
      </c>
      <c r="I270" s="47">
        <v>0</v>
      </c>
      <c r="J270" s="47">
        <v>33757.048799999997</v>
      </c>
      <c r="K270" s="47" t="s">
        <v>32</v>
      </c>
    </row>
    <row r="271" spans="2:11" hidden="1" x14ac:dyDescent="0.3">
      <c r="B271" s="47">
        <v>269</v>
      </c>
      <c r="C271" s="47" t="s">
        <v>27</v>
      </c>
      <c r="D271" s="47" t="s">
        <v>210</v>
      </c>
      <c r="E271" s="47" t="s">
        <v>670</v>
      </c>
      <c r="F271" s="47" t="s">
        <v>399</v>
      </c>
      <c r="G271" s="47" t="s">
        <v>743</v>
      </c>
      <c r="H271" s="47">
        <v>10.62</v>
      </c>
      <c r="I271" s="47">
        <v>0</v>
      </c>
      <c r="J271" s="47">
        <v>33746.428800000002</v>
      </c>
      <c r="K271" s="47" t="s">
        <v>32</v>
      </c>
    </row>
    <row r="272" spans="2:11" hidden="1" x14ac:dyDescent="0.3">
      <c r="B272" s="47">
        <v>270</v>
      </c>
      <c r="C272" s="47" t="s">
        <v>401</v>
      </c>
      <c r="D272" s="47" t="s">
        <v>210</v>
      </c>
      <c r="E272" s="47" t="s">
        <v>744</v>
      </c>
      <c r="F272" s="47" t="s">
        <v>403</v>
      </c>
      <c r="G272" s="47" t="s">
        <v>745</v>
      </c>
      <c r="H272" s="47">
        <v>31915.8272</v>
      </c>
      <c r="I272" s="47">
        <v>0</v>
      </c>
      <c r="J272" s="47">
        <v>1830.6016</v>
      </c>
      <c r="K272" s="47" t="s">
        <v>32</v>
      </c>
    </row>
    <row r="273" spans="2:11" x14ac:dyDescent="0.3">
      <c r="B273" s="47">
        <v>271</v>
      </c>
      <c r="C273" s="47" t="s">
        <v>27</v>
      </c>
      <c r="D273" s="47" t="s">
        <v>216</v>
      </c>
      <c r="E273" s="47" t="s">
        <v>217</v>
      </c>
      <c r="F273" s="47" t="s">
        <v>30</v>
      </c>
      <c r="G273" s="47" t="s">
        <v>218</v>
      </c>
      <c r="H273" s="47">
        <v>0</v>
      </c>
      <c r="I273" s="47">
        <v>2500</v>
      </c>
      <c r="J273" s="47">
        <v>4330.6016</v>
      </c>
      <c r="K273" s="47" t="s">
        <v>32</v>
      </c>
    </row>
    <row r="274" spans="2:11" x14ac:dyDescent="0.3">
      <c r="B274" s="47">
        <v>272</v>
      </c>
      <c r="C274" s="47" t="s">
        <v>27</v>
      </c>
      <c r="D274" s="47" t="s">
        <v>216</v>
      </c>
      <c r="E274" s="47" t="s">
        <v>219</v>
      </c>
      <c r="F274" s="47" t="s">
        <v>30</v>
      </c>
      <c r="G274" s="47" t="s">
        <v>218</v>
      </c>
      <c r="H274" s="47">
        <v>0</v>
      </c>
      <c r="I274" s="47">
        <v>10000</v>
      </c>
      <c r="J274" s="47">
        <v>14330.6016</v>
      </c>
      <c r="K274" s="47" t="s">
        <v>32</v>
      </c>
    </row>
    <row r="275" spans="2:11" x14ac:dyDescent="0.3">
      <c r="B275" s="47">
        <v>273</v>
      </c>
      <c r="C275" s="47" t="s">
        <v>27</v>
      </c>
      <c r="D275" s="47" t="s">
        <v>216</v>
      </c>
      <c r="E275" s="47" t="s">
        <v>220</v>
      </c>
      <c r="F275" s="47" t="s">
        <v>30</v>
      </c>
      <c r="G275" s="47" t="s">
        <v>218</v>
      </c>
      <c r="H275" s="47">
        <v>0</v>
      </c>
      <c r="I275" s="47">
        <v>1000</v>
      </c>
      <c r="J275" s="47">
        <v>15330.6016</v>
      </c>
      <c r="K275" s="47" t="s">
        <v>32</v>
      </c>
    </row>
    <row r="276" spans="2:11" hidden="1" x14ac:dyDescent="0.3">
      <c r="B276" s="47">
        <v>274</v>
      </c>
      <c r="C276" s="47" t="s">
        <v>27</v>
      </c>
      <c r="D276" s="47" t="s">
        <v>216</v>
      </c>
      <c r="E276" s="47" t="s">
        <v>670</v>
      </c>
      <c r="F276" s="47" t="s">
        <v>399</v>
      </c>
      <c r="G276" s="47" t="s">
        <v>746</v>
      </c>
      <c r="H276" s="47">
        <v>10.62</v>
      </c>
      <c r="I276" s="47">
        <v>0</v>
      </c>
      <c r="J276" s="47">
        <v>15319.981599999999</v>
      </c>
      <c r="K276" s="47" t="s">
        <v>32</v>
      </c>
    </row>
    <row r="277" spans="2:11" hidden="1" x14ac:dyDescent="0.3">
      <c r="B277" s="47">
        <v>275</v>
      </c>
      <c r="C277" s="47" t="s">
        <v>27</v>
      </c>
      <c r="D277" s="47" t="s">
        <v>216</v>
      </c>
      <c r="E277" s="47" t="s">
        <v>670</v>
      </c>
      <c r="F277" s="47" t="s">
        <v>399</v>
      </c>
      <c r="G277" s="47" t="s">
        <v>746</v>
      </c>
      <c r="H277" s="47">
        <v>10.62</v>
      </c>
      <c r="I277" s="47">
        <v>0</v>
      </c>
      <c r="J277" s="47">
        <v>15309.3616</v>
      </c>
      <c r="K277" s="47" t="s">
        <v>32</v>
      </c>
    </row>
    <row r="278" spans="2:11" hidden="1" x14ac:dyDescent="0.3">
      <c r="B278" s="47">
        <v>276</v>
      </c>
      <c r="C278" s="47" t="s">
        <v>27</v>
      </c>
      <c r="D278" s="47" t="s">
        <v>216</v>
      </c>
      <c r="E278" s="47" t="s">
        <v>670</v>
      </c>
      <c r="F278" s="47" t="s">
        <v>399</v>
      </c>
      <c r="G278" s="47" t="s">
        <v>746</v>
      </c>
      <c r="H278" s="47">
        <v>10.62</v>
      </c>
      <c r="I278" s="47">
        <v>0</v>
      </c>
      <c r="J278" s="47">
        <v>15298.741599999999</v>
      </c>
      <c r="K278" s="47" t="s">
        <v>32</v>
      </c>
    </row>
    <row r="279" spans="2:11" hidden="1" x14ac:dyDescent="0.3">
      <c r="B279" s="47">
        <v>277</v>
      </c>
      <c r="C279" s="47" t="s">
        <v>401</v>
      </c>
      <c r="D279" s="47" t="s">
        <v>216</v>
      </c>
      <c r="E279" s="47" t="s">
        <v>747</v>
      </c>
      <c r="F279" s="47" t="s">
        <v>403</v>
      </c>
      <c r="G279" s="47" t="s">
        <v>748</v>
      </c>
      <c r="H279" s="47">
        <v>15297.4892</v>
      </c>
      <c r="I279" s="47">
        <v>0</v>
      </c>
      <c r="J279" s="47">
        <v>1.2524</v>
      </c>
      <c r="K279" s="47" t="s">
        <v>32</v>
      </c>
    </row>
    <row r="280" spans="2:11" x14ac:dyDescent="0.3">
      <c r="B280" s="47">
        <v>278</v>
      </c>
      <c r="C280" s="47" t="s">
        <v>27</v>
      </c>
      <c r="D280" s="47" t="s">
        <v>221</v>
      </c>
      <c r="E280" s="47" t="s">
        <v>222</v>
      </c>
      <c r="F280" s="47" t="s">
        <v>30</v>
      </c>
      <c r="G280" s="47" t="s">
        <v>223</v>
      </c>
      <c r="H280" s="47">
        <v>0</v>
      </c>
      <c r="I280" s="47">
        <v>5000</v>
      </c>
      <c r="J280" s="47">
        <v>5001.2524000000003</v>
      </c>
      <c r="K280" s="47" t="s">
        <v>32</v>
      </c>
    </row>
    <row r="281" spans="2:11" hidden="1" x14ac:dyDescent="0.3">
      <c r="B281" s="47">
        <v>279</v>
      </c>
      <c r="C281" s="47" t="s">
        <v>27</v>
      </c>
      <c r="D281" s="47" t="s">
        <v>221</v>
      </c>
      <c r="E281" s="47" t="s">
        <v>670</v>
      </c>
      <c r="F281" s="47" t="s">
        <v>399</v>
      </c>
      <c r="G281" s="47" t="s">
        <v>749</v>
      </c>
      <c r="H281" s="47">
        <v>10.62</v>
      </c>
      <c r="I281" s="47">
        <v>0</v>
      </c>
      <c r="J281" s="47">
        <v>4990.6324000000004</v>
      </c>
      <c r="K281" s="47" t="s">
        <v>32</v>
      </c>
    </row>
    <row r="282" spans="2:11" hidden="1" x14ac:dyDescent="0.3">
      <c r="B282" s="47">
        <v>280</v>
      </c>
      <c r="C282" s="47" t="s">
        <v>401</v>
      </c>
      <c r="D282" s="47" t="s">
        <v>221</v>
      </c>
      <c r="E282" s="47" t="s">
        <v>750</v>
      </c>
      <c r="F282" s="47" t="s">
        <v>403</v>
      </c>
      <c r="G282" s="47" t="s">
        <v>751</v>
      </c>
      <c r="H282" s="47">
        <v>0</v>
      </c>
      <c r="I282" s="47">
        <v>25614.738799999999</v>
      </c>
      <c r="J282" s="47">
        <v>30605.371200000001</v>
      </c>
      <c r="K282" s="47" t="s">
        <v>32</v>
      </c>
    </row>
    <row r="283" spans="2:11" x14ac:dyDescent="0.3">
      <c r="B283" s="47">
        <v>281</v>
      </c>
      <c r="C283" s="47" t="s">
        <v>27</v>
      </c>
      <c r="D283" s="47" t="s">
        <v>224</v>
      </c>
      <c r="E283" s="47" t="s">
        <v>225</v>
      </c>
      <c r="F283" s="47" t="s">
        <v>30</v>
      </c>
      <c r="G283" s="47" t="s">
        <v>226</v>
      </c>
      <c r="H283" s="47">
        <v>0</v>
      </c>
      <c r="I283" s="47">
        <v>30000</v>
      </c>
      <c r="J283" s="47">
        <v>60605.371200000001</v>
      </c>
      <c r="K283" s="47" t="s">
        <v>32</v>
      </c>
    </row>
    <row r="284" spans="2:11" x14ac:dyDescent="0.3">
      <c r="B284" s="47">
        <v>282</v>
      </c>
      <c r="C284" s="47" t="s">
        <v>27</v>
      </c>
      <c r="D284" s="47" t="s">
        <v>224</v>
      </c>
      <c r="E284" s="47" t="s">
        <v>227</v>
      </c>
      <c r="F284" s="47" t="s">
        <v>30</v>
      </c>
      <c r="G284" s="47" t="s">
        <v>226</v>
      </c>
      <c r="H284" s="47">
        <v>0</v>
      </c>
      <c r="I284" s="47">
        <v>10000</v>
      </c>
      <c r="J284" s="47">
        <v>70605.371199999994</v>
      </c>
      <c r="K284" s="47" t="s">
        <v>32</v>
      </c>
    </row>
    <row r="285" spans="2:11" x14ac:dyDescent="0.3">
      <c r="B285" s="47">
        <v>283</v>
      </c>
      <c r="C285" s="47" t="s">
        <v>27</v>
      </c>
      <c r="D285" s="47" t="s">
        <v>224</v>
      </c>
      <c r="E285" s="47" t="s">
        <v>228</v>
      </c>
      <c r="F285" s="47" t="s">
        <v>30</v>
      </c>
      <c r="G285" s="47" t="s">
        <v>226</v>
      </c>
      <c r="H285" s="47">
        <v>0</v>
      </c>
      <c r="I285" s="47">
        <v>10000</v>
      </c>
      <c r="J285" s="47">
        <v>80605.371199999994</v>
      </c>
      <c r="K285" s="47" t="s">
        <v>32</v>
      </c>
    </row>
    <row r="286" spans="2:11" hidden="1" x14ac:dyDescent="0.3">
      <c r="B286" s="47">
        <v>284</v>
      </c>
      <c r="C286" s="47" t="s">
        <v>27</v>
      </c>
      <c r="D286" s="47" t="s">
        <v>224</v>
      </c>
      <c r="E286" s="47" t="s">
        <v>670</v>
      </c>
      <c r="F286" s="47" t="s">
        <v>399</v>
      </c>
      <c r="G286" s="47" t="s">
        <v>752</v>
      </c>
      <c r="H286" s="47">
        <v>10.62</v>
      </c>
      <c r="I286" s="47">
        <v>0</v>
      </c>
      <c r="J286" s="47">
        <v>80594.751199999999</v>
      </c>
      <c r="K286" s="47" t="s">
        <v>32</v>
      </c>
    </row>
    <row r="287" spans="2:11" hidden="1" x14ac:dyDescent="0.3">
      <c r="B287" s="47">
        <v>285</v>
      </c>
      <c r="C287" s="47" t="s">
        <v>27</v>
      </c>
      <c r="D287" s="47" t="s">
        <v>224</v>
      </c>
      <c r="E287" s="47" t="s">
        <v>670</v>
      </c>
      <c r="F287" s="47" t="s">
        <v>399</v>
      </c>
      <c r="G287" s="47" t="s">
        <v>752</v>
      </c>
      <c r="H287" s="47">
        <v>10.62</v>
      </c>
      <c r="I287" s="47">
        <v>0</v>
      </c>
      <c r="J287" s="47">
        <v>80584.131200000003</v>
      </c>
      <c r="K287" s="47" t="s">
        <v>32</v>
      </c>
    </row>
    <row r="288" spans="2:11" hidden="1" x14ac:dyDescent="0.3">
      <c r="B288" s="47">
        <v>286</v>
      </c>
      <c r="C288" s="47" t="s">
        <v>27</v>
      </c>
      <c r="D288" s="47" t="s">
        <v>224</v>
      </c>
      <c r="E288" s="47" t="s">
        <v>670</v>
      </c>
      <c r="F288" s="47" t="s">
        <v>399</v>
      </c>
      <c r="G288" s="47" t="s">
        <v>752</v>
      </c>
      <c r="H288" s="47">
        <v>10.62</v>
      </c>
      <c r="I288" s="47">
        <v>0</v>
      </c>
      <c r="J288" s="47">
        <v>80573.511199999994</v>
      </c>
      <c r="K288" s="47" t="s">
        <v>32</v>
      </c>
    </row>
    <row r="289" spans="2:11" hidden="1" x14ac:dyDescent="0.3">
      <c r="B289" s="47">
        <v>287</v>
      </c>
      <c r="C289" s="47" t="s">
        <v>401</v>
      </c>
      <c r="D289" s="47" t="s">
        <v>224</v>
      </c>
      <c r="E289" s="47" t="s">
        <v>753</v>
      </c>
      <c r="F289" s="47" t="s">
        <v>403</v>
      </c>
      <c r="G289" s="47" t="s">
        <v>754</v>
      </c>
      <c r="H289" s="47">
        <v>80810.990399999995</v>
      </c>
      <c r="I289" s="47">
        <v>0</v>
      </c>
      <c r="J289" s="47">
        <v>-237.47919999999999</v>
      </c>
      <c r="K289" s="47" t="s">
        <v>32</v>
      </c>
    </row>
    <row r="290" spans="2:11" hidden="1" x14ac:dyDescent="0.3">
      <c r="B290" s="47">
        <v>288</v>
      </c>
      <c r="C290" s="47" t="s">
        <v>401</v>
      </c>
      <c r="D290" s="47" t="s">
        <v>755</v>
      </c>
      <c r="E290" s="47" t="s">
        <v>756</v>
      </c>
      <c r="F290" s="47" t="s">
        <v>403</v>
      </c>
      <c r="G290" s="47" t="s">
        <v>757</v>
      </c>
      <c r="H290" s="47">
        <v>0</v>
      </c>
      <c r="I290" s="47">
        <v>212068.73970000001</v>
      </c>
      <c r="J290" s="47">
        <v>211831.2605</v>
      </c>
      <c r="K290" s="47" t="s">
        <v>32</v>
      </c>
    </row>
    <row r="291" spans="2:11" hidden="1" x14ac:dyDescent="0.3">
      <c r="B291" s="47">
        <v>289</v>
      </c>
      <c r="C291" s="47" t="s">
        <v>401</v>
      </c>
      <c r="D291" s="47" t="s">
        <v>758</v>
      </c>
      <c r="E291" s="47" t="s">
        <v>759</v>
      </c>
      <c r="F291" s="47" t="s">
        <v>403</v>
      </c>
      <c r="G291" s="47" t="s">
        <v>760</v>
      </c>
      <c r="H291" s="47">
        <v>212795.80239999999</v>
      </c>
      <c r="I291" s="47">
        <v>0</v>
      </c>
      <c r="J291" s="47">
        <v>-964.54190000000006</v>
      </c>
      <c r="K291" s="47" t="s">
        <v>32</v>
      </c>
    </row>
    <row r="292" spans="2:11" hidden="1" x14ac:dyDescent="0.3">
      <c r="B292" s="47">
        <v>290</v>
      </c>
      <c r="C292" s="47" t="s">
        <v>27</v>
      </c>
      <c r="D292" s="47" t="s">
        <v>229</v>
      </c>
      <c r="E292" s="47" t="s">
        <v>670</v>
      </c>
      <c r="F292" s="47" t="s">
        <v>399</v>
      </c>
      <c r="G292" s="47" t="s">
        <v>761</v>
      </c>
      <c r="H292" s="47">
        <v>10.62</v>
      </c>
      <c r="I292" s="47">
        <v>0</v>
      </c>
      <c r="J292" s="47">
        <v>-975.16189999999995</v>
      </c>
      <c r="K292" s="47" t="s">
        <v>32</v>
      </c>
    </row>
    <row r="293" spans="2:11" hidden="1" x14ac:dyDescent="0.3">
      <c r="B293" s="47">
        <v>291</v>
      </c>
      <c r="C293" s="47" t="s">
        <v>27</v>
      </c>
      <c r="D293" s="47" t="s">
        <v>229</v>
      </c>
      <c r="E293" s="47" t="s">
        <v>670</v>
      </c>
      <c r="F293" s="47" t="s">
        <v>399</v>
      </c>
      <c r="G293" s="47" t="s">
        <v>761</v>
      </c>
      <c r="H293" s="47">
        <v>10.62</v>
      </c>
      <c r="I293" s="47">
        <v>0</v>
      </c>
      <c r="J293" s="47">
        <v>-985.78189999999995</v>
      </c>
      <c r="K293" s="47" t="s">
        <v>32</v>
      </c>
    </row>
    <row r="294" spans="2:11" x14ac:dyDescent="0.3">
      <c r="B294" s="47">
        <v>292</v>
      </c>
      <c r="C294" s="47" t="s">
        <v>27</v>
      </c>
      <c r="D294" s="47" t="s">
        <v>229</v>
      </c>
      <c r="E294" s="47" t="s">
        <v>230</v>
      </c>
      <c r="F294" s="47" t="s">
        <v>30</v>
      </c>
      <c r="G294" s="47" t="s">
        <v>231</v>
      </c>
      <c r="H294" s="47">
        <v>0</v>
      </c>
      <c r="I294" s="47">
        <v>5000</v>
      </c>
      <c r="J294" s="47">
        <v>4014.2181</v>
      </c>
      <c r="K294" s="47" t="s">
        <v>32</v>
      </c>
    </row>
    <row r="295" spans="2:11" x14ac:dyDescent="0.3">
      <c r="B295" s="47">
        <v>293</v>
      </c>
      <c r="C295" s="47" t="s">
        <v>27</v>
      </c>
      <c r="D295" s="47" t="s">
        <v>229</v>
      </c>
      <c r="E295" s="47" t="s">
        <v>232</v>
      </c>
      <c r="F295" s="47" t="s">
        <v>30</v>
      </c>
      <c r="G295" s="47" t="s">
        <v>231</v>
      </c>
      <c r="H295" s="47">
        <v>0</v>
      </c>
      <c r="I295" s="47">
        <v>21500</v>
      </c>
      <c r="J295" s="47">
        <v>25514.218099999998</v>
      </c>
      <c r="K295" s="47" t="s">
        <v>32</v>
      </c>
    </row>
    <row r="296" spans="2:11" hidden="1" x14ac:dyDescent="0.3">
      <c r="B296" s="47">
        <v>294</v>
      </c>
      <c r="C296" s="47" t="s">
        <v>401</v>
      </c>
      <c r="D296" s="47" t="s">
        <v>229</v>
      </c>
      <c r="E296" s="47" t="s">
        <v>762</v>
      </c>
      <c r="F296" s="47" t="s">
        <v>403</v>
      </c>
      <c r="G296" s="47" t="s">
        <v>763</v>
      </c>
      <c r="H296" s="47">
        <v>25539.510399999999</v>
      </c>
      <c r="I296" s="47">
        <v>0</v>
      </c>
      <c r="J296" s="47">
        <v>-25.292300000000001</v>
      </c>
      <c r="K296" s="47" t="s">
        <v>32</v>
      </c>
    </row>
    <row r="297" spans="2:11" hidden="1" x14ac:dyDescent="0.3">
      <c r="B297" s="47">
        <v>295</v>
      </c>
      <c r="C297" s="47" t="s">
        <v>401</v>
      </c>
      <c r="D297" s="47" t="s">
        <v>764</v>
      </c>
      <c r="E297" s="47" t="s">
        <v>765</v>
      </c>
      <c r="F297" s="47" t="s">
        <v>403</v>
      </c>
      <c r="G297" s="47" t="s">
        <v>766</v>
      </c>
      <c r="H297" s="47">
        <v>0</v>
      </c>
      <c r="I297" s="47">
        <v>19614.1306</v>
      </c>
      <c r="J297" s="47">
        <v>19588.838299999999</v>
      </c>
      <c r="K297" s="47" t="s">
        <v>32</v>
      </c>
    </row>
    <row r="298" spans="2:11" x14ac:dyDescent="0.3">
      <c r="B298" s="47">
        <v>296</v>
      </c>
      <c r="C298" s="47" t="s">
        <v>27</v>
      </c>
      <c r="D298" s="47" t="s">
        <v>233</v>
      </c>
      <c r="E298" s="47" t="s">
        <v>234</v>
      </c>
      <c r="F298" s="47" t="s">
        <v>30</v>
      </c>
      <c r="G298" s="47" t="s">
        <v>235</v>
      </c>
      <c r="H298" s="47">
        <v>0</v>
      </c>
      <c r="I298" s="47">
        <v>5000</v>
      </c>
      <c r="J298" s="47">
        <v>24588.838299999999</v>
      </c>
      <c r="K298" s="47" t="s">
        <v>32</v>
      </c>
    </row>
    <row r="299" spans="2:11" x14ac:dyDescent="0.3">
      <c r="B299" s="47">
        <v>297</v>
      </c>
      <c r="C299" s="47" t="s">
        <v>27</v>
      </c>
      <c r="D299" s="47" t="s">
        <v>233</v>
      </c>
      <c r="E299" s="47" t="s">
        <v>236</v>
      </c>
      <c r="F299" s="47" t="s">
        <v>30</v>
      </c>
      <c r="G299" s="47" t="s">
        <v>235</v>
      </c>
      <c r="H299" s="47">
        <v>0</v>
      </c>
      <c r="I299" s="47">
        <v>10000</v>
      </c>
      <c r="J299" s="47">
        <v>34588.838300000003</v>
      </c>
      <c r="K299" s="47" t="s">
        <v>32</v>
      </c>
    </row>
    <row r="300" spans="2:11" hidden="1" x14ac:dyDescent="0.3">
      <c r="B300" s="47">
        <v>298</v>
      </c>
      <c r="C300" s="47" t="s">
        <v>27</v>
      </c>
      <c r="D300" s="47" t="s">
        <v>233</v>
      </c>
      <c r="E300" s="47" t="s">
        <v>670</v>
      </c>
      <c r="F300" s="47" t="s">
        <v>399</v>
      </c>
      <c r="G300" s="47" t="s">
        <v>767</v>
      </c>
      <c r="H300" s="47">
        <v>10.62</v>
      </c>
      <c r="I300" s="47">
        <v>0</v>
      </c>
      <c r="J300" s="47">
        <v>34578.2183</v>
      </c>
      <c r="K300" s="47" t="s">
        <v>32</v>
      </c>
    </row>
    <row r="301" spans="2:11" hidden="1" x14ac:dyDescent="0.3">
      <c r="B301" s="47">
        <v>299</v>
      </c>
      <c r="C301" s="47" t="s">
        <v>27</v>
      </c>
      <c r="D301" s="47" t="s">
        <v>233</v>
      </c>
      <c r="E301" s="47" t="s">
        <v>670</v>
      </c>
      <c r="F301" s="47" t="s">
        <v>399</v>
      </c>
      <c r="G301" s="47" t="s">
        <v>767</v>
      </c>
      <c r="H301" s="47">
        <v>10.62</v>
      </c>
      <c r="I301" s="47">
        <v>0</v>
      </c>
      <c r="J301" s="47">
        <v>34567.598299999998</v>
      </c>
      <c r="K301" s="47" t="s">
        <v>32</v>
      </c>
    </row>
    <row r="302" spans="2:11" hidden="1" x14ac:dyDescent="0.3">
      <c r="B302" s="47">
        <v>300</v>
      </c>
      <c r="C302" s="47" t="s">
        <v>401</v>
      </c>
      <c r="D302" s="47" t="s">
        <v>233</v>
      </c>
      <c r="E302" s="47" t="s">
        <v>768</v>
      </c>
      <c r="F302" s="47" t="s">
        <v>403</v>
      </c>
      <c r="G302" s="47" t="s">
        <v>769</v>
      </c>
      <c r="H302" s="47">
        <v>32518.628000000001</v>
      </c>
      <c r="I302" s="47">
        <v>0</v>
      </c>
      <c r="J302" s="47">
        <v>2048.9703</v>
      </c>
      <c r="K302" s="47" t="s">
        <v>32</v>
      </c>
    </row>
    <row r="303" spans="2:11" hidden="1" x14ac:dyDescent="0.3">
      <c r="B303" s="47">
        <v>301</v>
      </c>
      <c r="C303" s="47" t="s">
        <v>401</v>
      </c>
      <c r="D303" s="47" t="s">
        <v>770</v>
      </c>
      <c r="E303" s="47" t="s">
        <v>771</v>
      </c>
      <c r="F303" s="47" t="s">
        <v>403</v>
      </c>
      <c r="G303" s="47" t="s">
        <v>772</v>
      </c>
      <c r="H303" s="47">
        <v>0</v>
      </c>
      <c r="I303" s="47">
        <v>25434.2101</v>
      </c>
      <c r="J303" s="47">
        <v>27483.180400000001</v>
      </c>
      <c r="K303" s="47" t="s">
        <v>32</v>
      </c>
    </row>
    <row r="304" spans="2:11" x14ac:dyDescent="0.3">
      <c r="B304" s="47">
        <v>302</v>
      </c>
      <c r="C304" s="47" t="s">
        <v>27</v>
      </c>
      <c r="D304" s="47" t="s">
        <v>237</v>
      </c>
      <c r="E304" s="47" t="s">
        <v>238</v>
      </c>
      <c r="F304" s="47" t="s">
        <v>30</v>
      </c>
      <c r="G304" s="47" t="s">
        <v>239</v>
      </c>
      <c r="H304" s="47">
        <v>0</v>
      </c>
      <c r="I304" s="47">
        <v>5000</v>
      </c>
      <c r="J304" s="47">
        <v>32483.180400000001</v>
      </c>
      <c r="K304" s="47" t="s">
        <v>32</v>
      </c>
    </row>
    <row r="305" spans="2:11" hidden="1" x14ac:dyDescent="0.3">
      <c r="B305" s="47">
        <v>303</v>
      </c>
      <c r="C305" s="47" t="s">
        <v>27</v>
      </c>
      <c r="D305" s="47" t="s">
        <v>237</v>
      </c>
      <c r="E305" s="47" t="s">
        <v>670</v>
      </c>
      <c r="F305" s="47" t="s">
        <v>399</v>
      </c>
      <c r="G305" s="47" t="s">
        <v>773</v>
      </c>
      <c r="H305" s="47">
        <v>10.62</v>
      </c>
      <c r="I305" s="47">
        <v>0</v>
      </c>
      <c r="J305" s="47">
        <v>32472.560399999998</v>
      </c>
      <c r="K305" s="47" t="s">
        <v>32</v>
      </c>
    </row>
    <row r="306" spans="2:11" hidden="1" x14ac:dyDescent="0.3">
      <c r="B306" s="47">
        <v>304</v>
      </c>
      <c r="C306" s="47" t="s">
        <v>401</v>
      </c>
      <c r="D306" s="47" t="s">
        <v>237</v>
      </c>
      <c r="E306" s="47" t="s">
        <v>774</v>
      </c>
      <c r="F306" s="47" t="s">
        <v>403</v>
      </c>
      <c r="G306" s="47" t="s">
        <v>775</v>
      </c>
      <c r="H306" s="47">
        <v>30884.9941</v>
      </c>
      <c r="I306" s="47">
        <v>0</v>
      </c>
      <c r="J306" s="47">
        <v>1587.5663</v>
      </c>
      <c r="K306" s="47" t="s">
        <v>32</v>
      </c>
    </row>
    <row r="307" spans="2:11" hidden="1" x14ac:dyDescent="0.3">
      <c r="B307" s="47">
        <v>305</v>
      </c>
      <c r="C307" s="47" t="s">
        <v>401</v>
      </c>
      <c r="D307" s="47" t="s">
        <v>776</v>
      </c>
      <c r="E307" s="47" t="s">
        <v>777</v>
      </c>
      <c r="F307" s="47" t="s">
        <v>403</v>
      </c>
      <c r="G307" s="47" t="s">
        <v>778</v>
      </c>
      <c r="H307" s="47">
        <v>0</v>
      </c>
      <c r="I307" s="47">
        <v>150189.5191</v>
      </c>
      <c r="J307" s="47">
        <v>151777.08540000001</v>
      </c>
      <c r="K307" s="47" t="s">
        <v>32</v>
      </c>
    </row>
    <row r="308" spans="2:11" hidden="1" x14ac:dyDescent="0.3">
      <c r="B308" s="47">
        <v>306</v>
      </c>
      <c r="C308" s="47" t="s">
        <v>401</v>
      </c>
      <c r="D308" s="47" t="s">
        <v>779</v>
      </c>
      <c r="E308" s="47" t="s">
        <v>780</v>
      </c>
      <c r="F308" s="47" t="s">
        <v>403</v>
      </c>
      <c r="G308" s="47" t="s">
        <v>781</v>
      </c>
      <c r="H308" s="47">
        <v>0</v>
      </c>
      <c r="I308" s="47">
        <v>119660.2656</v>
      </c>
      <c r="J308" s="47">
        <v>271437.35100000002</v>
      </c>
      <c r="K308" s="47" t="s">
        <v>32</v>
      </c>
    </row>
    <row r="309" spans="2:11" hidden="1" x14ac:dyDescent="0.3">
      <c r="B309" s="47">
        <v>307</v>
      </c>
      <c r="C309" s="47" t="s">
        <v>401</v>
      </c>
      <c r="D309" s="47" t="s">
        <v>240</v>
      </c>
      <c r="E309" s="47" t="s">
        <v>782</v>
      </c>
      <c r="F309" s="47" t="s">
        <v>403</v>
      </c>
      <c r="G309" s="47" t="s">
        <v>783</v>
      </c>
      <c r="H309" s="47">
        <v>121858.0266</v>
      </c>
      <c r="I309" s="47">
        <v>0</v>
      </c>
      <c r="J309" s="47">
        <v>149579.32430000001</v>
      </c>
      <c r="K309" s="47" t="s">
        <v>32</v>
      </c>
    </row>
    <row r="310" spans="2:11" x14ac:dyDescent="0.3">
      <c r="B310" s="47">
        <v>308</v>
      </c>
      <c r="C310" s="47" t="s">
        <v>27</v>
      </c>
      <c r="D310" s="47" t="s">
        <v>240</v>
      </c>
      <c r="E310" s="47" t="s">
        <v>241</v>
      </c>
      <c r="F310" s="47" t="s">
        <v>30</v>
      </c>
      <c r="G310" s="47" t="s">
        <v>242</v>
      </c>
      <c r="H310" s="47">
        <v>0</v>
      </c>
      <c r="I310" s="47">
        <v>2000</v>
      </c>
      <c r="J310" s="47">
        <v>151579.32430000001</v>
      </c>
      <c r="K310" s="47" t="s">
        <v>32</v>
      </c>
    </row>
    <row r="311" spans="2:11" hidden="1" x14ac:dyDescent="0.3">
      <c r="B311" s="47">
        <v>309</v>
      </c>
      <c r="C311" s="47" t="s">
        <v>27</v>
      </c>
      <c r="D311" s="47" t="s">
        <v>240</v>
      </c>
      <c r="E311" s="47" t="s">
        <v>670</v>
      </c>
      <c r="F311" s="47" t="s">
        <v>399</v>
      </c>
      <c r="G311" s="47" t="s">
        <v>784</v>
      </c>
      <c r="H311" s="47">
        <v>10.62</v>
      </c>
      <c r="I311" s="47">
        <v>0</v>
      </c>
      <c r="J311" s="47">
        <v>151568.70430000001</v>
      </c>
      <c r="K311" s="47" t="s">
        <v>32</v>
      </c>
    </row>
    <row r="312" spans="2:11" hidden="1" x14ac:dyDescent="0.3">
      <c r="B312" s="47">
        <v>310</v>
      </c>
      <c r="C312" s="47" t="s">
        <v>27</v>
      </c>
      <c r="D312" s="47" t="s">
        <v>240</v>
      </c>
      <c r="E312" s="47" t="s">
        <v>357</v>
      </c>
      <c r="F312" s="47" t="s">
        <v>358</v>
      </c>
      <c r="G312" s="47" t="s">
        <v>364</v>
      </c>
      <c r="H312" s="47">
        <v>150000</v>
      </c>
      <c r="I312" s="47">
        <v>0</v>
      </c>
      <c r="J312" s="47">
        <v>1568.7043000000001</v>
      </c>
      <c r="K312" s="47" t="s">
        <v>32</v>
      </c>
    </row>
    <row r="313" spans="2:11" hidden="1" x14ac:dyDescent="0.3">
      <c r="B313" s="47">
        <v>311</v>
      </c>
      <c r="C313" s="47" t="s">
        <v>27</v>
      </c>
      <c r="D313" s="47" t="s">
        <v>243</v>
      </c>
      <c r="E313" s="47" t="s">
        <v>670</v>
      </c>
      <c r="F313" s="47" t="s">
        <v>399</v>
      </c>
      <c r="G313" s="47" t="s">
        <v>785</v>
      </c>
      <c r="H313" s="47">
        <v>10.62</v>
      </c>
      <c r="I313" s="47">
        <v>0</v>
      </c>
      <c r="J313" s="47">
        <v>1558.0843</v>
      </c>
      <c r="K313" s="47" t="s">
        <v>32</v>
      </c>
    </row>
    <row r="314" spans="2:11" hidden="1" x14ac:dyDescent="0.3">
      <c r="B314" s="47">
        <v>312</v>
      </c>
      <c r="C314" s="47" t="s">
        <v>27</v>
      </c>
      <c r="D314" s="47" t="s">
        <v>243</v>
      </c>
      <c r="E314" s="47" t="s">
        <v>670</v>
      </c>
      <c r="F314" s="47" t="s">
        <v>399</v>
      </c>
      <c r="G314" s="47" t="s">
        <v>785</v>
      </c>
      <c r="H314" s="47">
        <v>10.62</v>
      </c>
      <c r="I314" s="47">
        <v>0</v>
      </c>
      <c r="J314" s="47">
        <v>1547.4643000000001</v>
      </c>
      <c r="K314" s="47" t="s">
        <v>32</v>
      </c>
    </row>
    <row r="315" spans="2:11" x14ac:dyDescent="0.3">
      <c r="B315" s="47">
        <v>313</v>
      </c>
      <c r="C315" s="47" t="s">
        <v>27</v>
      </c>
      <c r="D315" s="47" t="s">
        <v>243</v>
      </c>
      <c r="E315" s="47" t="s">
        <v>244</v>
      </c>
      <c r="F315" s="47" t="s">
        <v>30</v>
      </c>
      <c r="G315" s="47" t="s">
        <v>245</v>
      </c>
      <c r="H315" s="47">
        <v>0</v>
      </c>
      <c r="I315" s="47">
        <v>30000</v>
      </c>
      <c r="J315" s="47">
        <v>31547.4643</v>
      </c>
      <c r="K315" s="47" t="s">
        <v>32</v>
      </c>
    </row>
    <row r="316" spans="2:11" x14ac:dyDescent="0.3">
      <c r="B316" s="47">
        <v>314</v>
      </c>
      <c r="C316" s="47" t="s">
        <v>27</v>
      </c>
      <c r="D316" s="47" t="s">
        <v>243</v>
      </c>
      <c r="E316" s="47" t="s">
        <v>246</v>
      </c>
      <c r="F316" s="47" t="s">
        <v>30</v>
      </c>
      <c r="G316" s="47" t="s">
        <v>245</v>
      </c>
      <c r="H316" s="47">
        <v>0</v>
      </c>
      <c r="I316" s="47">
        <v>18000</v>
      </c>
      <c r="J316" s="47">
        <v>49547.4643</v>
      </c>
      <c r="K316" s="47" t="s">
        <v>32</v>
      </c>
    </row>
    <row r="317" spans="2:11" hidden="1" x14ac:dyDescent="0.3">
      <c r="B317" s="47">
        <v>315</v>
      </c>
      <c r="C317" s="47" t="s">
        <v>401</v>
      </c>
      <c r="D317" s="47" t="s">
        <v>243</v>
      </c>
      <c r="E317" s="47" t="s">
        <v>786</v>
      </c>
      <c r="F317" s="47" t="s">
        <v>403</v>
      </c>
      <c r="G317" s="47" t="s">
        <v>787</v>
      </c>
      <c r="H317" s="47">
        <v>25735.620500000001</v>
      </c>
      <c r="I317" s="47">
        <v>0</v>
      </c>
      <c r="J317" s="47">
        <v>23811.843799999999</v>
      </c>
      <c r="K317" s="47" t="s">
        <v>32</v>
      </c>
    </row>
    <row r="318" spans="2:11" x14ac:dyDescent="0.3">
      <c r="B318" s="47">
        <v>316</v>
      </c>
      <c r="C318" s="47" t="s">
        <v>27</v>
      </c>
      <c r="D318" s="47" t="s">
        <v>247</v>
      </c>
      <c r="E318" s="47" t="s">
        <v>248</v>
      </c>
      <c r="F318" s="47" t="s">
        <v>30</v>
      </c>
      <c r="G318" s="47" t="s">
        <v>249</v>
      </c>
      <c r="H318" s="47">
        <v>0</v>
      </c>
      <c r="I318" s="47">
        <v>2000</v>
      </c>
      <c r="J318" s="47">
        <v>25811.843799999999</v>
      </c>
      <c r="K318" s="47" t="s">
        <v>32</v>
      </c>
    </row>
    <row r="319" spans="2:11" x14ac:dyDescent="0.3">
      <c r="B319" s="47">
        <v>317</v>
      </c>
      <c r="C319" s="47" t="s">
        <v>27</v>
      </c>
      <c r="D319" s="47" t="s">
        <v>247</v>
      </c>
      <c r="E319" s="47" t="s">
        <v>250</v>
      </c>
      <c r="F319" s="47" t="s">
        <v>30</v>
      </c>
      <c r="G319" s="47" t="s">
        <v>249</v>
      </c>
      <c r="H319" s="47">
        <v>0</v>
      </c>
      <c r="I319" s="47">
        <v>5000</v>
      </c>
      <c r="J319" s="47">
        <v>30811.843799999999</v>
      </c>
      <c r="K319" s="47" t="s">
        <v>32</v>
      </c>
    </row>
    <row r="320" spans="2:11" x14ac:dyDescent="0.3">
      <c r="B320" s="47">
        <v>318</v>
      </c>
      <c r="C320" s="47" t="s">
        <v>27</v>
      </c>
      <c r="D320" s="47" t="s">
        <v>247</v>
      </c>
      <c r="E320" s="47" t="s">
        <v>251</v>
      </c>
      <c r="F320" s="47" t="s">
        <v>30</v>
      </c>
      <c r="G320" s="47" t="s">
        <v>249</v>
      </c>
      <c r="H320" s="47">
        <v>0</v>
      </c>
      <c r="I320" s="47">
        <v>5000</v>
      </c>
      <c r="J320" s="47">
        <v>35811.843800000002</v>
      </c>
      <c r="K320" s="47" t="s">
        <v>32</v>
      </c>
    </row>
    <row r="321" spans="2:11" hidden="1" x14ac:dyDescent="0.3">
      <c r="B321" s="47">
        <v>319</v>
      </c>
      <c r="C321" s="47" t="s">
        <v>27</v>
      </c>
      <c r="D321" s="47" t="s">
        <v>247</v>
      </c>
      <c r="E321" s="47" t="s">
        <v>670</v>
      </c>
      <c r="F321" s="47" t="s">
        <v>399</v>
      </c>
      <c r="G321" s="47" t="s">
        <v>788</v>
      </c>
      <c r="H321" s="47">
        <v>10.62</v>
      </c>
      <c r="I321" s="47">
        <v>0</v>
      </c>
      <c r="J321" s="47">
        <v>35801.2238</v>
      </c>
      <c r="K321" s="47" t="s">
        <v>32</v>
      </c>
    </row>
    <row r="322" spans="2:11" hidden="1" x14ac:dyDescent="0.3">
      <c r="B322" s="47">
        <v>320</v>
      </c>
      <c r="C322" s="47" t="s">
        <v>27</v>
      </c>
      <c r="D322" s="47" t="s">
        <v>247</v>
      </c>
      <c r="E322" s="47" t="s">
        <v>670</v>
      </c>
      <c r="F322" s="47" t="s">
        <v>399</v>
      </c>
      <c r="G322" s="47" t="s">
        <v>788</v>
      </c>
      <c r="H322" s="47">
        <v>10.62</v>
      </c>
      <c r="I322" s="47">
        <v>0</v>
      </c>
      <c r="J322" s="47">
        <v>35790.603799999997</v>
      </c>
      <c r="K322" s="47" t="s">
        <v>32</v>
      </c>
    </row>
    <row r="323" spans="2:11" hidden="1" x14ac:dyDescent="0.3">
      <c r="B323" s="47">
        <v>321</v>
      </c>
      <c r="C323" s="47" t="s">
        <v>27</v>
      </c>
      <c r="D323" s="47" t="s">
        <v>247</v>
      </c>
      <c r="E323" s="47" t="s">
        <v>670</v>
      </c>
      <c r="F323" s="47" t="s">
        <v>399</v>
      </c>
      <c r="G323" s="47" t="s">
        <v>788</v>
      </c>
      <c r="H323" s="47">
        <v>10.62</v>
      </c>
      <c r="I323" s="47">
        <v>0</v>
      </c>
      <c r="J323" s="47">
        <v>35779.983800000002</v>
      </c>
      <c r="K323" s="47" t="s">
        <v>32</v>
      </c>
    </row>
    <row r="324" spans="2:11" hidden="1" x14ac:dyDescent="0.3">
      <c r="B324" s="47">
        <v>322</v>
      </c>
      <c r="C324" s="47" t="s">
        <v>401</v>
      </c>
      <c r="D324" s="47" t="s">
        <v>247</v>
      </c>
      <c r="E324" s="47" t="s">
        <v>789</v>
      </c>
      <c r="F324" s="47" t="s">
        <v>403</v>
      </c>
      <c r="G324" s="47" t="s">
        <v>790</v>
      </c>
      <c r="H324" s="47">
        <v>35838.637999999999</v>
      </c>
      <c r="I324" s="47">
        <v>0</v>
      </c>
      <c r="J324" s="47">
        <v>-58.654200000000003</v>
      </c>
      <c r="K324" s="47" t="s">
        <v>32</v>
      </c>
    </row>
    <row r="325" spans="2:11" hidden="1" x14ac:dyDescent="0.3">
      <c r="B325" s="47">
        <v>323</v>
      </c>
      <c r="C325" s="47" t="s">
        <v>401</v>
      </c>
      <c r="D325" s="47" t="s">
        <v>252</v>
      </c>
      <c r="E325" s="47" t="s">
        <v>791</v>
      </c>
      <c r="F325" s="47" t="s">
        <v>403</v>
      </c>
      <c r="G325" s="47" t="s">
        <v>792</v>
      </c>
      <c r="H325" s="47">
        <v>2573.6259</v>
      </c>
      <c r="I325" s="47">
        <v>0</v>
      </c>
      <c r="J325" s="47">
        <v>-2632.2800999999999</v>
      </c>
      <c r="K325" s="47" t="s">
        <v>32</v>
      </c>
    </row>
    <row r="326" spans="2:11" hidden="1" x14ac:dyDescent="0.3">
      <c r="B326" s="47">
        <v>324</v>
      </c>
      <c r="C326" s="47" t="s">
        <v>27</v>
      </c>
      <c r="D326" s="47" t="s">
        <v>252</v>
      </c>
      <c r="E326" s="47" t="s">
        <v>670</v>
      </c>
      <c r="F326" s="47" t="s">
        <v>399</v>
      </c>
      <c r="G326" s="47" t="s">
        <v>793</v>
      </c>
      <c r="H326" s="47">
        <v>10.62</v>
      </c>
      <c r="I326" s="47">
        <v>0</v>
      </c>
      <c r="J326" s="47">
        <v>-2642.9000999999998</v>
      </c>
      <c r="K326" s="47" t="s">
        <v>32</v>
      </c>
    </row>
    <row r="327" spans="2:11" x14ac:dyDescent="0.3">
      <c r="B327" s="47">
        <v>325</v>
      </c>
      <c r="C327" s="47" t="s">
        <v>27</v>
      </c>
      <c r="D327" s="47" t="s">
        <v>252</v>
      </c>
      <c r="E327" s="47" t="s">
        <v>253</v>
      </c>
      <c r="F327" s="47" t="s">
        <v>30</v>
      </c>
      <c r="G327" s="47" t="s">
        <v>254</v>
      </c>
      <c r="H327" s="47">
        <v>0</v>
      </c>
      <c r="I327" s="47">
        <v>3000</v>
      </c>
      <c r="J327" s="47">
        <v>357.09989999999999</v>
      </c>
      <c r="K327" s="47" t="s">
        <v>32</v>
      </c>
    </row>
    <row r="328" spans="2:11" hidden="1" x14ac:dyDescent="0.3">
      <c r="B328" s="47">
        <v>326</v>
      </c>
      <c r="C328" s="47" t="s">
        <v>401</v>
      </c>
      <c r="D328" s="47" t="s">
        <v>794</v>
      </c>
      <c r="E328" s="47" t="s">
        <v>795</v>
      </c>
      <c r="F328" s="47" t="s">
        <v>403</v>
      </c>
      <c r="G328" s="47" t="s">
        <v>796</v>
      </c>
      <c r="H328" s="47">
        <v>0</v>
      </c>
      <c r="I328" s="47">
        <v>121976.81909999999</v>
      </c>
      <c r="J328" s="47">
        <v>122333.91899999999</v>
      </c>
      <c r="K328" s="47" t="s">
        <v>32</v>
      </c>
    </row>
    <row r="329" spans="2:11" hidden="1" x14ac:dyDescent="0.3">
      <c r="B329" s="47">
        <v>327</v>
      </c>
      <c r="C329" s="47" t="s">
        <v>401</v>
      </c>
      <c r="D329" s="47" t="s">
        <v>797</v>
      </c>
      <c r="E329" s="47" t="s">
        <v>798</v>
      </c>
      <c r="F329" s="47" t="s">
        <v>403</v>
      </c>
      <c r="G329" s="47" t="s">
        <v>799</v>
      </c>
      <c r="H329" s="47">
        <v>122202.06660000001</v>
      </c>
      <c r="I329" s="47">
        <v>0</v>
      </c>
      <c r="J329" s="47">
        <v>131.85239999999999</v>
      </c>
      <c r="K329" s="47" t="s">
        <v>32</v>
      </c>
    </row>
    <row r="330" spans="2:11" x14ac:dyDescent="0.3">
      <c r="B330" s="47">
        <v>328</v>
      </c>
      <c r="C330" s="47" t="s">
        <v>27</v>
      </c>
      <c r="D330" s="47" t="s">
        <v>255</v>
      </c>
      <c r="E330" s="47" t="s">
        <v>256</v>
      </c>
      <c r="F330" s="47" t="s">
        <v>30</v>
      </c>
      <c r="G330" s="47" t="s">
        <v>257</v>
      </c>
      <c r="H330" s="47">
        <v>0</v>
      </c>
      <c r="I330" s="47">
        <v>5000</v>
      </c>
      <c r="J330" s="47">
        <v>5131.8523999999998</v>
      </c>
      <c r="K330" s="47" t="s">
        <v>32</v>
      </c>
    </row>
    <row r="331" spans="2:11" hidden="1" x14ac:dyDescent="0.3">
      <c r="B331" s="47">
        <v>329</v>
      </c>
      <c r="C331" s="47" t="s">
        <v>27</v>
      </c>
      <c r="D331" s="47" t="s">
        <v>255</v>
      </c>
      <c r="E331" s="47" t="s">
        <v>670</v>
      </c>
      <c r="F331" s="47" t="s">
        <v>399</v>
      </c>
      <c r="G331" s="47" t="s">
        <v>800</v>
      </c>
      <c r="H331" s="47">
        <v>10.62</v>
      </c>
      <c r="I331" s="47">
        <v>0</v>
      </c>
      <c r="J331" s="47">
        <v>5121.2323999999999</v>
      </c>
      <c r="K331" s="47" t="s">
        <v>32</v>
      </c>
    </row>
    <row r="332" spans="2:11" hidden="1" x14ac:dyDescent="0.3">
      <c r="B332" s="47">
        <v>330</v>
      </c>
      <c r="C332" s="47" t="s">
        <v>401</v>
      </c>
      <c r="D332" s="47" t="s">
        <v>255</v>
      </c>
      <c r="E332" s="47" t="s">
        <v>801</v>
      </c>
      <c r="F332" s="47" t="s">
        <v>403</v>
      </c>
      <c r="G332" s="47" t="s">
        <v>802</v>
      </c>
      <c r="H332" s="47">
        <v>5263.8167999999996</v>
      </c>
      <c r="I332" s="47">
        <v>0</v>
      </c>
      <c r="J332" s="47">
        <v>-142.58439999999999</v>
      </c>
      <c r="K332" s="47" t="s">
        <v>32</v>
      </c>
    </row>
    <row r="333" spans="2:11" hidden="1" x14ac:dyDescent="0.3">
      <c r="B333" s="47">
        <v>331</v>
      </c>
      <c r="C333" s="47" t="s">
        <v>401</v>
      </c>
      <c r="D333" s="47" t="s">
        <v>803</v>
      </c>
      <c r="E333" s="47" t="s">
        <v>804</v>
      </c>
      <c r="F333" s="47" t="s">
        <v>403</v>
      </c>
      <c r="G333" s="47" t="s">
        <v>805</v>
      </c>
      <c r="H333" s="47">
        <v>0</v>
      </c>
      <c r="I333" s="47">
        <v>35186.3917</v>
      </c>
      <c r="J333" s="47">
        <v>35043.8073</v>
      </c>
      <c r="K333" s="47" t="s">
        <v>32</v>
      </c>
    </row>
    <row r="334" spans="2:11" x14ac:dyDescent="0.3">
      <c r="B334" s="47">
        <v>332</v>
      </c>
      <c r="C334" s="47" t="s">
        <v>27</v>
      </c>
      <c r="D334" s="47" t="s">
        <v>258</v>
      </c>
      <c r="E334" s="47" t="s">
        <v>259</v>
      </c>
      <c r="F334" s="47" t="s">
        <v>30</v>
      </c>
      <c r="G334" s="47" t="s">
        <v>260</v>
      </c>
      <c r="H334" s="47">
        <v>0</v>
      </c>
      <c r="I334" s="47">
        <v>10000</v>
      </c>
      <c r="J334" s="47">
        <v>45043.8073</v>
      </c>
      <c r="K334" s="47" t="s">
        <v>32</v>
      </c>
    </row>
    <row r="335" spans="2:11" x14ac:dyDescent="0.3">
      <c r="B335" s="47">
        <v>333</v>
      </c>
      <c r="C335" s="47" t="s">
        <v>27</v>
      </c>
      <c r="D335" s="47" t="s">
        <v>258</v>
      </c>
      <c r="E335" s="47" t="s">
        <v>261</v>
      </c>
      <c r="F335" s="47" t="s">
        <v>30</v>
      </c>
      <c r="G335" s="47" t="s">
        <v>260</v>
      </c>
      <c r="H335" s="47">
        <v>0</v>
      </c>
      <c r="I335" s="47">
        <v>500</v>
      </c>
      <c r="J335" s="47">
        <v>45543.8073</v>
      </c>
      <c r="K335" s="47" t="s">
        <v>32</v>
      </c>
    </row>
    <row r="336" spans="2:11" hidden="1" x14ac:dyDescent="0.3">
      <c r="B336" s="47">
        <v>334</v>
      </c>
      <c r="C336" s="47" t="s">
        <v>27</v>
      </c>
      <c r="D336" s="47" t="s">
        <v>258</v>
      </c>
      <c r="E336" s="47" t="s">
        <v>670</v>
      </c>
      <c r="F336" s="47" t="s">
        <v>399</v>
      </c>
      <c r="G336" s="47" t="s">
        <v>806</v>
      </c>
      <c r="H336" s="47">
        <v>10.62</v>
      </c>
      <c r="I336" s="47">
        <v>0</v>
      </c>
      <c r="J336" s="47">
        <v>45533.187299999998</v>
      </c>
      <c r="K336" s="47" t="s">
        <v>32</v>
      </c>
    </row>
    <row r="337" spans="2:11" hidden="1" x14ac:dyDescent="0.3">
      <c r="B337" s="47">
        <v>335</v>
      </c>
      <c r="C337" s="47" t="s">
        <v>27</v>
      </c>
      <c r="D337" s="47" t="s">
        <v>258</v>
      </c>
      <c r="E337" s="47" t="s">
        <v>670</v>
      </c>
      <c r="F337" s="47" t="s">
        <v>399</v>
      </c>
      <c r="G337" s="47" t="s">
        <v>806</v>
      </c>
      <c r="H337" s="47">
        <v>10.62</v>
      </c>
      <c r="I337" s="47">
        <v>0</v>
      </c>
      <c r="J337" s="47">
        <v>45522.567300000002</v>
      </c>
      <c r="K337" s="47" t="s">
        <v>32</v>
      </c>
    </row>
    <row r="338" spans="2:11" hidden="1" x14ac:dyDescent="0.3">
      <c r="B338" s="47">
        <v>336</v>
      </c>
      <c r="C338" s="47" t="s">
        <v>401</v>
      </c>
      <c r="D338" s="47" t="s">
        <v>258</v>
      </c>
      <c r="E338" s="47" t="s">
        <v>807</v>
      </c>
      <c r="F338" s="47" t="s">
        <v>403</v>
      </c>
      <c r="G338" s="47" t="s">
        <v>808</v>
      </c>
      <c r="H338" s="47">
        <v>46012.355600000003</v>
      </c>
      <c r="I338" s="47">
        <v>0</v>
      </c>
      <c r="J338" s="47">
        <v>-489.78829999999999</v>
      </c>
      <c r="K338" s="47" t="s">
        <v>32</v>
      </c>
    </row>
    <row r="339" spans="2:11" x14ac:dyDescent="0.3">
      <c r="B339" s="47">
        <v>337</v>
      </c>
      <c r="C339" s="47" t="s">
        <v>27</v>
      </c>
      <c r="D339" s="47" t="s">
        <v>262</v>
      </c>
      <c r="E339" s="47" t="s">
        <v>263</v>
      </c>
      <c r="F339" s="47" t="s">
        <v>30</v>
      </c>
      <c r="G339" s="47" t="s">
        <v>264</v>
      </c>
      <c r="H339" s="47">
        <v>0</v>
      </c>
      <c r="I339" s="47">
        <v>20000</v>
      </c>
      <c r="J339" s="47">
        <v>19510.2117</v>
      </c>
      <c r="K339" s="47" t="s">
        <v>32</v>
      </c>
    </row>
    <row r="340" spans="2:11" x14ac:dyDescent="0.3">
      <c r="B340" s="47">
        <v>338</v>
      </c>
      <c r="C340" s="47" t="s">
        <v>27</v>
      </c>
      <c r="D340" s="47" t="s">
        <v>262</v>
      </c>
      <c r="E340" s="47" t="s">
        <v>265</v>
      </c>
      <c r="F340" s="47" t="s">
        <v>30</v>
      </c>
      <c r="G340" s="47" t="s">
        <v>264</v>
      </c>
      <c r="H340" s="47">
        <v>0</v>
      </c>
      <c r="I340" s="47">
        <v>10000</v>
      </c>
      <c r="J340" s="47">
        <v>29510.2117</v>
      </c>
      <c r="K340" s="47" t="s">
        <v>32</v>
      </c>
    </row>
    <row r="341" spans="2:11" x14ac:dyDescent="0.3">
      <c r="B341" s="47">
        <v>339</v>
      </c>
      <c r="C341" s="47" t="s">
        <v>27</v>
      </c>
      <c r="D341" s="47" t="s">
        <v>262</v>
      </c>
      <c r="E341" s="47" t="s">
        <v>266</v>
      </c>
      <c r="F341" s="47" t="s">
        <v>30</v>
      </c>
      <c r="G341" s="47" t="s">
        <v>264</v>
      </c>
      <c r="H341" s="47">
        <v>0</v>
      </c>
      <c r="I341" s="47">
        <v>10000</v>
      </c>
      <c r="J341" s="47">
        <v>39510.2117</v>
      </c>
      <c r="K341" s="47" t="s">
        <v>32</v>
      </c>
    </row>
    <row r="342" spans="2:11" hidden="1" x14ac:dyDescent="0.3">
      <c r="B342" s="47">
        <v>340</v>
      </c>
      <c r="C342" s="47" t="s">
        <v>27</v>
      </c>
      <c r="D342" s="47" t="s">
        <v>262</v>
      </c>
      <c r="E342" s="47" t="s">
        <v>670</v>
      </c>
      <c r="F342" s="47" t="s">
        <v>399</v>
      </c>
      <c r="G342" s="47" t="s">
        <v>809</v>
      </c>
      <c r="H342" s="47">
        <v>10.62</v>
      </c>
      <c r="I342" s="47">
        <v>0</v>
      </c>
      <c r="J342" s="47">
        <v>39499.591699999997</v>
      </c>
      <c r="K342" s="47" t="s">
        <v>32</v>
      </c>
    </row>
    <row r="343" spans="2:11" hidden="1" x14ac:dyDescent="0.3">
      <c r="B343" s="47">
        <v>341</v>
      </c>
      <c r="C343" s="47" t="s">
        <v>27</v>
      </c>
      <c r="D343" s="47" t="s">
        <v>262</v>
      </c>
      <c r="E343" s="47" t="s">
        <v>670</v>
      </c>
      <c r="F343" s="47" t="s">
        <v>399</v>
      </c>
      <c r="G343" s="47" t="s">
        <v>809</v>
      </c>
      <c r="H343" s="47">
        <v>10.62</v>
      </c>
      <c r="I343" s="47">
        <v>0</v>
      </c>
      <c r="J343" s="47">
        <v>39488.971700000002</v>
      </c>
      <c r="K343" s="47" t="s">
        <v>32</v>
      </c>
    </row>
    <row r="344" spans="2:11" hidden="1" x14ac:dyDescent="0.3">
      <c r="B344" s="47">
        <v>342</v>
      </c>
      <c r="C344" s="47" t="s">
        <v>27</v>
      </c>
      <c r="D344" s="47" t="s">
        <v>262</v>
      </c>
      <c r="E344" s="47" t="s">
        <v>670</v>
      </c>
      <c r="F344" s="47" t="s">
        <v>399</v>
      </c>
      <c r="G344" s="47" t="s">
        <v>809</v>
      </c>
      <c r="H344" s="47">
        <v>10.62</v>
      </c>
      <c r="I344" s="47">
        <v>0</v>
      </c>
      <c r="J344" s="47">
        <v>39478.351699999999</v>
      </c>
      <c r="K344" s="47" t="s">
        <v>32</v>
      </c>
    </row>
    <row r="345" spans="2:11" hidden="1" x14ac:dyDescent="0.3">
      <c r="B345" s="47">
        <v>343</v>
      </c>
      <c r="C345" s="47" t="s">
        <v>401</v>
      </c>
      <c r="D345" s="47" t="s">
        <v>262</v>
      </c>
      <c r="E345" s="47" t="s">
        <v>810</v>
      </c>
      <c r="F345" s="47" t="s">
        <v>403</v>
      </c>
      <c r="G345" s="47" t="s">
        <v>811</v>
      </c>
      <c r="H345" s="47">
        <v>39715.154900000001</v>
      </c>
      <c r="I345" s="47">
        <v>0</v>
      </c>
      <c r="J345" s="47">
        <v>-236.8032</v>
      </c>
      <c r="K345" s="47" t="s">
        <v>32</v>
      </c>
    </row>
    <row r="346" spans="2:11" hidden="1" x14ac:dyDescent="0.3">
      <c r="B346" s="47">
        <v>344</v>
      </c>
      <c r="C346" s="47" t="s">
        <v>27</v>
      </c>
      <c r="D346" s="47" t="s">
        <v>267</v>
      </c>
      <c r="E346" s="47" t="s">
        <v>670</v>
      </c>
      <c r="F346" s="47" t="s">
        <v>399</v>
      </c>
      <c r="G346" s="47" t="s">
        <v>812</v>
      </c>
      <c r="H346" s="47">
        <v>10.62</v>
      </c>
      <c r="I346" s="47">
        <v>0</v>
      </c>
      <c r="J346" s="47">
        <v>-247.42320000000001</v>
      </c>
      <c r="K346" s="47" t="s">
        <v>32</v>
      </c>
    </row>
    <row r="347" spans="2:11" hidden="1" x14ac:dyDescent="0.3">
      <c r="B347" s="47">
        <v>345</v>
      </c>
      <c r="C347" s="47" t="s">
        <v>27</v>
      </c>
      <c r="D347" s="47" t="s">
        <v>267</v>
      </c>
      <c r="E347" s="47" t="s">
        <v>670</v>
      </c>
      <c r="F347" s="47" t="s">
        <v>399</v>
      </c>
      <c r="G347" s="47" t="s">
        <v>812</v>
      </c>
      <c r="H347" s="47">
        <v>10.62</v>
      </c>
      <c r="I347" s="47">
        <v>0</v>
      </c>
      <c r="J347" s="47">
        <v>-258.04320000000001</v>
      </c>
      <c r="K347" s="47" t="s">
        <v>32</v>
      </c>
    </row>
    <row r="348" spans="2:11" x14ac:dyDescent="0.3">
      <c r="B348" s="47">
        <v>346</v>
      </c>
      <c r="C348" s="47" t="s">
        <v>27</v>
      </c>
      <c r="D348" s="47" t="s">
        <v>267</v>
      </c>
      <c r="E348" s="47" t="s">
        <v>268</v>
      </c>
      <c r="F348" s="47" t="s">
        <v>30</v>
      </c>
      <c r="G348" s="47" t="s">
        <v>269</v>
      </c>
      <c r="H348" s="47">
        <v>0</v>
      </c>
      <c r="I348" s="47">
        <v>59500</v>
      </c>
      <c r="J348" s="47">
        <v>59241.9568</v>
      </c>
      <c r="K348" s="47" t="s">
        <v>32</v>
      </c>
    </row>
    <row r="349" spans="2:11" x14ac:dyDescent="0.3">
      <c r="B349" s="47">
        <v>347</v>
      </c>
      <c r="C349" s="47" t="s">
        <v>27</v>
      </c>
      <c r="D349" s="47" t="s">
        <v>267</v>
      </c>
      <c r="E349" s="47" t="s">
        <v>270</v>
      </c>
      <c r="F349" s="47" t="s">
        <v>30</v>
      </c>
      <c r="G349" s="47" t="s">
        <v>269</v>
      </c>
      <c r="H349" s="47">
        <v>0</v>
      </c>
      <c r="I349" s="47">
        <v>45000</v>
      </c>
      <c r="J349" s="47">
        <v>104241.9568</v>
      </c>
      <c r="K349" s="47" t="s">
        <v>32</v>
      </c>
    </row>
    <row r="350" spans="2:11" hidden="1" x14ac:dyDescent="0.3">
      <c r="B350" s="47">
        <v>348</v>
      </c>
      <c r="C350" s="47" t="s">
        <v>401</v>
      </c>
      <c r="D350" s="47" t="s">
        <v>267</v>
      </c>
      <c r="E350" s="47" t="s">
        <v>813</v>
      </c>
      <c r="F350" s="47" t="s">
        <v>403</v>
      </c>
      <c r="G350" s="47" t="s">
        <v>814</v>
      </c>
      <c r="H350" s="47">
        <v>103983.6088</v>
      </c>
      <c r="I350" s="47">
        <v>0</v>
      </c>
      <c r="J350" s="47">
        <v>258.34809999999999</v>
      </c>
      <c r="K350" s="47" t="s">
        <v>32</v>
      </c>
    </row>
    <row r="351" spans="2:11" hidden="1" x14ac:dyDescent="0.3">
      <c r="B351" s="47">
        <v>349</v>
      </c>
      <c r="C351" s="47" t="s">
        <v>401</v>
      </c>
      <c r="D351" s="47" t="s">
        <v>815</v>
      </c>
      <c r="E351" s="47" t="s">
        <v>816</v>
      </c>
      <c r="F351" s="47" t="s">
        <v>403</v>
      </c>
      <c r="G351" s="47" t="s">
        <v>817</v>
      </c>
      <c r="H351" s="47">
        <v>0</v>
      </c>
      <c r="I351" s="47">
        <v>15559.216700000001</v>
      </c>
      <c r="J351" s="47">
        <v>15817.5648</v>
      </c>
      <c r="K351" s="47" t="s">
        <v>32</v>
      </c>
    </row>
    <row r="352" spans="2:11" hidden="1" x14ac:dyDescent="0.3">
      <c r="B352" s="47">
        <v>350</v>
      </c>
      <c r="C352" s="47" t="s">
        <v>401</v>
      </c>
      <c r="D352" s="47" t="s">
        <v>818</v>
      </c>
      <c r="E352" s="47" t="s">
        <v>819</v>
      </c>
      <c r="F352" s="47" t="s">
        <v>403</v>
      </c>
      <c r="G352" s="47" t="s">
        <v>820</v>
      </c>
      <c r="H352" s="47">
        <v>0</v>
      </c>
      <c r="I352" s="47">
        <v>48304.777900000001</v>
      </c>
      <c r="J352" s="47">
        <v>64122.342700000001</v>
      </c>
      <c r="K352" s="47" t="s">
        <v>32</v>
      </c>
    </row>
    <row r="353" spans="2:11" hidden="1" x14ac:dyDescent="0.3">
      <c r="B353" s="47">
        <v>351</v>
      </c>
      <c r="C353" s="47" t="s">
        <v>401</v>
      </c>
      <c r="D353" s="47" t="s">
        <v>821</v>
      </c>
      <c r="E353" s="47" t="s">
        <v>822</v>
      </c>
      <c r="F353" s="47" t="s">
        <v>403</v>
      </c>
      <c r="G353" s="47" t="s">
        <v>823</v>
      </c>
      <c r="H353" s="47">
        <v>21938.522499999999</v>
      </c>
      <c r="I353" s="47">
        <v>0</v>
      </c>
      <c r="J353" s="47">
        <v>42183.820099999997</v>
      </c>
      <c r="K353" s="47" t="s">
        <v>32</v>
      </c>
    </row>
    <row r="354" spans="2:11" hidden="1" x14ac:dyDescent="0.3">
      <c r="B354" s="47">
        <v>352</v>
      </c>
      <c r="C354" s="47" t="s">
        <v>401</v>
      </c>
      <c r="D354" s="47" t="s">
        <v>824</v>
      </c>
      <c r="E354" s="47" t="s">
        <v>825</v>
      </c>
      <c r="F354" s="47" t="s">
        <v>403</v>
      </c>
      <c r="G354" s="47" t="s">
        <v>826</v>
      </c>
      <c r="H354" s="47">
        <v>35147.297599999998</v>
      </c>
      <c r="I354" s="47">
        <v>0</v>
      </c>
      <c r="J354" s="47">
        <v>7036.5225</v>
      </c>
      <c r="K354" s="47" t="s">
        <v>32</v>
      </c>
    </row>
    <row r="355" spans="2:11" hidden="1" x14ac:dyDescent="0.3">
      <c r="B355" s="47">
        <v>353</v>
      </c>
      <c r="C355" s="47" t="s">
        <v>27</v>
      </c>
      <c r="D355" s="47" t="s">
        <v>271</v>
      </c>
      <c r="E355" s="47" t="s">
        <v>670</v>
      </c>
      <c r="F355" s="47" t="s">
        <v>399</v>
      </c>
      <c r="G355" s="47" t="s">
        <v>827</v>
      </c>
      <c r="H355" s="47">
        <v>10.62</v>
      </c>
      <c r="I355" s="47">
        <v>0</v>
      </c>
      <c r="J355" s="47">
        <v>7025.9025000000001</v>
      </c>
      <c r="K355" s="47" t="s">
        <v>32</v>
      </c>
    </row>
    <row r="356" spans="2:11" x14ac:dyDescent="0.3">
      <c r="B356" s="47">
        <v>354</v>
      </c>
      <c r="C356" s="47" t="s">
        <v>27</v>
      </c>
      <c r="D356" s="47" t="s">
        <v>271</v>
      </c>
      <c r="E356" s="47" t="s">
        <v>272</v>
      </c>
      <c r="F356" s="47" t="s">
        <v>30</v>
      </c>
      <c r="G356" s="47" t="s">
        <v>273</v>
      </c>
      <c r="H356" s="47">
        <v>0</v>
      </c>
      <c r="I356" s="47">
        <v>5000</v>
      </c>
      <c r="J356" s="47">
        <v>12025.9025</v>
      </c>
      <c r="K356" s="47" t="s">
        <v>32</v>
      </c>
    </row>
    <row r="357" spans="2:11" hidden="1" x14ac:dyDescent="0.3">
      <c r="B357" s="47">
        <v>355</v>
      </c>
      <c r="C357" s="47" t="s">
        <v>401</v>
      </c>
      <c r="D357" s="47" t="s">
        <v>271</v>
      </c>
      <c r="E357" s="47" t="s">
        <v>828</v>
      </c>
      <c r="F357" s="47" t="s">
        <v>403</v>
      </c>
      <c r="G357" s="47" t="s">
        <v>829</v>
      </c>
      <c r="H357" s="47">
        <v>0</v>
      </c>
      <c r="I357" s="47">
        <v>45006.274299999997</v>
      </c>
      <c r="J357" s="47">
        <v>57032.176800000001</v>
      </c>
      <c r="K357" s="47" t="s">
        <v>32</v>
      </c>
    </row>
    <row r="358" spans="2:11" hidden="1" x14ac:dyDescent="0.3">
      <c r="B358" s="47">
        <v>356</v>
      </c>
      <c r="C358" s="47" t="s">
        <v>401</v>
      </c>
      <c r="D358" s="47" t="s">
        <v>830</v>
      </c>
      <c r="E358" s="47" t="s">
        <v>831</v>
      </c>
      <c r="F358" s="47" t="s">
        <v>403</v>
      </c>
      <c r="G358" s="47" t="s">
        <v>832</v>
      </c>
      <c r="H358" s="47">
        <v>54954.245300000002</v>
      </c>
      <c r="I358" s="47">
        <v>0</v>
      </c>
      <c r="J358" s="47">
        <v>2077.9315999999999</v>
      </c>
      <c r="K358" s="47" t="s">
        <v>32</v>
      </c>
    </row>
    <row r="359" spans="2:11" x14ac:dyDescent="0.3">
      <c r="B359" s="47">
        <v>357</v>
      </c>
      <c r="C359" s="47" t="s">
        <v>27</v>
      </c>
      <c r="D359" s="47" t="s">
        <v>274</v>
      </c>
      <c r="E359" s="47" t="s">
        <v>275</v>
      </c>
      <c r="F359" s="47" t="s">
        <v>30</v>
      </c>
      <c r="G359" s="47" t="s">
        <v>276</v>
      </c>
      <c r="H359" s="47">
        <v>0</v>
      </c>
      <c r="I359" s="47">
        <v>10000</v>
      </c>
      <c r="J359" s="47">
        <v>12077.9316</v>
      </c>
      <c r="K359" s="47" t="s">
        <v>32</v>
      </c>
    </row>
    <row r="360" spans="2:11" hidden="1" x14ac:dyDescent="0.3">
      <c r="B360" s="47">
        <v>358</v>
      </c>
      <c r="C360" s="47" t="s">
        <v>27</v>
      </c>
      <c r="D360" s="47" t="s">
        <v>274</v>
      </c>
      <c r="E360" s="47" t="s">
        <v>670</v>
      </c>
      <c r="F360" s="47" t="s">
        <v>399</v>
      </c>
      <c r="G360" s="47" t="s">
        <v>833</v>
      </c>
      <c r="H360" s="47">
        <v>10.62</v>
      </c>
      <c r="I360" s="47">
        <v>0</v>
      </c>
      <c r="J360" s="47">
        <v>12067.311600000001</v>
      </c>
      <c r="K360" s="47" t="s">
        <v>32</v>
      </c>
    </row>
    <row r="361" spans="2:11" hidden="1" x14ac:dyDescent="0.3">
      <c r="B361" s="47">
        <v>359</v>
      </c>
      <c r="C361" s="47" t="s">
        <v>401</v>
      </c>
      <c r="D361" s="47" t="s">
        <v>274</v>
      </c>
      <c r="E361" s="47" t="s">
        <v>834</v>
      </c>
      <c r="F361" s="47" t="s">
        <v>403</v>
      </c>
      <c r="G361" s="47" t="s">
        <v>835</v>
      </c>
      <c r="H361" s="47">
        <v>12158.055399999999</v>
      </c>
      <c r="I361" s="47">
        <v>0</v>
      </c>
      <c r="J361" s="47">
        <v>-90.743799999999993</v>
      </c>
      <c r="K361" s="47" t="s">
        <v>32</v>
      </c>
    </row>
    <row r="362" spans="2:11" x14ac:dyDescent="0.3">
      <c r="B362" s="47">
        <v>360</v>
      </c>
      <c r="C362" s="47" t="s">
        <v>27</v>
      </c>
      <c r="D362" s="47" t="s">
        <v>277</v>
      </c>
      <c r="E362" s="47" t="s">
        <v>278</v>
      </c>
      <c r="F362" s="47" t="s">
        <v>30</v>
      </c>
      <c r="G362" s="47" t="s">
        <v>279</v>
      </c>
      <c r="H362" s="47">
        <v>0</v>
      </c>
      <c r="I362" s="47">
        <v>15000</v>
      </c>
      <c r="J362" s="47">
        <v>14909.2562</v>
      </c>
      <c r="K362" s="47" t="s">
        <v>32</v>
      </c>
    </row>
    <row r="363" spans="2:11" hidden="1" x14ac:dyDescent="0.3">
      <c r="B363" s="47">
        <v>361</v>
      </c>
      <c r="C363" s="47" t="s">
        <v>27</v>
      </c>
      <c r="D363" s="47" t="s">
        <v>277</v>
      </c>
      <c r="E363" s="47" t="s">
        <v>670</v>
      </c>
      <c r="F363" s="47" t="s">
        <v>399</v>
      </c>
      <c r="G363" s="47" t="s">
        <v>836</v>
      </c>
      <c r="H363" s="47">
        <v>10.62</v>
      </c>
      <c r="I363" s="47">
        <v>0</v>
      </c>
      <c r="J363" s="47">
        <v>14898.636200000001</v>
      </c>
      <c r="K363" s="47" t="s">
        <v>32</v>
      </c>
    </row>
    <row r="364" spans="2:11" hidden="1" x14ac:dyDescent="0.3">
      <c r="B364" s="47">
        <v>362</v>
      </c>
      <c r="C364" s="47" t="s">
        <v>401</v>
      </c>
      <c r="D364" s="47" t="s">
        <v>277</v>
      </c>
      <c r="E364" s="47" t="s">
        <v>837</v>
      </c>
      <c r="F364" s="47" t="s">
        <v>403</v>
      </c>
      <c r="G364" s="47" t="s">
        <v>838</v>
      </c>
      <c r="H364" s="47">
        <v>14533.057500000001</v>
      </c>
      <c r="I364" s="47">
        <v>0</v>
      </c>
      <c r="J364" s="47">
        <v>365.57870000000003</v>
      </c>
      <c r="K364" s="47" t="s">
        <v>32</v>
      </c>
    </row>
    <row r="365" spans="2:11" hidden="1" x14ac:dyDescent="0.3">
      <c r="B365" s="47">
        <v>363</v>
      </c>
      <c r="C365" s="47" t="s">
        <v>401</v>
      </c>
      <c r="D365" s="47" t="s">
        <v>839</v>
      </c>
      <c r="E365" s="47" t="s">
        <v>840</v>
      </c>
      <c r="F365" s="47" t="s">
        <v>403</v>
      </c>
      <c r="G365" s="47" t="s">
        <v>841</v>
      </c>
      <c r="H365" s="47">
        <v>0</v>
      </c>
      <c r="I365" s="47">
        <v>5332.2794999999996</v>
      </c>
      <c r="J365" s="47">
        <v>5697.8581999999997</v>
      </c>
      <c r="K365" s="47" t="s">
        <v>32</v>
      </c>
    </row>
    <row r="366" spans="2:11" hidden="1" x14ac:dyDescent="0.3">
      <c r="B366" s="47">
        <v>364</v>
      </c>
      <c r="C366" s="47" t="s">
        <v>401</v>
      </c>
      <c r="D366" s="47" t="s">
        <v>842</v>
      </c>
      <c r="E366" s="47" t="s">
        <v>843</v>
      </c>
      <c r="F366" s="47" t="s">
        <v>403</v>
      </c>
      <c r="G366" s="47" t="s">
        <v>844</v>
      </c>
      <c r="H366" s="47">
        <v>0</v>
      </c>
      <c r="I366" s="47">
        <v>85968.571500000005</v>
      </c>
      <c r="J366" s="47">
        <v>91666.429699999993</v>
      </c>
      <c r="K366" s="47" t="s">
        <v>32</v>
      </c>
    </row>
    <row r="367" spans="2:11" hidden="1" x14ac:dyDescent="0.3">
      <c r="B367" s="47">
        <v>365</v>
      </c>
      <c r="C367" s="47" t="s">
        <v>401</v>
      </c>
      <c r="D367" s="47" t="s">
        <v>845</v>
      </c>
      <c r="E367" s="47" t="s">
        <v>846</v>
      </c>
      <c r="F367" s="47" t="s">
        <v>403</v>
      </c>
      <c r="G367" s="47" t="s">
        <v>847</v>
      </c>
      <c r="H367" s="47">
        <v>91653.210699999996</v>
      </c>
      <c r="I367" s="47">
        <v>0</v>
      </c>
      <c r="J367" s="47">
        <v>13.218999999999999</v>
      </c>
      <c r="K367" s="47" t="s">
        <v>32</v>
      </c>
    </row>
    <row r="368" spans="2:11" hidden="1" x14ac:dyDescent="0.3">
      <c r="B368" s="47">
        <v>366</v>
      </c>
      <c r="C368" s="47" t="s">
        <v>27</v>
      </c>
      <c r="D368" s="47" t="s">
        <v>280</v>
      </c>
      <c r="E368" s="47" t="s">
        <v>670</v>
      </c>
      <c r="F368" s="47" t="s">
        <v>399</v>
      </c>
      <c r="G368" s="47" t="s">
        <v>848</v>
      </c>
      <c r="H368" s="47">
        <v>10.62</v>
      </c>
      <c r="I368" s="47">
        <v>0</v>
      </c>
      <c r="J368" s="47">
        <v>2.5990000000000002</v>
      </c>
      <c r="K368" s="47" t="s">
        <v>32</v>
      </c>
    </row>
    <row r="369" spans="2:11" x14ac:dyDescent="0.3">
      <c r="B369" s="47">
        <v>367</v>
      </c>
      <c r="C369" s="47" t="s">
        <v>27</v>
      </c>
      <c r="D369" s="47" t="s">
        <v>280</v>
      </c>
      <c r="E369" s="47" t="s">
        <v>281</v>
      </c>
      <c r="F369" s="47" t="s">
        <v>30</v>
      </c>
      <c r="G369" s="47" t="s">
        <v>282</v>
      </c>
      <c r="H369" s="47">
        <v>0</v>
      </c>
      <c r="I369" s="47">
        <v>5000</v>
      </c>
      <c r="J369" s="47">
        <v>5002.5990000000002</v>
      </c>
      <c r="K369" s="47" t="s">
        <v>32</v>
      </c>
    </row>
    <row r="370" spans="2:11" hidden="1" x14ac:dyDescent="0.3">
      <c r="B370" s="47">
        <v>368</v>
      </c>
      <c r="C370" s="47" t="s">
        <v>401</v>
      </c>
      <c r="D370" s="47" t="s">
        <v>280</v>
      </c>
      <c r="E370" s="47" t="s">
        <v>849</v>
      </c>
      <c r="F370" s="47" t="s">
        <v>403</v>
      </c>
      <c r="G370" s="47" t="s">
        <v>850</v>
      </c>
      <c r="H370" s="47">
        <v>4826.8406999999997</v>
      </c>
      <c r="I370" s="47">
        <v>0</v>
      </c>
      <c r="J370" s="47">
        <v>175.75829999999999</v>
      </c>
      <c r="K370" s="47" t="s">
        <v>32</v>
      </c>
    </row>
    <row r="371" spans="2:11" hidden="1" x14ac:dyDescent="0.3">
      <c r="B371" s="47">
        <v>369</v>
      </c>
      <c r="C371" s="47" t="s">
        <v>401</v>
      </c>
      <c r="D371" s="47" t="s">
        <v>851</v>
      </c>
      <c r="E371" s="47" t="s">
        <v>852</v>
      </c>
      <c r="F371" s="47" t="s">
        <v>403</v>
      </c>
      <c r="G371" s="47" t="s">
        <v>853</v>
      </c>
      <c r="H371" s="47">
        <v>0</v>
      </c>
      <c r="I371" s="47">
        <v>22769.161800000002</v>
      </c>
      <c r="J371" s="47">
        <v>22944.9202</v>
      </c>
      <c r="K371" s="47" t="s">
        <v>32</v>
      </c>
    </row>
    <row r="372" spans="2:11" hidden="1" x14ac:dyDescent="0.3">
      <c r="B372" s="47">
        <v>370</v>
      </c>
      <c r="C372" s="47" t="s">
        <v>401</v>
      </c>
      <c r="D372" s="47" t="s">
        <v>854</v>
      </c>
      <c r="E372" s="47" t="s">
        <v>855</v>
      </c>
      <c r="F372" s="47" t="s">
        <v>403</v>
      </c>
      <c r="G372" s="47" t="s">
        <v>856</v>
      </c>
      <c r="H372" s="47">
        <v>5802.4989999999998</v>
      </c>
      <c r="I372" s="47">
        <v>0</v>
      </c>
      <c r="J372" s="47">
        <v>17142.421200000001</v>
      </c>
      <c r="K372" s="47" t="s">
        <v>32</v>
      </c>
    </row>
    <row r="373" spans="2:11" hidden="1" x14ac:dyDescent="0.3">
      <c r="B373" s="47">
        <v>371</v>
      </c>
      <c r="C373" s="47" t="s">
        <v>401</v>
      </c>
      <c r="D373" s="47" t="s">
        <v>857</v>
      </c>
      <c r="E373" s="47" t="s">
        <v>858</v>
      </c>
      <c r="F373" s="47" t="s">
        <v>403</v>
      </c>
      <c r="G373" s="47" t="s">
        <v>859</v>
      </c>
      <c r="H373" s="47">
        <v>0</v>
      </c>
      <c r="I373" s="47">
        <v>2815.1342</v>
      </c>
      <c r="J373" s="47">
        <v>19957.555400000001</v>
      </c>
      <c r="K373" s="47" t="s">
        <v>32</v>
      </c>
    </row>
    <row r="374" spans="2:11" hidden="1" x14ac:dyDescent="0.3">
      <c r="B374" s="47">
        <v>372</v>
      </c>
      <c r="C374" s="47" t="s">
        <v>401</v>
      </c>
      <c r="D374" s="47" t="s">
        <v>860</v>
      </c>
      <c r="E374" s="47" t="s">
        <v>861</v>
      </c>
      <c r="F374" s="47" t="s">
        <v>403</v>
      </c>
      <c r="G374" s="47" t="s">
        <v>862</v>
      </c>
      <c r="H374" s="47">
        <v>513.69640000000004</v>
      </c>
      <c r="I374" s="47">
        <v>0</v>
      </c>
      <c r="J374" s="47">
        <v>19443.859</v>
      </c>
      <c r="K374" s="47" t="s">
        <v>32</v>
      </c>
    </row>
    <row r="375" spans="2:11" hidden="1" x14ac:dyDescent="0.3">
      <c r="B375" s="47">
        <v>373</v>
      </c>
      <c r="C375" s="47" t="s">
        <v>401</v>
      </c>
      <c r="D375" s="47" t="s">
        <v>863</v>
      </c>
      <c r="E375" s="47" t="s">
        <v>864</v>
      </c>
      <c r="F375" s="47" t="s">
        <v>403</v>
      </c>
      <c r="G375" s="47" t="s">
        <v>865</v>
      </c>
      <c r="H375" s="47">
        <v>19096.193200000002</v>
      </c>
      <c r="I375" s="47">
        <v>0</v>
      </c>
      <c r="J375" s="47">
        <v>347.66579999999999</v>
      </c>
      <c r="K375" s="47" t="s">
        <v>32</v>
      </c>
    </row>
    <row r="376" spans="2:11" x14ac:dyDescent="0.3">
      <c r="B376" s="47">
        <v>374</v>
      </c>
      <c r="C376" s="47" t="s">
        <v>27</v>
      </c>
      <c r="D376" s="47" t="s">
        <v>283</v>
      </c>
      <c r="E376" s="47" t="s">
        <v>284</v>
      </c>
      <c r="F376" s="47" t="s">
        <v>30</v>
      </c>
      <c r="G376" s="47" t="s">
        <v>285</v>
      </c>
      <c r="H376" s="47">
        <v>0</v>
      </c>
      <c r="I376" s="47">
        <v>10000</v>
      </c>
      <c r="J376" s="47">
        <v>10347.665800000001</v>
      </c>
      <c r="K376" s="47" t="s">
        <v>32</v>
      </c>
    </row>
    <row r="377" spans="2:11" hidden="1" x14ac:dyDescent="0.3">
      <c r="B377" s="47">
        <v>375</v>
      </c>
      <c r="C377" s="47" t="s">
        <v>27</v>
      </c>
      <c r="D377" s="47" t="s">
        <v>283</v>
      </c>
      <c r="E377" s="47" t="s">
        <v>670</v>
      </c>
      <c r="F377" s="47" t="s">
        <v>399</v>
      </c>
      <c r="G377" s="47" t="s">
        <v>866</v>
      </c>
      <c r="H377" s="47">
        <v>10.62</v>
      </c>
      <c r="I377" s="47">
        <v>0</v>
      </c>
      <c r="J377" s="47">
        <v>10337.0458</v>
      </c>
      <c r="K377" s="47" t="s">
        <v>32</v>
      </c>
    </row>
    <row r="378" spans="2:11" hidden="1" x14ac:dyDescent="0.3">
      <c r="B378" s="47">
        <v>376</v>
      </c>
      <c r="C378" s="47" t="s">
        <v>401</v>
      </c>
      <c r="D378" s="47" t="s">
        <v>283</v>
      </c>
      <c r="E378" s="47" t="s">
        <v>867</v>
      </c>
      <c r="F378" s="47" t="s">
        <v>403</v>
      </c>
      <c r="G378" s="47" t="s">
        <v>868</v>
      </c>
      <c r="H378" s="47">
        <v>10338.0741</v>
      </c>
      <c r="I378" s="47">
        <v>0</v>
      </c>
      <c r="J378" s="47">
        <v>-1.0283</v>
      </c>
      <c r="K378" s="47" t="s">
        <v>32</v>
      </c>
    </row>
    <row r="379" spans="2:11" x14ac:dyDescent="0.3">
      <c r="B379" s="47">
        <v>377</v>
      </c>
      <c r="C379" s="47" t="s">
        <v>27</v>
      </c>
      <c r="D379" s="47" t="s">
        <v>286</v>
      </c>
      <c r="E379" s="47" t="s">
        <v>287</v>
      </c>
      <c r="F379" s="47" t="s">
        <v>30</v>
      </c>
      <c r="G379" s="47" t="s">
        <v>288</v>
      </c>
      <c r="H379" s="47">
        <v>0</v>
      </c>
      <c r="I379" s="47">
        <v>10000</v>
      </c>
      <c r="J379" s="47">
        <v>9998.9717000000001</v>
      </c>
      <c r="K379" s="47" t="s">
        <v>32</v>
      </c>
    </row>
    <row r="380" spans="2:11" hidden="1" x14ac:dyDescent="0.3">
      <c r="B380" s="47">
        <v>378</v>
      </c>
      <c r="C380" s="47" t="s">
        <v>27</v>
      </c>
      <c r="D380" s="47" t="s">
        <v>286</v>
      </c>
      <c r="E380" s="47" t="s">
        <v>670</v>
      </c>
      <c r="F380" s="47" t="s">
        <v>399</v>
      </c>
      <c r="G380" s="47" t="s">
        <v>869</v>
      </c>
      <c r="H380" s="47">
        <v>10.62</v>
      </c>
      <c r="I380" s="47">
        <v>0</v>
      </c>
      <c r="J380" s="47">
        <v>9988.3516999999993</v>
      </c>
      <c r="K380" s="47" t="s">
        <v>32</v>
      </c>
    </row>
    <row r="381" spans="2:11" hidden="1" x14ac:dyDescent="0.3">
      <c r="B381" s="47">
        <v>379</v>
      </c>
      <c r="C381" s="47" t="s">
        <v>401</v>
      </c>
      <c r="D381" s="47" t="s">
        <v>286</v>
      </c>
      <c r="E381" s="47" t="s">
        <v>870</v>
      </c>
      <c r="F381" s="47" t="s">
        <v>403</v>
      </c>
      <c r="G381" s="47" t="s">
        <v>871</v>
      </c>
      <c r="H381" s="47">
        <v>8879.5750000000007</v>
      </c>
      <c r="I381" s="47">
        <v>0</v>
      </c>
      <c r="J381" s="47">
        <v>1108.7765999999999</v>
      </c>
      <c r="K381" s="47" t="s">
        <v>32</v>
      </c>
    </row>
    <row r="382" spans="2:11" x14ac:dyDescent="0.3">
      <c r="B382" s="47">
        <v>380</v>
      </c>
      <c r="C382" s="47" t="s">
        <v>27</v>
      </c>
      <c r="D382" s="47" t="s">
        <v>289</v>
      </c>
      <c r="E382" s="47" t="s">
        <v>290</v>
      </c>
      <c r="F382" s="47" t="s">
        <v>30</v>
      </c>
      <c r="G382" s="47" t="s">
        <v>291</v>
      </c>
      <c r="H382" s="47">
        <v>0</v>
      </c>
      <c r="I382" s="47">
        <v>5000</v>
      </c>
      <c r="J382" s="47">
        <v>6108.7766000000001</v>
      </c>
      <c r="K382" s="47" t="s">
        <v>32</v>
      </c>
    </row>
    <row r="383" spans="2:11" hidden="1" x14ac:dyDescent="0.3">
      <c r="B383" s="47">
        <v>381</v>
      </c>
      <c r="C383" s="47" t="s">
        <v>27</v>
      </c>
      <c r="D383" s="47" t="s">
        <v>289</v>
      </c>
      <c r="E383" s="47" t="s">
        <v>670</v>
      </c>
      <c r="F383" s="47" t="s">
        <v>399</v>
      </c>
      <c r="G383" s="47" t="s">
        <v>872</v>
      </c>
      <c r="H383" s="47">
        <v>10.62</v>
      </c>
      <c r="I383" s="47">
        <v>0</v>
      </c>
      <c r="J383" s="47">
        <v>6098.1566000000003</v>
      </c>
      <c r="K383" s="47" t="s">
        <v>32</v>
      </c>
    </row>
    <row r="384" spans="2:11" hidden="1" x14ac:dyDescent="0.3">
      <c r="B384" s="47">
        <v>382</v>
      </c>
      <c r="C384" s="47" t="s">
        <v>401</v>
      </c>
      <c r="D384" s="47" t="s">
        <v>289</v>
      </c>
      <c r="E384" s="47" t="s">
        <v>873</v>
      </c>
      <c r="F384" s="47" t="s">
        <v>403</v>
      </c>
      <c r="G384" s="47" t="s">
        <v>874</v>
      </c>
      <c r="H384" s="47">
        <v>2055.4857000000002</v>
      </c>
      <c r="I384" s="47">
        <v>0</v>
      </c>
      <c r="J384" s="47">
        <v>4042.6709000000001</v>
      </c>
      <c r="K384" s="47" t="s">
        <v>32</v>
      </c>
    </row>
    <row r="385" spans="2:11" x14ac:dyDescent="0.3">
      <c r="B385" s="47">
        <v>383</v>
      </c>
      <c r="C385" s="47" t="s">
        <v>27</v>
      </c>
      <c r="D385" s="47" t="s">
        <v>292</v>
      </c>
      <c r="E385" s="47" t="s">
        <v>293</v>
      </c>
      <c r="F385" s="47" t="s">
        <v>30</v>
      </c>
      <c r="G385" s="47" t="s">
        <v>294</v>
      </c>
      <c r="H385" s="47">
        <v>0</v>
      </c>
      <c r="I385" s="47">
        <v>10000</v>
      </c>
      <c r="J385" s="47">
        <v>14042.670899999999</v>
      </c>
      <c r="K385" s="47" t="s">
        <v>32</v>
      </c>
    </row>
    <row r="386" spans="2:11" hidden="1" x14ac:dyDescent="0.3">
      <c r="B386" s="47">
        <v>384</v>
      </c>
      <c r="C386" s="47" t="s">
        <v>27</v>
      </c>
      <c r="D386" s="47" t="s">
        <v>292</v>
      </c>
      <c r="E386" s="47" t="s">
        <v>670</v>
      </c>
      <c r="F386" s="47" t="s">
        <v>399</v>
      </c>
      <c r="G386" s="47" t="s">
        <v>875</v>
      </c>
      <c r="H386" s="47">
        <v>10.62</v>
      </c>
      <c r="I386" s="47">
        <v>0</v>
      </c>
      <c r="J386" s="47">
        <v>14032.0509</v>
      </c>
      <c r="K386" s="47" t="s">
        <v>32</v>
      </c>
    </row>
    <row r="387" spans="2:11" hidden="1" x14ac:dyDescent="0.3">
      <c r="B387" s="47">
        <v>385</v>
      </c>
      <c r="C387" s="47" t="s">
        <v>401</v>
      </c>
      <c r="D387" s="47" t="s">
        <v>292</v>
      </c>
      <c r="E387" s="47" t="s">
        <v>876</v>
      </c>
      <c r="F387" s="47" t="s">
        <v>403</v>
      </c>
      <c r="G387" s="47" t="s">
        <v>877</v>
      </c>
      <c r="H387" s="47">
        <v>13983.0183</v>
      </c>
      <c r="I387" s="47">
        <v>0</v>
      </c>
      <c r="J387" s="47">
        <v>49.032699999999998</v>
      </c>
      <c r="K387" s="47" t="s">
        <v>32</v>
      </c>
    </row>
    <row r="388" spans="2:11" hidden="1" x14ac:dyDescent="0.3">
      <c r="B388" s="47">
        <v>386</v>
      </c>
      <c r="C388" s="47" t="s">
        <v>27</v>
      </c>
      <c r="D388" s="47" t="s">
        <v>295</v>
      </c>
      <c r="E388" s="47" t="s">
        <v>670</v>
      </c>
      <c r="F388" s="47" t="s">
        <v>399</v>
      </c>
      <c r="G388" s="47" t="s">
        <v>878</v>
      </c>
      <c r="H388" s="47">
        <v>10.62</v>
      </c>
      <c r="I388" s="47">
        <v>0</v>
      </c>
      <c r="J388" s="47">
        <v>38.412700000000001</v>
      </c>
      <c r="K388" s="47" t="s">
        <v>32</v>
      </c>
    </row>
    <row r="389" spans="2:11" x14ac:dyDescent="0.3">
      <c r="B389" s="47">
        <v>387</v>
      </c>
      <c r="C389" s="47" t="s">
        <v>27</v>
      </c>
      <c r="D389" s="47" t="s">
        <v>295</v>
      </c>
      <c r="E389" s="47" t="s">
        <v>296</v>
      </c>
      <c r="F389" s="47" t="s">
        <v>30</v>
      </c>
      <c r="G389" s="47" t="s">
        <v>297</v>
      </c>
      <c r="H389" s="47">
        <v>0</v>
      </c>
      <c r="I389" s="47">
        <v>6000</v>
      </c>
      <c r="J389" s="47">
        <v>6038.4126999999999</v>
      </c>
      <c r="K389" s="47" t="s">
        <v>32</v>
      </c>
    </row>
    <row r="390" spans="2:11" hidden="1" x14ac:dyDescent="0.3">
      <c r="B390" s="47">
        <v>388</v>
      </c>
      <c r="C390" s="47" t="s">
        <v>401</v>
      </c>
      <c r="D390" s="47" t="s">
        <v>295</v>
      </c>
      <c r="E390" s="47" t="s">
        <v>879</v>
      </c>
      <c r="F390" s="47" t="s">
        <v>403</v>
      </c>
      <c r="G390" s="47" t="s">
        <v>880</v>
      </c>
      <c r="H390" s="47">
        <v>6501.4726000000001</v>
      </c>
      <c r="I390" s="47">
        <v>0</v>
      </c>
      <c r="J390" s="47">
        <v>-463.06</v>
      </c>
      <c r="K390" s="47" t="s">
        <v>32</v>
      </c>
    </row>
    <row r="391" spans="2:11" x14ac:dyDescent="0.3">
      <c r="B391" s="47">
        <v>389</v>
      </c>
      <c r="C391" s="47" t="s">
        <v>27</v>
      </c>
      <c r="D391" s="47" t="s">
        <v>298</v>
      </c>
      <c r="E391" s="47" t="s">
        <v>299</v>
      </c>
      <c r="F391" s="47" t="s">
        <v>30</v>
      </c>
      <c r="G391" s="47" t="s">
        <v>300</v>
      </c>
      <c r="H391" s="47">
        <v>0</v>
      </c>
      <c r="I391" s="47">
        <v>4000</v>
      </c>
      <c r="J391" s="47">
        <v>3536.94</v>
      </c>
      <c r="K391" s="47" t="s">
        <v>32</v>
      </c>
    </row>
    <row r="392" spans="2:11" hidden="1" x14ac:dyDescent="0.3">
      <c r="B392" s="47">
        <v>390</v>
      </c>
      <c r="C392" s="47" t="s">
        <v>27</v>
      </c>
      <c r="D392" s="47" t="s">
        <v>298</v>
      </c>
      <c r="E392" s="47" t="s">
        <v>670</v>
      </c>
      <c r="F392" s="47" t="s">
        <v>399</v>
      </c>
      <c r="G392" s="47" t="s">
        <v>881</v>
      </c>
      <c r="H392" s="47">
        <v>10.62</v>
      </c>
      <c r="I392" s="47">
        <v>0</v>
      </c>
      <c r="J392" s="47">
        <v>3526.32</v>
      </c>
      <c r="K392" s="47" t="s">
        <v>32</v>
      </c>
    </row>
    <row r="393" spans="2:11" hidden="1" x14ac:dyDescent="0.3">
      <c r="B393" s="47">
        <v>391</v>
      </c>
      <c r="C393" s="47" t="s">
        <v>401</v>
      </c>
      <c r="D393" s="47" t="s">
        <v>298</v>
      </c>
      <c r="E393" s="47" t="s">
        <v>882</v>
      </c>
      <c r="F393" s="47" t="s">
        <v>403</v>
      </c>
      <c r="G393" s="47" t="s">
        <v>883</v>
      </c>
      <c r="H393" s="47">
        <v>3100.6761000000001</v>
      </c>
      <c r="I393" s="47">
        <v>0</v>
      </c>
      <c r="J393" s="47">
        <v>425.64400000000001</v>
      </c>
      <c r="K393" s="47" t="s">
        <v>32</v>
      </c>
    </row>
    <row r="394" spans="2:11" hidden="1" x14ac:dyDescent="0.3">
      <c r="B394" s="47">
        <v>392</v>
      </c>
      <c r="C394" s="47" t="s">
        <v>401</v>
      </c>
      <c r="D394" s="47" t="s">
        <v>884</v>
      </c>
      <c r="E394" s="47" t="s">
        <v>885</v>
      </c>
      <c r="F394" s="47" t="s">
        <v>403</v>
      </c>
      <c r="G394" s="47" t="s">
        <v>886</v>
      </c>
      <c r="H394" s="47">
        <v>0</v>
      </c>
      <c r="I394" s="47">
        <v>5.1135999999999999</v>
      </c>
      <c r="J394" s="47">
        <v>430.75760000000002</v>
      </c>
      <c r="K394" s="47" t="s">
        <v>32</v>
      </c>
    </row>
    <row r="395" spans="2:11" hidden="1" x14ac:dyDescent="0.3">
      <c r="B395" s="47">
        <v>393</v>
      </c>
      <c r="C395" s="47" t="s">
        <v>401</v>
      </c>
      <c r="D395" s="47" t="s">
        <v>887</v>
      </c>
      <c r="E395" s="47" t="s">
        <v>888</v>
      </c>
      <c r="F395" s="47" t="s">
        <v>403</v>
      </c>
      <c r="G395" s="47" t="s">
        <v>889</v>
      </c>
      <c r="H395" s="47">
        <v>581.7115</v>
      </c>
      <c r="I395" s="47">
        <v>0</v>
      </c>
      <c r="J395" s="47">
        <v>-150.9539</v>
      </c>
      <c r="K395" s="47" t="s">
        <v>32</v>
      </c>
    </row>
    <row r="396" spans="2:11" hidden="1" x14ac:dyDescent="0.3">
      <c r="B396" s="47">
        <v>394</v>
      </c>
      <c r="C396" s="47" t="s">
        <v>27</v>
      </c>
      <c r="D396" s="47" t="s">
        <v>301</v>
      </c>
      <c r="E396" s="47" t="s">
        <v>670</v>
      </c>
      <c r="F396" s="47" t="s">
        <v>399</v>
      </c>
      <c r="G396" s="47" t="s">
        <v>890</v>
      </c>
      <c r="H396" s="47">
        <v>10.62</v>
      </c>
      <c r="I396" s="47">
        <v>0</v>
      </c>
      <c r="J396" s="47">
        <v>-161.57390000000001</v>
      </c>
      <c r="K396" s="47" t="s">
        <v>32</v>
      </c>
    </row>
    <row r="397" spans="2:11" x14ac:dyDescent="0.3">
      <c r="B397" s="47">
        <v>395</v>
      </c>
      <c r="C397" s="47" t="s">
        <v>27</v>
      </c>
      <c r="D397" s="47" t="s">
        <v>301</v>
      </c>
      <c r="E397" s="47" t="s">
        <v>302</v>
      </c>
      <c r="F397" s="47" t="s">
        <v>30</v>
      </c>
      <c r="G397" s="47" t="s">
        <v>303</v>
      </c>
      <c r="H397" s="47">
        <v>0</v>
      </c>
      <c r="I397" s="47">
        <v>5000</v>
      </c>
      <c r="J397" s="47">
        <v>4838.4260999999997</v>
      </c>
      <c r="K397" s="47" t="s">
        <v>32</v>
      </c>
    </row>
    <row r="398" spans="2:11" hidden="1" x14ac:dyDescent="0.3">
      <c r="B398" s="47">
        <v>396</v>
      </c>
      <c r="C398" s="47" t="s">
        <v>401</v>
      </c>
      <c r="D398" s="47" t="s">
        <v>301</v>
      </c>
      <c r="E398" s="47" t="s">
        <v>891</v>
      </c>
      <c r="F398" s="47" t="s">
        <v>403</v>
      </c>
      <c r="G398" s="47" t="s">
        <v>892</v>
      </c>
      <c r="H398" s="47">
        <v>4570.8398999999999</v>
      </c>
      <c r="I398" s="47">
        <v>0</v>
      </c>
      <c r="J398" s="47">
        <v>267.58620000000002</v>
      </c>
      <c r="K398" s="47" t="s">
        <v>32</v>
      </c>
    </row>
    <row r="399" spans="2:11" hidden="1" x14ac:dyDescent="0.3">
      <c r="B399" s="47">
        <v>397</v>
      </c>
      <c r="C399" s="47" t="s">
        <v>27</v>
      </c>
      <c r="D399" s="47" t="s">
        <v>304</v>
      </c>
      <c r="E399" s="47" t="s">
        <v>670</v>
      </c>
      <c r="F399" s="47" t="s">
        <v>399</v>
      </c>
      <c r="G399" s="47" t="s">
        <v>893</v>
      </c>
      <c r="H399" s="47">
        <v>10.62</v>
      </c>
      <c r="I399" s="47">
        <v>0</v>
      </c>
      <c r="J399" s="47">
        <v>256.96620000000001</v>
      </c>
      <c r="K399" s="47" t="s">
        <v>32</v>
      </c>
    </row>
    <row r="400" spans="2:11" x14ac:dyDescent="0.3">
      <c r="B400" s="47">
        <v>398</v>
      </c>
      <c r="C400" s="47" t="s">
        <v>27</v>
      </c>
      <c r="D400" s="47" t="s">
        <v>304</v>
      </c>
      <c r="E400" s="47" t="s">
        <v>305</v>
      </c>
      <c r="F400" s="47" t="s">
        <v>30</v>
      </c>
      <c r="G400" s="47" t="s">
        <v>306</v>
      </c>
      <c r="H400" s="47">
        <v>0</v>
      </c>
      <c r="I400" s="47">
        <v>1500</v>
      </c>
      <c r="J400" s="47">
        <v>1756.9662000000001</v>
      </c>
      <c r="K400" s="47" t="s">
        <v>32</v>
      </c>
    </row>
    <row r="401" spans="2:11" hidden="1" x14ac:dyDescent="0.3">
      <c r="B401" s="47">
        <v>399</v>
      </c>
      <c r="C401" s="47" t="s">
        <v>401</v>
      </c>
      <c r="D401" s="47" t="s">
        <v>304</v>
      </c>
      <c r="E401" s="47" t="s">
        <v>894</v>
      </c>
      <c r="F401" s="47" t="s">
        <v>403</v>
      </c>
      <c r="G401" s="47" t="s">
        <v>895</v>
      </c>
      <c r="H401" s="47">
        <v>1807.0434</v>
      </c>
      <c r="I401" s="47">
        <v>0</v>
      </c>
      <c r="J401" s="47">
        <v>-50.077199999999998</v>
      </c>
      <c r="K401" s="47" t="s">
        <v>32</v>
      </c>
    </row>
    <row r="402" spans="2:11" x14ac:dyDescent="0.3">
      <c r="B402" s="47">
        <v>400</v>
      </c>
      <c r="C402" s="47" t="s">
        <v>27</v>
      </c>
      <c r="D402" s="47" t="s">
        <v>307</v>
      </c>
      <c r="E402" s="47" t="s">
        <v>308</v>
      </c>
      <c r="F402" s="47" t="s">
        <v>30</v>
      </c>
      <c r="G402" s="47" t="s">
        <v>309</v>
      </c>
      <c r="H402" s="47">
        <v>0</v>
      </c>
      <c r="I402" s="47">
        <v>10000</v>
      </c>
      <c r="J402" s="47">
        <v>9949.9228000000003</v>
      </c>
      <c r="K402" s="47" t="s">
        <v>32</v>
      </c>
    </row>
    <row r="403" spans="2:11" hidden="1" x14ac:dyDescent="0.3">
      <c r="B403" s="47">
        <v>401</v>
      </c>
      <c r="C403" s="47" t="s">
        <v>27</v>
      </c>
      <c r="D403" s="47" t="s">
        <v>307</v>
      </c>
      <c r="E403" s="47" t="s">
        <v>670</v>
      </c>
      <c r="F403" s="47" t="s">
        <v>399</v>
      </c>
      <c r="G403" s="47" t="s">
        <v>896</v>
      </c>
      <c r="H403" s="47">
        <v>10.62</v>
      </c>
      <c r="I403" s="47">
        <v>0</v>
      </c>
      <c r="J403" s="47">
        <v>9939.3027999999995</v>
      </c>
      <c r="K403" s="47" t="s">
        <v>32</v>
      </c>
    </row>
    <row r="404" spans="2:11" hidden="1" x14ac:dyDescent="0.3">
      <c r="B404" s="47">
        <v>402</v>
      </c>
      <c r="C404" s="47" t="s">
        <v>401</v>
      </c>
      <c r="D404" s="47" t="s">
        <v>307</v>
      </c>
      <c r="E404" s="47" t="s">
        <v>897</v>
      </c>
      <c r="F404" s="47" t="s">
        <v>403</v>
      </c>
      <c r="G404" s="47" t="s">
        <v>898</v>
      </c>
      <c r="H404" s="47">
        <v>1455.0298</v>
      </c>
      <c r="I404" s="47">
        <v>0</v>
      </c>
      <c r="J404" s="47">
        <v>8484.2728999999999</v>
      </c>
      <c r="K404" s="47" t="s">
        <v>32</v>
      </c>
    </row>
    <row r="405" spans="2:11" x14ac:dyDescent="0.3">
      <c r="B405" s="47">
        <v>403</v>
      </c>
      <c r="C405" s="47" t="s">
        <v>27</v>
      </c>
      <c r="D405" s="47" t="s">
        <v>310</v>
      </c>
      <c r="E405" s="47" t="s">
        <v>311</v>
      </c>
      <c r="F405" s="47" t="s">
        <v>30</v>
      </c>
      <c r="G405" s="47" t="s">
        <v>312</v>
      </c>
      <c r="H405" s="47">
        <v>0</v>
      </c>
      <c r="I405" s="47">
        <v>10000</v>
      </c>
      <c r="J405" s="47">
        <v>18484.2729</v>
      </c>
      <c r="K405" s="47" t="s">
        <v>32</v>
      </c>
    </row>
    <row r="406" spans="2:11" hidden="1" x14ac:dyDescent="0.3">
      <c r="B406" s="47">
        <v>404</v>
      </c>
      <c r="C406" s="47" t="s">
        <v>27</v>
      </c>
      <c r="D406" s="47" t="s">
        <v>310</v>
      </c>
      <c r="E406" s="47" t="s">
        <v>670</v>
      </c>
      <c r="F406" s="47" t="s">
        <v>399</v>
      </c>
      <c r="G406" s="47" t="s">
        <v>899</v>
      </c>
      <c r="H406" s="47">
        <v>10.62</v>
      </c>
      <c r="I406" s="47">
        <v>0</v>
      </c>
      <c r="J406" s="47">
        <v>18473.652900000001</v>
      </c>
      <c r="K406" s="47" t="s">
        <v>32</v>
      </c>
    </row>
    <row r="407" spans="2:11" hidden="1" x14ac:dyDescent="0.3">
      <c r="B407" s="47">
        <v>405</v>
      </c>
      <c r="C407" s="47" t="s">
        <v>401</v>
      </c>
      <c r="D407" s="47" t="s">
        <v>310</v>
      </c>
      <c r="E407" s="47" t="s">
        <v>900</v>
      </c>
      <c r="F407" s="47" t="s">
        <v>403</v>
      </c>
      <c r="G407" s="47" t="s">
        <v>901</v>
      </c>
      <c r="H407" s="47">
        <v>18020.0749</v>
      </c>
      <c r="I407" s="47">
        <v>0</v>
      </c>
      <c r="J407" s="47">
        <v>453.57810000000001</v>
      </c>
      <c r="K407" s="47" t="s">
        <v>32</v>
      </c>
    </row>
    <row r="408" spans="2:11" hidden="1" x14ac:dyDescent="0.3">
      <c r="B408" s="47">
        <v>406</v>
      </c>
      <c r="C408" s="47" t="s">
        <v>27</v>
      </c>
      <c r="D408" s="47" t="s">
        <v>313</v>
      </c>
      <c r="E408" s="47" t="s">
        <v>670</v>
      </c>
      <c r="F408" s="47" t="s">
        <v>399</v>
      </c>
      <c r="G408" s="47" t="s">
        <v>902</v>
      </c>
      <c r="H408" s="47">
        <v>10.62</v>
      </c>
      <c r="I408" s="47">
        <v>0</v>
      </c>
      <c r="J408" s="47">
        <v>442.9581</v>
      </c>
      <c r="K408" s="47" t="s">
        <v>32</v>
      </c>
    </row>
    <row r="409" spans="2:11" x14ac:dyDescent="0.3">
      <c r="B409" s="47">
        <v>407</v>
      </c>
      <c r="C409" s="47" t="s">
        <v>27</v>
      </c>
      <c r="D409" s="47" t="s">
        <v>313</v>
      </c>
      <c r="E409" s="47" t="s">
        <v>314</v>
      </c>
      <c r="F409" s="47" t="s">
        <v>30</v>
      </c>
      <c r="G409" s="47" t="s">
        <v>315</v>
      </c>
      <c r="H409" s="47">
        <v>0</v>
      </c>
      <c r="I409" s="47">
        <v>1000</v>
      </c>
      <c r="J409" s="47">
        <v>1442.9581000000001</v>
      </c>
      <c r="K409" s="47" t="s">
        <v>32</v>
      </c>
    </row>
    <row r="410" spans="2:11" hidden="1" x14ac:dyDescent="0.3">
      <c r="B410" s="47">
        <v>408</v>
      </c>
      <c r="C410" s="47" t="s">
        <v>401</v>
      </c>
      <c r="D410" s="47" t="s">
        <v>313</v>
      </c>
      <c r="E410" s="47" t="s">
        <v>903</v>
      </c>
      <c r="F410" s="47" t="s">
        <v>403</v>
      </c>
      <c r="G410" s="47" t="s">
        <v>904</v>
      </c>
      <c r="H410" s="47">
        <v>1110.8779</v>
      </c>
      <c r="I410" s="47">
        <v>0</v>
      </c>
      <c r="J410" s="47">
        <v>332.08019999999999</v>
      </c>
      <c r="K410" s="47" t="s">
        <v>32</v>
      </c>
    </row>
    <row r="411" spans="2:11" hidden="1" x14ac:dyDescent="0.3">
      <c r="B411" s="47">
        <v>409</v>
      </c>
      <c r="C411" s="47" t="s">
        <v>401</v>
      </c>
      <c r="D411" s="47" t="s">
        <v>905</v>
      </c>
      <c r="E411" s="47" t="s">
        <v>906</v>
      </c>
      <c r="F411" s="47" t="s">
        <v>403</v>
      </c>
      <c r="G411" s="47" t="s">
        <v>907</v>
      </c>
      <c r="H411" s="47">
        <v>407.68310000000002</v>
      </c>
      <c r="I411" s="47">
        <v>0</v>
      </c>
      <c r="J411" s="47">
        <v>-75.602900000000005</v>
      </c>
      <c r="K411" s="47" t="s">
        <v>32</v>
      </c>
    </row>
    <row r="412" spans="2:11" x14ac:dyDescent="0.3">
      <c r="B412" s="47">
        <v>410</v>
      </c>
      <c r="C412" s="47" t="s">
        <v>27</v>
      </c>
      <c r="D412" s="47" t="s">
        <v>316</v>
      </c>
      <c r="E412" s="47" t="s">
        <v>317</v>
      </c>
      <c r="F412" s="47" t="s">
        <v>30</v>
      </c>
      <c r="G412" s="47" t="s">
        <v>318</v>
      </c>
      <c r="H412" s="47">
        <v>0</v>
      </c>
      <c r="I412" s="47">
        <v>5000</v>
      </c>
      <c r="J412" s="47">
        <v>4924.3971000000001</v>
      </c>
      <c r="K412" s="47" t="s">
        <v>32</v>
      </c>
    </row>
    <row r="413" spans="2:11" x14ac:dyDescent="0.3">
      <c r="B413" s="47">
        <v>411</v>
      </c>
      <c r="C413" s="47" t="s">
        <v>27</v>
      </c>
      <c r="D413" s="47" t="s">
        <v>316</v>
      </c>
      <c r="E413" s="47" t="s">
        <v>319</v>
      </c>
      <c r="F413" s="47" t="s">
        <v>30</v>
      </c>
      <c r="G413" s="47" t="s">
        <v>318</v>
      </c>
      <c r="H413" s="47">
        <v>0</v>
      </c>
      <c r="I413" s="47">
        <v>5000</v>
      </c>
      <c r="J413" s="47">
        <v>9924.3971000000001</v>
      </c>
      <c r="K413" s="47" t="s">
        <v>32</v>
      </c>
    </row>
    <row r="414" spans="2:11" hidden="1" x14ac:dyDescent="0.3">
      <c r="B414" s="47">
        <v>412</v>
      </c>
      <c r="C414" s="47" t="s">
        <v>27</v>
      </c>
      <c r="D414" s="47" t="s">
        <v>316</v>
      </c>
      <c r="E414" s="47" t="s">
        <v>670</v>
      </c>
      <c r="F414" s="47" t="s">
        <v>399</v>
      </c>
      <c r="G414" s="47" t="s">
        <v>908</v>
      </c>
      <c r="H414" s="47">
        <v>10.62</v>
      </c>
      <c r="I414" s="47">
        <v>0</v>
      </c>
      <c r="J414" s="47">
        <v>9913.7770999999993</v>
      </c>
      <c r="K414" s="47" t="s">
        <v>32</v>
      </c>
    </row>
    <row r="415" spans="2:11" hidden="1" x14ac:dyDescent="0.3">
      <c r="B415" s="47">
        <v>413</v>
      </c>
      <c r="C415" s="47" t="s">
        <v>27</v>
      </c>
      <c r="D415" s="47" t="s">
        <v>316</v>
      </c>
      <c r="E415" s="47" t="s">
        <v>670</v>
      </c>
      <c r="F415" s="47" t="s">
        <v>399</v>
      </c>
      <c r="G415" s="47" t="s">
        <v>908</v>
      </c>
      <c r="H415" s="47">
        <v>10.62</v>
      </c>
      <c r="I415" s="47">
        <v>0</v>
      </c>
      <c r="J415" s="47">
        <v>9903.1571000000004</v>
      </c>
      <c r="K415" s="47" t="s">
        <v>32</v>
      </c>
    </row>
    <row r="416" spans="2:11" hidden="1" x14ac:dyDescent="0.3">
      <c r="B416" s="47">
        <v>414</v>
      </c>
      <c r="C416" s="47" t="s">
        <v>401</v>
      </c>
      <c r="D416" s="47" t="s">
        <v>316</v>
      </c>
      <c r="E416" s="47" t="s">
        <v>909</v>
      </c>
      <c r="F416" s="47" t="s">
        <v>403</v>
      </c>
      <c r="G416" s="47" t="s">
        <v>910</v>
      </c>
      <c r="H416" s="47">
        <v>0</v>
      </c>
      <c r="I416" s="47">
        <v>10568.4007</v>
      </c>
      <c r="J416" s="47">
        <v>20471.557799999999</v>
      </c>
      <c r="K416" s="47" t="s">
        <v>32</v>
      </c>
    </row>
    <row r="417" spans="2:11" hidden="1" x14ac:dyDescent="0.3">
      <c r="B417" s="47">
        <v>415</v>
      </c>
      <c r="C417" s="47" t="s">
        <v>401</v>
      </c>
      <c r="D417" s="47" t="s">
        <v>365</v>
      </c>
      <c r="E417" s="47" t="s">
        <v>911</v>
      </c>
      <c r="F417" s="47" t="s">
        <v>403</v>
      </c>
      <c r="G417" s="47" t="s">
        <v>912</v>
      </c>
      <c r="H417" s="47">
        <v>330.47239999999999</v>
      </c>
      <c r="I417" s="47">
        <v>0</v>
      </c>
      <c r="J417" s="47">
        <v>20141.0854</v>
      </c>
      <c r="K417" s="47" t="s">
        <v>32</v>
      </c>
    </row>
    <row r="418" spans="2:11" hidden="1" x14ac:dyDescent="0.3">
      <c r="B418" s="47">
        <v>416</v>
      </c>
      <c r="C418" s="47" t="s">
        <v>27</v>
      </c>
      <c r="D418" s="47" t="s">
        <v>365</v>
      </c>
      <c r="E418" s="47" t="s">
        <v>357</v>
      </c>
      <c r="F418" s="47" t="s">
        <v>358</v>
      </c>
      <c r="G418" s="47" t="s">
        <v>366</v>
      </c>
      <c r="H418" s="47">
        <v>7500</v>
      </c>
      <c r="I418" s="47">
        <v>0</v>
      </c>
      <c r="J418" s="47">
        <v>12641.0854</v>
      </c>
      <c r="K418" s="47" t="s">
        <v>32</v>
      </c>
    </row>
    <row r="419" spans="2:11" x14ac:dyDescent="0.3">
      <c r="B419" s="47">
        <v>417</v>
      </c>
      <c r="C419" s="47" t="s">
        <v>27</v>
      </c>
      <c r="D419" s="47" t="s">
        <v>320</v>
      </c>
      <c r="E419" s="47" t="s">
        <v>321</v>
      </c>
      <c r="F419" s="47" t="s">
        <v>30</v>
      </c>
      <c r="G419" s="47" t="s">
        <v>322</v>
      </c>
      <c r="H419" s="47">
        <v>0</v>
      </c>
      <c r="I419" s="47">
        <v>5000</v>
      </c>
      <c r="J419" s="47">
        <v>17641.0854</v>
      </c>
      <c r="K419" s="47" t="s">
        <v>32</v>
      </c>
    </row>
    <row r="420" spans="2:11" hidden="1" x14ac:dyDescent="0.3">
      <c r="B420" s="47">
        <v>418</v>
      </c>
      <c r="C420" s="47" t="s">
        <v>27</v>
      </c>
      <c r="D420" s="47" t="s">
        <v>320</v>
      </c>
      <c r="E420" s="47" t="s">
        <v>670</v>
      </c>
      <c r="F420" s="47" t="s">
        <v>399</v>
      </c>
      <c r="G420" s="47" t="s">
        <v>913</v>
      </c>
      <c r="H420" s="47">
        <v>10.62</v>
      </c>
      <c r="I420" s="47">
        <v>0</v>
      </c>
      <c r="J420" s="47">
        <v>17630.465400000001</v>
      </c>
      <c r="K420" s="47" t="s">
        <v>32</v>
      </c>
    </row>
    <row r="421" spans="2:11" hidden="1" x14ac:dyDescent="0.3">
      <c r="B421" s="47">
        <v>419</v>
      </c>
      <c r="C421" s="47" t="s">
        <v>401</v>
      </c>
      <c r="D421" s="47" t="s">
        <v>320</v>
      </c>
      <c r="E421" s="47" t="s">
        <v>914</v>
      </c>
      <c r="F421" s="47" t="s">
        <v>403</v>
      </c>
      <c r="G421" s="47" t="s">
        <v>915</v>
      </c>
      <c r="H421" s="47">
        <v>16572.9882</v>
      </c>
      <c r="I421" s="47">
        <v>0</v>
      </c>
      <c r="J421" s="47">
        <v>1057.4772</v>
      </c>
      <c r="K421" s="47" t="s">
        <v>32</v>
      </c>
    </row>
    <row r="422" spans="2:11" hidden="1" x14ac:dyDescent="0.3">
      <c r="B422" s="47">
        <v>420</v>
      </c>
      <c r="C422" s="47" t="s">
        <v>27</v>
      </c>
      <c r="D422" s="47" t="s">
        <v>323</v>
      </c>
      <c r="E422" s="47" t="s">
        <v>670</v>
      </c>
      <c r="F422" s="47" t="s">
        <v>399</v>
      </c>
      <c r="G422" s="47" t="s">
        <v>916</v>
      </c>
      <c r="H422" s="47">
        <v>10.62</v>
      </c>
      <c r="I422" s="47">
        <v>0</v>
      </c>
      <c r="J422" s="47">
        <v>1046.8571999999999</v>
      </c>
      <c r="K422" s="47" t="s">
        <v>32</v>
      </c>
    </row>
    <row r="423" spans="2:11" hidden="1" x14ac:dyDescent="0.3">
      <c r="B423" s="47">
        <v>421</v>
      </c>
      <c r="C423" s="47" t="s">
        <v>27</v>
      </c>
      <c r="D423" s="47" t="s">
        <v>323</v>
      </c>
      <c r="E423" s="47" t="s">
        <v>670</v>
      </c>
      <c r="F423" s="47" t="s">
        <v>399</v>
      </c>
      <c r="G423" s="47" t="s">
        <v>916</v>
      </c>
      <c r="H423" s="47">
        <v>10.62</v>
      </c>
      <c r="I423" s="47">
        <v>0</v>
      </c>
      <c r="J423" s="47">
        <v>1036.2372</v>
      </c>
      <c r="K423" s="47" t="s">
        <v>32</v>
      </c>
    </row>
    <row r="424" spans="2:11" x14ac:dyDescent="0.3">
      <c r="B424" s="47">
        <v>422</v>
      </c>
      <c r="C424" s="47" t="s">
        <v>27</v>
      </c>
      <c r="D424" s="47" t="s">
        <v>323</v>
      </c>
      <c r="E424" s="47" t="s">
        <v>324</v>
      </c>
      <c r="F424" s="47" t="s">
        <v>30</v>
      </c>
      <c r="G424" s="47" t="s">
        <v>325</v>
      </c>
      <c r="H424" s="47">
        <v>0</v>
      </c>
      <c r="I424" s="47">
        <v>2500</v>
      </c>
      <c r="J424" s="47">
        <v>3536.2372</v>
      </c>
      <c r="K424" s="47" t="s">
        <v>32</v>
      </c>
    </row>
    <row r="425" spans="2:11" x14ac:dyDescent="0.3">
      <c r="B425" s="47">
        <v>423</v>
      </c>
      <c r="C425" s="47" t="s">
        <v>27</v>
      </c>
      <c r="D425" s="47" t="s">
        <v>323</v>
      </c>
      <c r="E425" s="47" t="s">
        <v>326</v>
      </c>
      <c r="F425" s="47" t="s">
        <v>30</v>
      </c>
      <c r="G425" s="47" t="s">
        <v>325</v>
      </c>
      <c r="H425" s="47">
        <v>0</v>
      </c>
      <c r="I425" s="47">
        <v>5000</v>
      </c>
      <c r="J425" s="47">
        <v>8536.2371999999996</v>
      </c>
      <c r="K425" s="47" t="s">
        <v>32</v>
      </c>
    </row>
    <row r="426" spans="2:11" hidden="1" x14ac:dyDescent="0.3">
      <c r="B426" s="47">
        <v>424</v>
      </c>
      <c r="C426" s="47" t="s">
        <v>401</v>
      </c>
      <c r="D426" s="47" t="s">
        <v>323</v>
      </c>
      <c r="E426" s="47" t="s">
        <v>917</v>
      </c>
      <c r="F426" s="47" t="s">
        <v>403</v>
      </c>
      <c r="G426" s="47" t="s">
        <v>918</v>
      </c>
      <c r="H426" s="47">
        <v>7627.3141999999998</v>
      </c>
      <c r="I426" s="47">
        <v>0</v>
      </c>
      <c r="J426" s="47">
        <v>908.92290000000003</v>
      </c>
      <c r="K426" s="47" t="s">
        <v>32</v>
      </c>
    </row>
    <row r="427" spans="2:11" x14ac:dyDescent="0.3">
      <c r="B427" s="47">
        <v>425</v>
      </c>
      <c r="C427" s="47" t="s">
        <v>27</v>
      </c>
      <c r="D427" s="47" t="s">
        <v>327</v>
      </c>
      <c r="E427" s="47" t="s">
        <v>328</v>
      </c>
      <c r="F427" s="47" t="s">
        <v>30</v>
      </c>
      <c r="G427" s="47" t="s">
        <v>329</v>
      </c>
      <c r="H427" s="47">
        <v>0</v>
      </c>
      <c r="I427" s="47">
        <v>2000</v>
      </c>
      <c r="J427" s="47">
        <v>2908.9229</v>
      </c>
      <c r="K427" s="47" t="s">
        <v>32</v>
      </c>
    </row>
    <row r="428" spans="2:11" x14ac:dyDescent="0.3">
      <c r="B428" s="47">
        <v>426</v>
      </c>
      <c r="C428" s="47" t="s">
        <v>27</v>
      </c>
      <c r="D428" s="47" t="s">
        <v>327</v>
      </c>
      <c r="E428" s="47" t="s">
        <v>330</v>
      </c>
      <c r="F428" s="47" t="s">
        <v>30</v>
      </c>
      <c r="G428" s="47" t="s">
        <v>329</v>
      </c>
      <c r="H428" s="47">
        <v>0</v>
      </c>
      <c r="I428" s="47">
        <v>2500</v>
      </c>
      <c r="J428" s="47">
        <v>5408.9228999999996</v>
      </c>
      <c r="K428" s="47" t="s">
        <v>32</v>
      </c>
    </row>
    <row r="429" spans="2:11" hidden="1" x14ac:dyDescent="0.3">
      <c r="B429" s="47">
        <v>427</v>
      </c>
      <c r="C429" s="47" t="s">
        <v>27</v>
      </c>
      <c r="D429" s="47" t="s">
        <v>327</v>
      </c>
      <c r="E429" s="47" t="s">
        <v>670</v>
      </c>
      <c r="F429" s="47" t="s">
        <v>399</v>
      </c>
      <c r="G429" s="47" t="s">
        <v>919</v>
      </c>
      <c r="H429" s="47">
        <v>10.62</v>
      </c>
      <c r="I429" s="47">
        <v>0</v>
      </c>
      <c r="J429" s="47">
        <v>5398.3028999999997</v>
      </c>
      <c r="K429" s="47" t="s">
        <v>32</v>
      </c>
    </row>
    <row r="430" spans="2:11" hidden="1" x14ac:dyDescent="0.3">
      <c r="B430" s="47">
        <v>428</v>
      </c>
      <c r="C430" s="47" t="s">
        <v>27</v>
      </c>
      <c r="D430" s="47" t="s">
        <v>327</v>
      </c>
      <c r="E430" s="47" t="s">
        <v>670</v>
      </c>
      <c r="F430" s="47" t="s">
        <v>399</v>
      </c>
      <c r="G430" s="47" t="s">
        <v>919</v>
      </c>
      <c r="H430" s="47">
        <v>10.62</v>
      </c>
      <c r="I430" s="47">
        <v>0</v>
      </c>
      <c r="J430" s="47">
        <v>5387.6828999999998</v>
      </c>
      <c r="K430" s="47" t="s">
        <v>32</v>
      </c>
    </row>
    <row r="431" spans="2:11" hidden="1" x14ac:dyDescent="0.3">
      <c r="B431" s="47">
        <v>429</v>
      </c>
      <c r="C431" s="47" t="s">
        <v>401</v>
      </c>
      <c r="D431" s="47" t="s">
        <v>327</v>
      </c>
      <c r="E431" s="47" t="s">
        <v>920</v>
      </c>
      <c r="F431" s="47" t="s">
        <v>403</v>
      </c>
      <c r="G431" s="47" t="s">
        <v>921</v>
      </c>
      <c r="H431" s="47">
        <v>4993.0369000000001</v>
      </c>
      <c r="I431" s="47">
        <v>0</v>
      </c>
      <c r="J431" s="47">
        <v>394.64600000000002</v>
      </c>
      <c r="K431" s="47" t="s">
        <v>32</v>
      </c>
    </row>
    <row r="432" spans="2:11" hidden="1" x14ac:dyDescent="0.3">
      <c r="B432" s="47">
        <v>430</v>
      </c>
      <c r="C432" s="47" t="s">
        <v>401</v>
      </c>
      <c r="D432" s="47" t="s">
        <v>331</v>
      </c>
      <c r="E432" s="47" t="s">
        <v>922</v>
      </c>
      <c r="F432" s="47" t="s">
        <v>403</v>
      </c>
      <c r="G432" s="47" t="s">
        <v>923</v>
      </c>
      <c r="H432" s="47">
        <v>6327.8531000000003</v>
      </c>
      <c r="I432" s="47">
        <v>0</v>
      </c>
      <c r="J432" s="47">
        <v>-5933.2070999999996</v>
      </c>
      <c r="K432" s="47" t="s">
        <v>32</v>
      </c>
    </row>
    <row r="433" spans="2:11" x14ac:dyDescent="0.3">
      <c r="B433" s="47">
        <v>431</v>
      </c>
      <c r="C433" s="47" t="s">
        <v>27</v>
      </c>
      <c r="D433" s="47" t="s">
        <v>331</v>
      </c>
      <c r="E433" s="47" t="s">
        <v>332</v>
      </c>
      <c r="F433" s="47" t="s">
        <v>30</v>
      </c>
      <c r="G433" s="47" t="s">
        <v>333</v>
      </c>
      <c r="H433" s="47">
        <v>0</v>
      </c>
      <c r="I433" s="47">
        <v>6000</v>
      </c>
      <c r="J433" s="47">
        <v>66.792900000000003</v>
      </c>
      <c r="K433" s="47" t="s">
        <v>32</v>
      </c>
    </row>
    <row r="434" spans="2:11" hidden="1" x14ac:dyDescent="0.3">
      <c r="B434" s="47">
        <v>432</v>
      </c>
      <c r="C434" s="47" t="s">
        <v>27</v>
      </c>
      <c r="D434" s="47" t="s">
        <v>331</v>
      </c>
      <c r="E434" s="47" t="s">
        <v>670</v>
      </c>
      <c r="F434" s="47" t="s">
        <v>399</v>
      </c>
      <c r="G434" s="47" t="s">
        <v>924</v>
      </c>
      <c r="H434" s="47">
        <v>10.62</v>
      </c>
      <c r="I434" s="47">
        <v>0</v>
      </c>
      <c r="J434" s="47">
        <v>56.172899999999998</v>
      </c>
      <c r="K434" s="47" t="s">
        <v>32</v>
      </c>
    </row>
    <row r="435" spans="2:11" hidden="1" x14ac:dyDescent="0.3">
      <c r="B435" s="47">
        <v>433</v>
      </c>
      <c r="C435" s="47" t="s">
        <v>401</v>
      </c>
      <c r="D435" s="47" t="s">
        <v>925</v>
      </c>
      <c r="E435" s="47" t="s">
        <v>926</v>
      </c>
      <c r="F435" s="47" t="s">
        <v>403</v>
      </c>
      <c r="G435" s="47" t="s">
        <v>927</v>
      </c>
      <c r="H435" s="47">
        <v>0</v>
      </c>
      <c r="I435" s="47">
        <v>4296.5226000000002</v>
      </c>
      <c r="J435" s="47">
        <v>4352.6954999999998</v>
      </c>
      <c r="K435" s="47" t="s">
        <v>32</v>
      </c>
    </row>
    <row r="436" spans="2:11" hidden="1" x14ac:dyDescent="0.3">
      <c r="B436" s="47">
        <v>434</v>
      </c>
      <c r="C436" s="47" t="s">
        <v>401</v>
      </c>
      <c r="D436" s="47" t="s">
        <v>928</v>
      </c>
      <c r="E436" s="47" t="s">
        <v>929</v>
      </c>
      <c r="F436" s="47" t="s">
        <v>403</v>
      </c>
      <c r="G436" s="47" t="s">
        <v>930</v>
      </c>
      <c r="H436" s="47">
        <v>4171.2035999999998</v>
      </c>
      <c r="I436" s="47">
        <v>0</v>
      </c>
      <c r="J436" s="47">
        <v>181.49189999999999</v>
      </c>
      <c r="K436" s="47" t="s">
        <v>32</v>
      </c>
    </row>
    <row r="437" spans="2:11" hidden="1" x14ac:dyDescent="0.3">
      <c r="B437" s="47">
        <v>435</v>
      </c>
      <c r="C437" s="47" t="s">
        <v>401</v>
      </c>
      <c r="D437" s="47" t="s">
        <v>334</v>
      </c>
      <c r="E437" s="47" t="s">
        <v>931</v>
      </c>
      <c r="F437" s="47" t="s">
        <v>403</v>
      </c>
      <c r="G437" s="47" t="s">
        <v>932</v>
      </c>
      <c r="H437" s="47">
        <v>2275.1190000000001</v>
      </c>
      <c r="I437" s="47">
        <v>0</v>
      </c>
      <c r="J437" s="47">
        <v>-2093.6271000000002</v>
      </c>
      <c r="K437" s="47" t="s">
        <v>32</v>
      </c>
    </row>
    <row r="438" spans="2:11" x14ac:dyDescent="0.3">
      <c r="B438" s="47">
        <v>436</v>
      </c>
      <c r="C438" s="47" t="s">
        <v>27</v>
      </c>
      <c r="D438" s="47" t="s">
        <v>334</v>
      </c>
      <c r="E438" s="47" t="s">
        <v>335</v>
      </c>
      <c r="F438" s="47" t="s">
        <v>30</v>
      </c>
      <c r="G438" s="47" t="s">
        <v>336</v>
      </c>
      <c r="H438" s="47">
        <v>0</v>
      </c>
      <c r="I438" s="47">
        <v>2500</v>
      </c>
      <c r="J438" s="47">
        <v>406.37290000000002</v>
      </c>
      <c r="K438" s="47" t="s">
        <v>32</v>
      </c>
    </row>
    <row r="439" spans="2:11" hidden="1" x14ac:dyDescent="0.3">
      <c r="B439" s="47">
        <v>437</v>
      </c>
      <c r="C439" s="47" t="s">
        <v>27</v>
      </c>
      <c r="D439" s="47" t="s">
        <v>334</v>
      </c>
      <c r="E439" s="47" t="s">
        <v>670</v>
      </c>
      <c r="F439" s="47" t="s">
        <v>399</v>
      </c>
      <c r="G439" s="47" t="s">
        <v>933</v>
      </c>
      <c r="H439" s="47">
        <v>10.62</v>
      </c>
      <c r="I439" s="47">
        <v>0</v>
      </c>
      <c r="J439" s="47">
        <v>395.75290000000001</v>
      </c>
      <c r="K439" s="47" t="s">
        <v>32</v>
      </c>
    </row>
    <row r="440" spans="2:11" hidden="1" x14ac:dyDescent="0.3">
      <c r="B440" s="47">
        <v>438</v>
      </c>
      <c r="C440" s="47" t="s">
        <v>401</v>
      </c>
      <c r="D440" s="47" t="s">
        <v>934</v>
      </c>
      <c r="E440" s="47" t="s">
        <v>935</v>
      </c>
      <c r="F440" s="47" t="s">
        <v>403</v>
      </c>
      <c r="G440" s="47" t="s">
        <v>936</v>
      </c>
      <c r="H440" s="47">
        <v>0</v>
      </c>
      <c r="I440" s="47">
        <v>17309.6764</v>
      </c>
      <c r="J440" s="47">
        <v>17705.4293</v>
      </c>
      <c r="K440" s="47" t="s">
        <v>32</v>
      </c>
    </row>
    <row r="441" spans="2:11" hidden="1" x14ac:dyDescent="0.3">
      <c r="B441" s="47">
        <v>439</v>
      </c>
      <c r="C441" s="47" t="s">
        <v>401</v>
      </c>
      <c r="D441" s="47" t="s">
        <v>937</v>
      </c>
      <c r="E441" s="47" t="s">
        <v>935</v>
      </c>
      <c r="F441" s="47" t="s">
        <v>403</v>
      </c>
      <c r="G441" s="47" t="s">
        <v>938</v>
      </c>
      <c r="H441" s="47">
        <v>17561.339599999999</v>
      </c>
      <c r="I441" s="47">
        <v>0</v>
      </c>
      <c r="J441" s="47">
        <v>144.08959999999999</v>
      </c>
      <c r="K441" s="47" t="s">
        <v>32</v>
      </c>
    </row>
    <row r="442" spans="2:11" hidden="1" x14ac:dyDescent="0.3">
      <c r="B442" s="47">
        <v>440</v>
      </c>
      <c r="C442" s="47" t="s">
        <v>401</v>
      </c>
      <c r="D442" s="47" t="s">
        <v>939</v>
      </c>
      <c r="E442" s="47" t="s">
        <v>935</v>
      </c>
      <c r="F442" s="47" t="s">
        <v>403</v>
      </c>
      <c r="G442" s="47" t="s">
        <v>940</v>
      </c>
      <c r="H442" s="47">
        <v>272.61680000000001</v>
      </c>
      <c r="I442" s="47">
        <v>0</v>
      </c>
      <c r="J442" s="47">
        <v>-128.52719999999999</v>
      </c>
      <c r="K442" s="47" t="s">
        <v>32</v>
      </c>
    </row>
    <row r="443" spans="2:11" hidden="1" x14ac:dyDescent="0.3">
      <c r="B443" s="47">
        <v>441</v>
      </c>
      <c r="C443" s="47" t="s">
        <v>401</v>
      </c>
      <c r="D443" s="47" t="s">
        <v>337</v>
      </c>
      <c r="E443" s="47" t="s">
        <v>935</v>
      </c>
      <c r="F443" s="47" t="s">
        <v>403</v>
      </c>
      <c r="G443" s="47" t="s">
        <v>941</v>
      </c>
      <c r="H443" s="47">
        <v>9291.8991999999998</v>
      </c>
      <c r="I443" s="47">
        <v>0</v>
      </c>
      <c r="J443" s="47">
        <v>-9420.4264000000003</v>
      </c>
      <c r="K443" s="47" t="s">
        <v>32</v>
      </c>
    </row>
    <row r="444" spans="2:11" hidden="1" x14ac:dyDescent="0.3">
      <c r="B444" s="47">
        <v>442</v>
      </c>
      <c r="C444" s="47" t="s">
        <v>27</v>
      </c>
      <c r="D444" s="47" t="s">
        <v>337</v>
      </c>
      <c r="E444" s="47" t="s">
        <v>670</v>
      </c>
      <c r="F444" s="47" t="s">
        <v>399</v>
      </c>
      <c r="G444" s="47" t="s">
        <v>942</v>
      </c>
      <c r="H444" s="47">
        <v>10.62</v>
      </c>
      <c r="I444" s="47">
        <v>0</v>
      </c>
      <c r="J444" s="47">
        <v>-9431.0463999999993</v>
      </c>
      <c r="K444" s="47" t="s">
        <v>32</v>
      </c>
    </row>
    <row r="445" spans="2:11" hidden="1" x14ac:dyDescent="0.3">
      <c r="B445" s="47">
        <v>443</v>
      </c>
      <c r="C445" s="47" t="s">
        <v>27</v>
      </c>
      <c r="D445" s="47" t="s">
        <v>337</v>
      </c>
      <c r="E445" s="47" t="s">
        <v>338</v>
      </c>
      <c r="F445" s="47" t="s">
        <v>30</v>
      </c>
      <c r="G445" s="47" t="s">
        <v>339</v>
      </c>
      <c r="H445" s="47">
        <v>0</v>
      </c>
      <c r="I445" s="47">
        <v>9500</v>
      </c>
      <c r="J445" s="47">
        <v>68.953599999999994</v>
      </c>
      <c r="K445" s="47" t="s">
        <v>32</v>
      </c>
    </row>
    <row r="446" spans="2:11" hidden="1" x14ac:dyDescent="0.3">
      <c r="B446" s="47">
        <v>444</v>
      </c>
      <c r="C446" s="47" t="s">
        <v>401</v>
      </c>
      <c r="D446" s="47" t="s">
        <v>340</v>
      </c>
      <c r="E446" s="47" t="s">
        <v>935</v>
      </c>
      <c r="F446" s="47" t="s">
        <v>403</v>
      </c>
      <c r="G446" s="47" t="s">
        <v>943</v>
      </c>
      <c r="H446" s="47">
        <v>10077.1335</v>
      </c>
      <c r="I446" s="47">
        <v>0</v>
      </c>
      <c r="J446" s="47">
        <v>-10008.179899999999</v>
      </c>
      <c r="K446" s="47" t="s">
        <v>32</v>
      </c>
    </row>
    <row r="447" spans="2:11" hidden="1" x14ac:dyDescent="0.3">
      <c r="B447" s="47">
        <v>445</v>
      </c>
      <c r="C447" s="47" t="s">
        <v>27</v>
      </c>
      <c r="D447" s="47" t="s">
        <v>340</v>
      </c>
      <c r="E447" s="47" t="s">
        <v>670</v>
      </c>
      <c r="F447" s="47" t="s">
        <v>399</v>
      </c>
      <c r="G447" s="47" t="s">
        <v>944</v>
      </c>
      <c r="H447" s="47">
        <v>10.62</v>
      </c>
      <c r="I447" s="47">
        <v>0</v>
      </c>
      <c r="J447" s="47">
        <v>-10018.7999</v>
      </c>
      <c r="K447" s="47" t="s">
        <v>32</v>
      </c>
    </row>
    <row r="448" spans="2:11" hidden="1" x14ac:dyDescent="0.3">
      <c r="B448" s="47">
        <v>446</v>
      </c>
      <c r="C448" s="47" t="s">
        <v>27</v>
      </c>
      <c r="D448" s="47" t="s">
        <v>340</v>
      </c>
      <c r="E448" s="47" t="s">
        <v>341</v>
      </c>
      <c r="F448" s="47" t="s">
        <v>30</v>
      </c>
      <c r="G448" s="47" t="s">
        <v>342</v>
      </c>
      <c r="H448" s="47">
        <v>0</v>
      </c>
      <c r="I448" s="47">
        <v>10000</v>
      </c>
      <c r="J448" s="47">
        <v>-18.799900000000001</v>
      </c>
      <c r="K448" s="47" t="s">
        <v>32</v>
      </c>
    </row>
    <row r="449" spans="2:11" hidden="1" x14ac:dyDescent="0.3">
      <c r="B449" s="47">
        <v>447</v>
      </c>
      <c r="C449" s="47" t="s">
        <v>401</v>
      </c>
      <c r="D449" s="47" t="s">
        <v>945</v>
      </c>
      <c r="E449" s="47" t="s">
        <v>935</v>
      </c>
      <c r="F449" s="47" t="s">
        <v>403</v>
      </c>
      <c r="G449" s="47" t="s">
        <v>946</v>
      </c>
      <c r="H449" s="47">
        <v>0</v>
      </c>
      <c r="I449" s="47">
        <v>891.73630000000003</v>
      </c>
      <c r="J449" s="47">
        <v>872.93640000000005</v>
      </c>
      <c r="K449" s="47" t="s">
        <v>32</v>
      </c>
    </row>
    <row r="450" spans="2:11" hidden="1" x14ac:dyDescent="0.3">
      <c r="B450" s="47">
        <v>448</v>
      </c>
      <c r="C450" s="47" t="s">
        <v>401</v>
      </c>
      <c r="D450" s="47" t="s">
        <v>947</v>
      </c>
      <c r="E450" s="47" t="s">
        <v>935</v>
      </c>
      <c r="F450" s="47" t="s">
        <v>403</v>
      </c>
      <c r="G450" s="47" t="s">
        <v>948</v>
      </c>
      <c r="H450" s="47">
        <v>1118.1515999999999</v>
      </c>
      <c r="I450" s="47">
        <v>0</v>
      </c>
      <c r="J450" s="47">
        <v>-245.21520000000001</v>
      </c>
      <c r="K450" s="47" t="s">
        <v>32</v>
      </c>
    </row>
    <row r="451" spans="2:11" hidden="1" x14ac:dyDescent="0.3">
      <c r="B451" s="47">
        <v>449</v>
      </c>
      <c r="C451" s="47" t="s">
        <v>27</v>
      </c>
      <c r="D451" s="47" t="s">
        <v>343</v>
      </c>
      <c r="E451" s="47" t="s">
        <v>670</v>
      </c>
      <c r="F451" s="47" t="s">
        <v>399</v>
      </c>
      <c r="G451" s="47" t="s">
        <v>949</v>
      </c>
      <c r="H451" s="47">
        <v>10.62</v>
      </c>
      <c r="I451" s="47">
        <v>0</v>
      </c>
      <c r="J451" s="47">
        <v>-255.83519999999999</v>
      </c>
      <c r="K451" s="47" t="s">
        <v>32</v>
      </c>
    </row>
    <row r="452" spans="2:11" hidden="1" x14ac:dyDescent="0.3">
      <c r="B452" s="47">
        <v>450</v>
      </c>
      <c r="C452" s="47" t="s">
        <v>27</v>
      </c>
      <c r="D452" s="47" t="s">
        <v>343</v>
      </c>
      <c r="E452" s="47" t="s">
        <v>344</v>
      </c>
      <c r="F452" s="47" t="s">
        <v>30</v>
      </c>
      <c r="G452" s="47" t="s">
        <v>345</v>
      </c>
      <c r="H452" s="47">
        <v>0</v>
      </c>
      <c r="I452" s="47">
        <v>10000</v>
      </c>
      <c r="J452" s="47">
        <v>9744.1648000000005</v>
      </c>
      <c r="K452" s="47" t="s">
        <v>32</v>
      </c>
    </row>
    <row r="453" spans="2:11" hidden="1" x14ac:dyDescent="0.3">
      <c r="B453" s="47">
        <v>451</v>
      </c>
      <c r="C453" s="47" t="s">
        <v>401</v>
      </c>
      <c r="D453" s="47" t="s">
        <v>343</v>
      </c>
      <c r="E453" s="47" t="s">
        <v>935</v>
      </c>
      <c r="F453" s="47" t="s">
        <v>403</v>
      </c>
      <c r="G453" s="47" t="s">
        <v>950</v>
      </c>
      <c r="H453" s="47">
        <v>0</v>
      </c>
      <c r="I453" s="47">
        <v>1976.3862999999999</v>
      </c>
      <c r="J453" s="47">
        <v>11720.551100000001</v>
      </c>
      <c r="K453" s="47" t="s">
        <v>32</v>
      </c>
    </row>
    <row r="454" spans="2:11" hidden="1" x14ac:dyDescent="0.3">
      <c r="B454" s="47">
        <v>452</v>
      </c>
      <c r="C454" s="47" t="s">
        <v>401</v>
      </c>
      <c r="D454" s="47" t="s">
        <v>346</v>
      </c>
      <c r="E454" s="47" t="s">
        <v>935</v>
      </c>
      <c r="F454" s="47" t="s">
        <v>403</v>
      </c>
      <c r="G454" s="47" t="s">
        <v>951</v>
      </c>
      <c r="H454" s="47">
        <v>25888.290400000002</v>
      </c>
      <c r="I454" s="47">
        <v>0</v>
      </c>
      <c r="J454" s="47">
        <v>-14167.7392</v>
      </c>
      <c r="K454" s="47" t="s">
        <v>32</v>
      </c>
    </row>
    <row r="455" spans="2:11" hidden="1" x14ac:dyDescent="0.3">
      <c r="B455" s="47">
        <v>453</v>
      </c>
      <c r="C455" s="47" t="s">
        <v>27</v>
      </c>
      <c r="D455" s="47" t="s">
        <v>346</v>
      </c>
      <c r="E455" s="47" t="s">
        <v>670</v>
      </c>
      <c r="F455" s="47" t="s">
        <v>399</v>
      </c>
      <c r="G455" s="47" t="s">
        <v>952</v>
      </c>
      <c r="H455" s="47">
        <v>10.62</v>
      </c>
      <c r="I455" s="47">
        <v>0</v>
      </c>
      <c r="J455" s="47">
        <v>-14178.359200000001</v>
      </c>
      <c r="K455" s="47" t="s">
        <v>32</v>
      </c>
    </row>
    <row r="456" spans="2:11" hidden="1" x14ac:dyDescent="0.3">
      <c r="B456" s="47">
        <v>454</v>
      </c>
      <c r="C456" s="47" t="s">
        <v>27</v>
      </c>
      <c r="D456" s="47" t="s">
        <v>346</v>
      </c>
      <c r="E456" s="47" t="s">
        <v>670</v>
      </c>
      <c r="F456" s="47" t="s">
        <v>399</v>
      </c>
      <c r="G456" s="47" t="s">
        <v>952</v>
      </c>
      <c r="H456" s="47">
        <v>10.62</v>
      </c>
      <c r="I456" s="47">
        <v>0</v>
      </c>
      <c r="J456" s="47">
        <v>-14188.9792</v>
      </c>
      <c r="K456" s="47" t="s">
        <v>32</v>
      </c>
    </row>
    <row r="457" spans="2:11" hidden="1" x14ac:dyDescent="0.3">
      <c r="B457" s="47">
        <v>455</v>
      </c>
      <c r="C457" s="47" t="s">
        <v>27</v>
      </c>
      <c r="D457" s="47" t="s">
        <v>346</v>
      </c>
      <c r="E457" s="47" t="s">
        <v>347</v>
      </c>
      <c r="F457" s="47" t="s">
        <v>30</v>
      </c>
      <c r="G457" s="47" t="s">
        <v>348</v>
      </c>
      <c r="H457" s="47">
        <v>0</v>
      </c>
      <c r="I457" s="47">
        <v>11500</v>
      </c>
      <c r="J457" s="47">
        <v>-2688.9792000000002</v>
      </c>
      <c r="K457" s="47" t="s">
        <v>32</v>
      </c>
    </row>
    <row r="458" spans="2:11" hidden="1" x14ac:dyDescent="0.3">
      <c r="B458" s="47">
        <v>456</v>
      </c>
      <c r="C458" s="47" t="s">
        <v>27</v>
      </c>
      <c r="D458" s="47" t="s">
        <v>346</v>
      </c>
      <c r="E458" s="47" t="s">
        <v>349</v>
      </c>
      <c r="F458" s="47" t="s">
        <v>30</v>
      </c>
      <c r="G458" s="47" t="s">
        <v>348</v>
      </c>
      <c r="H458" s="47">
        <v>0</v>
      </c>
      <c r="I458" s="47">
        <v>3000</v>
      </c>
      <c r="J458" s="47">
        <v>311.02080000000001</v>
      </c>
      <c r="K458" s="47" t="s">
        <v>32</v>
      </c>
    </row>
    <row r="459" spans="2:11" hidden="1" x14ac:dyDescent="0.3">
      <c r="B459" s="47">
        <v>457</v>
      </c>
      <c r="C459" s="47" t="s">
        <v>401</v>
      </c>
      <c r="D459" s="47" t="s">
        <v>350</v>
      </c>
      <c r="E459" s="47" t="s">
        <v>935</v>
      </c>
      <c r="F459" s="47" t="s">
        <v>403</v>
      </c>
      <c r="G459" s="47" t="s">
        <v>953</v>
      </c>
      <c r="H459" s="47">
        <v>3430.8987000000002</v>
      </c>
      <c r="I459" s="47">
        <v>0</v>
      </c>
      <c r="J459" s="47">
        <v>-3119.8780000000002</v>
      </c>
      <c r="K459" s="47" t="s">
        <v>32</v>
      </c>
    </row>
    <row r="460" spans="2:11" hidden="1" x14ac:dyDescent="0.3">
      <c r="B460" s="47">
        <v>458</v>
      </c>
      <c r="C460" s="47" t="s">
        <v>27</v>
      </c>
      <c r="D460" s="47" t="s">
        <v>350</v>
      </c>
      <c r="E460" s="47" t="s">
        <v>670</v>
      </c>
      <c r="F460" s="47" t="s">
        <v>399</v>
      </c>
      <c r="G460" s="47" t="s">
        <v>954</v>
      </c>
      <c r="H460" s="47">
        <v>10.62</v>
      </c>
      <c r="I460" s="47">
        <v>0</v>
      </c>
      <c r="J460" s="47">
        <v>-3130.498</v>
      </c>
      <c r="K460" s="47" t="s">
        <v>32</v>
      </c>
    </row>
    <row r="461" spans="2:11" hidden="1" x14ac:dyDescent="0.3">
      <c r="B461" s="47">
        <v>459</v>
      </c>
      <c r="C461" s="47" t="s">
        <v>27</v>
      </c>
      <c r="D461" s="47" t="s">
        <v>350</v>
      </c>
      <c r="E461" s="47" t="s">
        <v>351</v>
      </c>
      <c r="F461" s="47" t="s">
        <v>30</v>
      </c>
      <c r="G461" s="47" t="s">
        <v>352</v>
      </c>
      <c r="H461" s="47">
        <v>0</v>
      </c>
      <c r="I461" s="47">
        <v>3500</v>
      </c>
      <c r="J461" s="47">
        <v>369.50200000000001</v>
      </c>
      <c r="K461" s="47" t="s">
        <v>32</v>
      </c>
    </row>
    <row r="462" spans="2:11" hidden="1" x14ac:dyDescent="0.3">
      <c r="B462" s="47">
        <v>460</v>
      </c>
      <c r="C462" s="47" t="s">
        <v>401</v>
      </c>
      <c r="D462" s="47" t="s">
        <v>353</v>
      </c>
      <c r="E462" s="47" t="s">
        <v>935</v>
      </c>
      <c r="F462" s="47" t="s">
        <v>403</v>
      </c>
      <c r="G462" s="47" t="s">
        <v>955</v>
      </c>
      <c r="H462" s="47">
        <v>2830.4124000000002</v>
      </c>
      <c r="I462" s="47">
        <v>0</v>
      </c>
      <c r="J462" s="47">
        <v>-2460.9104000000002</v>
      </c>
      <c r="K462" s="47" t="s">
        <v>32</v>
      </c>
    </row>
    <row r="463" spans="2:11" hidden="1" x14ac:dyDescent="0.3">
      <c r="B463" s="47">
        <v>461</v>
      </c>
      <c r="C463" s="47" t="s">
        <v>27</v>
      </c>
      <c r="D463" s="47" t="s">
        <v>353</v>
      </c>
      <c r="E463" s="47" t="s">
        <v>354</v>
      </c>
      <c r="F463" s="47" t="s">
        <v>30</v>
      </c>
      <c r="G463" s="47" t="s">
        <v>355</v>
      </c>
      <c r="H463" s="47">
        <v>0</v>
      </c>
      <c r="I463" s="47">
        <v>3000</v>
      </c>
      <c r="J463" s="47">
        <v>539.08960000000002</v>
      </c>
      <c r="K463" s="47" t="s">
        <v>32</v>
      </c>
    </row>
    <row r="464" spans="2:11" hidden="1" x14ac:dyDescent="0.3">
      <c r="B464" s="47">
        <v>462</v>
      </c>
      <c r="C464" s="47" t="s">
        <v>27</v>
      </c>
      <c r="D464" s="47" t="s">
        <v>353</v>
      </c>
      <c r="E464" s="47" t="s">
        <v>670</v>
      </c>
      <c r="F464" s="47" t="s">
        <v>399</v>
      </c>
      <c r="G464" s="47" t="s">
        <v>956</v>
      </c>
      <c r="H464" s="47">
        <v>10.62</v>
      </c>
      <c r="I464" s="47">
        <v>0</v>
      </c>
      <c r="J464" s="47">
        <v>528.46960000000001</v>
      </c>
      <c r="K464" s="47" t="s">
        <v>32</v>
      </c>
    </row>
    <row r="465" spans="2:11" hidden="1" x14ac:dyDescent="0.3">
      <c r="B465" s="47">
        <v>463</v>
      </c>
      <c r="C465" s="47" t="s">
        <v>401</v>
      </c>
      <c r="D465" s="47" t="s">
        <v>957</v>
      </c>
      <c r="E465" s="47" t="s">
        <v>935</v>
      </c>
      <c r="F465" s="47" t="s">
        <v>403</v>
      </c>
      <c r="G465" s="47" t="s">
        <v>958</v>
      </c>
      <c r="H465" s="47">
        <v>658.13969999999995</v>
      </c>
      <c r="I465" s="47">
        <v>0</v>
      </c>
      <c r="J465" s="47">
        <v>-129.67009999999999</v>
      </c>
      <c r="K465" s="47" t="s">
        <v>32</v>
      </c>
    </row>
    <row r="466" spans="2:11" hidden="1" x14ac:dyDescent="0.3">
      <c r="B466" s="47">
        <v>8</v>
      </c>
      <c r="C466" s="47" t="s">
        <v>27</v>
      </c>
      <c r="D466" s="47" t="s">
        <v>959</v>
      </c>
      <c r="E466" s="47" t="s">
        <v>670</v>
      </c>
      <c r="F466" s="47" t="s">
        <v>399</v>
      </c>
      <c r="G466" s="47" t="s">
        <v>960</v>
      </c>
      <c r="H466" s="47">
        <v>10.62</v>
      </c>
      <c r="I466" s="47">
        <v>0</v>
      </c>
      <c r="J466" s="47">
        <v>-140.2901</v>
      </c>
      <c r="K466" s="47" t="s">
        <v>32</v>
      </c>
    </row>
    <row r="467" spans="2:11" hidden="1" x14ac:dyDescent="0.3">
      <c r="B467" s="47">
        <v>9</v>
      </c>
      <c r="C467" s="47" t="s">
        <v>27</v>
      </c>
      <c r="D467" s="47" t="s">
        <v>959</v>
      </c>
      <c r="E467" s="47" t="s">
        <v>961</v>
      </c>
      <c r="F467" s="47" t="s">
        <v>30</v>
      </c>
      <c r="G467" s="47" t="s">
        <v>962</v>
      </c>
      <c r="H467" s="47">
        <v>0</v>
      </c>
      <c r="I467" s="47">
        <v>300</v>
      </c>
      <c r="J467" s="47">
        <v>159.7099</v>
      </c>
      <c r="K467" s="47" t="s">
        <v>32</v>
      </c>
    </row>
    <row r="468" spans="2:11" hidden="1" x14ac:dyDescent="0.3">
      <c r="B468" s="47">
        <v>10</v>
      </c>
      <c r="C468" s="47" t="s">
        <v>401</v>
      </c>
      <c r="D468" s="47" t="s">
        <v>959</v>
      </c>
      <c r="E468" s="47" t="s">
        <v>935</v>
      </c>
      <c r="F468" s="47" t="s">
        <v>403</v>
      </c>
      <c r="G468" s="47" t="s">
        <v>963</v>
      </c>
      <c r="H468" s="47">
        <v>0</v>
      </c>
      <c r="I468" s="47">
        <v>3535.9962999999998</v>
      </c>
      <c r="J468" s="47">
        <v>3695.7062000000001</v>
      </c>
      <c r="K468" s="47" t="s">
        <v>32</v>
      </c>
    </row>
    <row r="469" spans="2:11" hidden="1" x14ac:dyDescent="0.3">
      <c r="B469" s="47">
        <v>11</v>
      </c>
      <c r="C469" s="47" t="s">
        <v>27</v>
      </c>
      <c r="D469" s="47" t="s">
        <v>964</v>
      </c>
      <c r="E469" s="47" t="s">
        <v>670</v>
      </c>
      <c r="F469" s="47" t="s">
        <v>399</v>
      </c>
      <c r="G469" s="47" t="s">
        <v>965</v>
      </c>
      <c r="H469" s="47">
        <v>10.62</v>
      </c>
      <c r="I469" s="47">
        <v>0</v>
      </c>
      <c r="J469" s="47">
        <v>3685.0862000000002</v>
      </c>
      <c r="K469" s="47" t="s">
        <v>32</v>
      </c>
    </row>
    <row r="470" spans="2:11" hidden="1" x14ac:dyDescent="0.3">
      <c r="B470" s="47">
        <v>12</v>
      </c>
      <c r="C470" s="47" t="s">
        <v>27</v>
      </c>
      <c r="D470" s="47" t="s">
        <v>964</v>
      </c>
      <c r="E470" s="47" t="s">
        <v>966</v>
      </c>
      <c r="F470" s="47" t="s">
        <v>30</v>
      </c>
      <c r="G470" s="47" t="s">
        <v>967</v>
      </c>
      <c r="H470" s="47">
        <v>0</v>
      </c>
      <c r="I470" s="47">
        <v>4000</v>
      </c>
      <c r="J470" s="47">
        <v>7685.0861999999997</v>
      </c>
      <c r="K470" s="47" t="s">
        <v>32</v>
      </c>
    </row>
    <row r="471" spans="2:11" hidden="1" x14ac:dyDescent="0.3">
      <c r="B471" s="47">
        <v>13</v>
      </c>
      <c r="C471" s="47" t="s">
        <v>401</v>
      </c>
      <c r="D471" s="47" t="s">
        <v>964</v>
      </c>
      <c r="E471" s="47" t="s">
        <v>935</v>
      </c>
      <c r="F471" s="47" t="s">
        <v>403</v>
      </c>
      <c r="G471" s="47" t="s">
        <v>968</v>
      </c>
      <c r="H471" s="47">
        <v>7597.2936</v>
      </c>
      <c r="I471" s="47">
        <v>0</v>
      </c>
      <c r="J471" s="47">
        <v>87.792599999999993</v>
      </c>
      <c r="K471" s="47" t="s">
        <v>32</v>
      </c>
    </row>
    <row r="472" spans="2:11" hidden="1" x14ac:dyDescent="0.3">
      <c r="B472" s="47">
        <v>14</v>
      </c>
      <c r="C472" s="47" t="s">
        <v>401</v>
      </c>
      <c r="D472" s="47" t="s">
        <v>969</v>
      </c>
      <c r="E472" s="47" t="s">
        <v>935</v>
      </c>
      <c r="F472" s="47" t="s">
        <v>403</v>
      </c>
      <c r="G472" s="47" t="s">
        <v>970</v>
      </c>
      <c r="H472" s="47">
        <v>0</v>
      </c>
      <c r="I472" s="47">
        <v>1090.3957</v>
      </c>
      <c r="J472" s="47">
        <v>1178.1882000000001</v>
      </c>
      <c r="K472" s="47" t="s">
        <v>32</v>
      </c>
    </row>
    <row r="473" spans="2:11" hidden="1" x14ac:dyDescent="0.3">
      <c r="B473" s="47"/>
      <c r="C473" s="47"/>
      <c r="D473" s="47"/>
      <c r="E473" s="47"/>
      <c r="F473" s="47"/>
      <c r="G473" s="47"/>
      <c r="H473" s="47"/>
      <c r="I473" s="47"/>
      <c r="J473" s="47"/>
      <c r="K473" s="47"/>
    </row>
    <row r="474" spans="2:11" hidden="1" x14ac:dyDescent="0.3">
      <c r="E474" s="47"/>
      <c r="J474" s="47"/>
      <c r="K474" s="47"/>
    </row>
    <row r="475" spans="2:11" hidden="1" x14ac:dyDescent="0.3"/>
    <row r="476" spans="2:11" hidden="1" x14ac:dyDescent="0.3"/>
    <row r="477" spans="2:11" hidden="1" x14ac:dyDescent="0.3"/>
    <row r="478" spans="2:11" hidden="1" x14ac:dyDescent="0.3"/>
    <row r="479" spans="2:11" hidden="1" x14ac:dyDescent="0.3"/>
    <row r="480" spans="2:11" hidden="1" x14ac:dyDescent="0.3"/>
    <row r="481" hidden="1" x14ac:dyDescent="0.3"/>
  </sheetData>
  <autoFilter ref="B1:K481">
    <filterColumn colId="3">
      <filters>
        <filter val="Being amount received from DA5932-1429699662 through NEST Payment Gateway"/>
        <filter val="Being amount received from DA5932-1429702916 through NEST Payment Gateway"/>
        <filter val="Being amount received from DA5932-1430538851 through NEST Payment Gateway"/>
        <filter val="Being amount received from DA5932-1435157304 through NEST Payment Gateway"/>
        <filter val="Being amount received from DA5932-1435757887 through NEST Payment Gateway"/>
        <filter val="Being amount received from DA5932-1437118361     through NEST Payment Gateway"/>
        <filter val="Being amount received from DA5932-1437364924     through NEST Payment Gateway"/>
        <filter val="Being amount received from DA5932-1437367099     through NEST Payment Gateway"/>
        <filter val="Being amount received from DA5932-1437372604     through NEST Payment Gateway"/>
        <filter val="Being amount received from DA5932-1437923901 through NEST Payment Gateway"/>
        <filter val="Being amount received from DA5932-1441320245 through NEST Payment Gateway"/>
        <filter val="Being amount received from DA5932-1441341021 through NEST Payment Gateway"/>
        <filter val="Being amount received from DA5932-1441607085 through NEST Payment Gateway"/>
        <filter val="Being amount received from DA5932-1443447458 through NEST Payment Gateway"/>
        <filter val="Being amount received from DA5932-1444218063 through NEST Payment Gateway"/>
        <filter val="Being amount received from DA5932-1444363511 through NEST Payment Gateway"/>
        <filter val="Being amount received from DA5932-1444416759 through NEST Payment Gateway"/>
        <filter val="Being amount received from DA5932-1447292080 through NEST Payment Gateway"/>
        <filter val="Being amount received from DA5932-1447298344 through NEST Payment Gateway"/>
        <filter val="Being amount received from DA5932-1450360010 through NEST Payment Gateway"/>
        <filter val="Being amount received from DA5932-1451865692 through NEST Payment Gateway"/>
        <filter val="Being amount received from DA5932-1451907006 through NEST Payment Gateway"/>
        <filter val="Being amount received from DA5932-1451910135 through NEST Payment Gateway"/>
        <filter val="Being amount received from DA5932-1452492624 through NEST Payment Gateway"/>
        <filter val="Being amount received from DA5932-1452629729 through NEST Payment Gateway"/>
        <filter val="Being amount received from DA5932-1452642701 through NEST Payment Gateway"/>
        <filter val="Being amount received from DA5932-1454567234 through NEST Payment Gateway"/>
        <filter val="Being amount received from DA5932-1454574903 through NEST Payment Gateway"/>
        <filter val="Being amount received from DA5932-1455784315 through NEST Payment Gateway"/>
        <filter val="Being amount received from DA5932-1455909085 through NEST Payment Gateway"/>
        <filter val="Being amount received from DA5932-1455913479 through NEST Payment Gateway"/>
        <filter val="Being amount received from DA5932-1456085023 through NEST Payment Gateway"/>
        <filter val="Being amount received from DA5932-1456744093 through NEST Payment Gateway"/>
        <filter val="Being amount received from DA5932-1456746440 through NEST Payment Gateway"/>
        <filter val="Being amount received from DA5932-1456749937 through NEST Payment Gateway"/>
        <filter val="Being amount received from DA5932-1457218974 through NEST Payment Gateway"/>
        <filter val="Being amount received from DA5932-1457747185 through NEST Payment Gateway"/>
        <filter val="Being amount received from DA5932-1457872419 through NEST Payment Gateway"/>
        <filter val="Being amount received from DA5932-1457883949 through NEST Payment Gateway"/>
        <filter val="Being amount received from DA5932-1460582893 through NEST Payment Gateway"/>
        <filter val="Being amount received from DA5932-1460584471 through NEST Payment Gateway"/>
        <filter val="Being amount received from DA5932-1461622997 through NEST Payment Gateway"/>
        <filter val="Being amount received from DA5932-1461928305 through NEST Payment Gateway"/>
        <filter val="Being amount received from DA5932-1466026662 through NEST Payment Gateway"/>
        <filter val="Being amount received from DA5932-1470493367 through NEST Payment Gateway"/>
        <filter val="Being amount received from DA5932-1471114997 through NEST Payment Gateway"/>
        <filter val="Being amount received from DA5932-1471143616 through NEST Payment Gateway"/>
        <filter val="Being amount received from DA5932-1471775706 through NEST Payment Gateway"/>
        <filter val="Being amount received from DA5932-1471813365 through NEST Payment Gateway"/>
        <filter val="Being amount received from DA5932-1471817603 through NEST Payment Gateway"/>
        <filter val="Being amount received from DA5932-1472505493 through NEST Payment Gateway"/>
        <filter val="Being amount received from DA5932-1476408526 through NEST Payment Gateway"/>
        <filter val="Being amount received from DA5932-1478882218 through NEST Payment Gateway"/>
        <filter val="Being amount received from DA5932-1478887933 through NEST Payment Gateway"/>
        <filter val="Being amount received from DA5932-1479457155 through NEST Payment Gateway"/>
        <filter val="Being amount received from DA5932-1479585376 through NEST Payment Gateway"/>
        <filter val="Being amount received from DA5932-1479626138 through NEST Payment Gateway"/>
        <filter val="Being amount received from DA5932-1480206455 through NEST Payment Gateway"/>
        <filter val="Being amount received from DA5932-1480274738 through NEST Payment Gateway"/>
        <filter val="Being amount received from DA5932-1490045278 through NEST Payment Gateway"/>
        <filter val="Being amount received from DA5932-1491264908 through NEST Payment Gateway"/>
        <filter val="Being amount received from DA5932-1492203159 through NEST Payment Gateway"/>
        <filter val="Being amount received from DA5932-1495764614 through NEST Payment Gateway"/>
        <filter val="Being amount received from DA5932-1500534174 through NEST Payment Gateway"/>
        <filter val="Being amount received from DA5932-1502099550     through NEST Payment Gateway"/>
        <filter val="Being amount received from DA5932-1502927381 through NEST Payment Gateway"/>
        <filter val="Being amount received from DA5932-1504101693 through NEST Payment Gateway"/>
        <filter val="Being amount received from DA5932-1509728224 through NEST Payment Gateway"/>
        <filter val="Being amount received from DA5932-1514860622 through NEST Payment Gateway"/>
        <filter val="Being amount received from DA5932-1517994735 through NEST Payment Gateway"/>
        <filter val="Being amount received from DA5932-1518839142 through NEST Payment Gateway"/>
        <filter val="Being amount received from DA5932-1521308443 through NEST Payment Gateway"/>
        <filter val="Being amount received from DA5932-1521702382 through NEST Payment Gateway"/>
        <filter val="Being amount received from DA5932-1522442749 through NEST Payment Gateway"/>
        <filter val="Being amount received from DA5932-1523870208 through NEST Payment Gateway"/>
        <filter val="Being amount received from DA5932-1524165606 through NEST Payment Gateway"/>
        <filter val="Being amount received from DA5932-1527765759 through NEST Payment Gateway"/>
        <filter val="Being amount received from DA5932-1528494190 through NEST Payment Gateway"/>
        <filter val="Being amount received from DA5932-1528689422 through NEST Payment Gateway"/>
        <filter val="Being amount received from DA5932-1529245894 through NEST Payment Gateway"/>
        <filter val="Being amount received from DA5932-1529433192 through NEST Payment Gateway"/>
        <filter val="Being amount received from DA5932-1530261396 through NEST Payment Gateway"/>
        <filter val="Being amount received from DA5932-1533627408 through NEST Payment Gateway"/>
        <filter val="Being amount received from TNDA5932-1353046470 through NEST Payment Gateway"/>
        <filter val="Being amount received from TNDA5932-1355194397 through NEST Payment Gateway"/>
        <filter val="Being amount received from TNDA5932-1357100426 through NEST Payment Gateway"/>
        <filter val="Being amount received from TNDA5932-1360944962 through NEST Payment Gateway"/>
        <filter val="Being amount received from TNDA5932-1365251210 through NEST Payment Gateway"/>
        <filter val="Being amount received from TNDA5932-1370796948 through NEST Payment Gateway"/>
        <filter val="Being amount received from TNDA5932-1372514808 through NEST Payment Gateway"/>
        <filter val="Being amount received from TNDA5932-1373947739 through NEST Payment Gateway"/>
        <filter val="Being amount received from TNDA5932-1378498025 through NEST Payment Gateway"/>
        <filter val="Being amount received from TNDA5932-1384147631 through NEST Payment Gateway"/>
        <filter val="Being amount received from TNDA5932-1387802730 through NEST Payment Gateway"/>
        <filter val="Being amount received from TNDA5932-1388039984 through NEST Payment Gateway"/>
        <filter val="Being amount received from TNDA5932-1389782081 through NEST Payment Gateway"/>
        <filter val="Being amount received from TNDA5932-1393521636 through NEST Payment Gateway"/>
        <filter val="Being amount received from TNDA5932-1396041465 through NEST Payment Gateway"/>
        <filter val="Being amount received from TNDA5932-1396143497 through NEST Payment Gateway"/>
        <filter val="Being amount received from TNDA5932-1396265699 through NEST Payment Gateway"/>
        <filter val="Being amount received from TNDA5932-1396646722 through NEST Payment Gateway"/>
        <filter val="Being amount received from TNDA5932-1397425960 through NEST Payment Gateway"/>
        <filter val="Being amount received from TNDA5932-1398380456 through NEST Payment Gateway"/>
        <filter val="Being amount received from TNDA5932-1398388083 through NEST Payment Gateway"/>
        <filter val="Being amount received from TNDA5932-1401398811 through NEST Payment Gateway"/>
        <filter val="Being amount received from TNDA5932-1402158769 through NEST Payment Gateway"/>
        <filter val="Being amount received from TNDA5932-1402161427 through NEST Payment Gateway"/>
        <filter val="Being amount received from TNDA5932-1405456280 through NEST Payment Gateway"/>
        <filter val="Being amount received from TNDA5932-1405461596 through NEST Payment Gateway"/>
        <filter val="Being amount received from TNDA5932-1406915262 through NEST Payment Gateway"/>
        <filter val="Being amount received from TNDA5932-1406916839 through NEST Payment Gateway"/>
        <filter val="Being amount received from TNDA5932-1407075137 through NEST Payment Gateway"/>
        <filter val="Being amount received from TNDA5932-1407146622 through NEST Payment Gateway"/>
        <filter val="Being amount received from TNDA5932-1408424110 through NEST Payment Gateway"/>
        <filter val="Being amount received from TNDA5932-1408436904 through NEST Payment Gateway"/>
        <filter val="Being amount received from TNDA5932-1410203346 through NEST Payment Gateway"/>
        <filter val="Being amount received from TNDA5932-1410436438 through NEST Payment Gateway"/>
        <filter val="Being amount received from TNDA5932-1411948162 through NEST Payment Gateway"/>
        <filter val="Being amount received from TNDA5932-1411983837 through NEST Payment Gateway"/>
        <filter val="Being amount received from TNDA5932-1414890103 through NEST Payment Gateway"/>
        <filter val="Being amount received from TNDA5932-1415528862 through NEST Payment Gateway"/>
        <filter val="Being amount received from TNDA5932-1416134633 through NEST Payment Gateway"/>
        <filter val="Being amount received from TNDA5932-1416638063 through NEST Payment Gateway"/>
        <filter val="Being amount received from TNDA5932-1417167720 through NEST Payment Gateway"/>
        <filter val="Being amount received from TNDA5932-1417322966 through NEST Payment Gateway"/>
        <filter val="Being amount received from TNDA5932-1418669189 through NEST Payment Gateway"/>
        <filter val="Being amount received from TNDA5932-1423235829 through NEST Payment Gateway"/>
        <filter val="Being amount received from TNDA5932-1423248490 through NEST Payment Gateway"/>
        <filter val="Being amount received from TNDA5932-ANBUMARAN C-1210462369 through NEST Payment Gateway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C1" sqref="C1:I1"/>
    </sheetView>
  </sheetViews>
  <sheetFormatPr defaultRowHeight="14.4" x14ac:dyDescent="0.3"/>
  <cols>
    <col min="2" max="2" width="77.6640625" customWidth="1"/>
    <col min="5" max="5" width="8.88671875" style="105"/>
    <col min="7" max="7" width="8.88671875" style="107"/>
  </cols>
  <sheetData>
    <row r="1" spans="1:9" x14ac:dyDescent="0.3">
      <c r="A1" s="93" t="s">
        <v>971</v>
      </c>
      <c r="C1" t="s">
        <v>1025</v>
      </c>
      <c r="D1" t="s">
        <v>1023</v>
      </c>
      <c r="E1" s="105" t="s">
        <v>1020</v>
      </c>
      <c r="F1" t="s">
        <v>1021</v>
      </c>
      <c r="G1" s="107" t="s">
        <v>1022</v>
      </c>
      <c r="H1" t="s">
        <v>1024</v>
      </c>
      <c r="I1" t="s">
        <v>1026</v>
      </c>
    </row>
    <row r="2" spans="1:9" x14ac:dyDescent="0.3">
      <c r="A2" s="93"/>
      <c r="C2">
        <v>787</v>
      </c>
      <c r="D2">
        <v>5434</v>
      </c>
      <c r="E2" s="105">
        <v>8522.7999999999993</v>
      </c>
      <c r="F2">
        <v>1613</v>
      </c>
      <c r="G2" s="107">
        <v>14575</v>
      </c>
      <c r="H2">
        <v>8810</v>
      </c>
      <c r="I2">
        <v>10871</v>
      </c>
    </row>
    <row r="3" spans="1:9" x14ac:dyDescent="0.3">
      <c r="A3" s="93"/>
    </row>
    <row r="4" spans="1:9" x14ac:dyDescent="0.3">
      <c r="A4" s="93"/>
      <c r="B4" s="94" t="s">
        <v>972</v>
      </c>
      <c r="C4" s="95">
        <v>243</v>
      </c>
    </row>
    <row r="5" spans="1:9" x14ac:dyDescent="0.3">
      <c r="A5" s="96"/>
      <c r="B5" s="97"/>
      <c r="C5" s="98"/>
    </row>
    <row r="6" spans="1:9" x14ac:dyDescent="0.3">
      <c r="A6" s="93" t="s">
        <v>973</v>
      </c>
      <c r="B6" s="99" t="s">
        <v>975</v>
      </c>
      <c r="E6" s="106">
        <v>2626.07</v>
      </c>
    </row>
    <row r="7" spans="1:9" x14ac:dyDescent="0.3">
      <c r="A7" s="96"/>
      <c r="B7" s="97"/>
      <c r="C7" s="98"/>
    </row>
    <row r="8" spans="1:9" x14ac:dyDescent="0.3">
      <c r="A8" s="93" t="s">
        <v>976</v>
      </c>
      <c r="B8" s="94" t="s">
        <v>978</v>
      </c>
      <c r="D8" s="95">
        <v>60</v>
      </c>
    </row>
    <row r="9" spans="1:9" x14ac:dyDescent="0.3">
      <c r="A9" s="96" t="s">
        <v>976</v>
      </c>
      <c r="B9" s="97" t="s">
        <v>979</v>
      </c>
      <c r="F9" s="98">
        <v>31</v>
      </c>
    </row>
    <row r="10" spans="1:9" x14ac:dyDescent="0.3">
      <c r="A10" s="93" t="s">
        <v>976</v>
      </c>
      <c r="B10" s="94" t="s">
        <v>979</v>
      </c>
      <c r="F10" s="95">
        <v>245</v>
      </c>
    </row>
    <row r="11" spans="1:9" x14ac:dyDescent="0.3">
      <c r="A11" s="96" t="s">
        <v>976</v>
      </c>
      <c r="B11" s="97" t="s">
        <v>980</v>
      </c>
      <c r="D11" s="98">
        <v>190</v>
      </c>
    </row>
    <row r="12" spans="1:9" x14ac:dyDescent="0.3">
      <c r="A12" s="93" t="s">
        <v>981</v>
      </c>
      <c r="B12" s="94" t="s">
        <v>982</v>
      </c>
      <c r="D12" s="95">
        <v>397</v>
      </c>
    </row>
    <row r="13" spans="1:9" x14ac:dyDescent="0.3">
      <c r="A13" s="96" t="s">
        <v>981</v>
      </c>
      <c r="B13" s="97" t="s">
        <v>983</v>
      </c>
      <c r="D13" s="98">
        <v>40</v>
      </c>
    </row>
    <row r="14" spans="1:9" x14ac:dyDescent="0.3">
      <c r="A14" s="93" t="s">
        <v>981</v>
      </c>
      <c r="B14" s="94" t="s">
        <v>977</v>
      </c>
      <c r="H14" s="95">
        <v>449</v>
      </c>
    </row>
    <row r="15" spans="1:9" x14ac:dyDescent="0.3">
      <c r="A15" s="96" t="s">
        <v>984</v>
      </c>
      <c r="B15" s="101" t="s">
        <v>985</v>
      </c>
      <c r="G15" s="102">
        <v>2637</v>
      </c>
    </row>
    <row r="16" spans="1:9" x14ac:dyDescent="0.3">
      <c r="A16" s="93" t="s">
        <v>984</v>
      </c>
      <c r="B16" s="94" t="s">
        <v>986</v>
      </c>
      <c r="H16" s="95"/>
    </row>
    <row r="17" spans="1:9" x14ac:dyDescent="0.3">
      <c r="A17" s="96" t="s">
        <v>984</v>
      </c>
      <c r="B17" s="101" t="s">
        <v>987</v>
      </c>
      <c r="G17" s="102">
        <v>2550</v>
      </c>
    </row>
    <row r="18" spans="1:9" x14ac:dyDescent="0.3">
      <c r="A18" s="93"/>
      <c r="B18" s="94"/>
      <c r="C18" s="95"/>
    </row>
    <row r="19" spans="1:9" x14ac:dyDescent="0.3">
      <c r="A19" s="96" t="s">
        <v>988</v>
      </c>
      <c r="B19" s="97" t="s">
        <v>978</v>
      </c>
      <c r="D19" s="98">
        <v>60</v>
      </c>
    </row>
    <row r="20" spans="1:9" x14ac:dyDescent="0.3">
      <c r="A20" s="93" t="s">
        <v>988</v>
      </c>
      <c r="B20" s="94" t="s">
        <v>989</v>
      </c>
      <c r="D20" s="95">
        <v>205</v>
      </c>
    </row>
    <row r="21" spans="1:9" x14ac:dyDescent="0.3">
      <c r="A21" s="96" t="s">
        <v>990</v>
      </c>
      <c r="B21" s="97" t="s">
        <v>982</v>
      </c>
      <c r="D21" s="98">
        <v>465</v>
      </c>
    </row>
    <row r="22" spans="1:9" x14ac:dyDescent="0.3">
      <c r="A22" s="93" t="s">
        <v>991</v>
      </c>
      <c r="B22" s="94" t="s">
        <v>992</v>
      </c>
      <c r="D22" s="95">
        <v>168</v>
      </c>
    </row>
    <row r="23" spans="1:9" x14ac:dyDescent="0.3">
      <c r="A23" s="96" t="s">
        <v>991</v>
      </c>
      <c r="B23" s="97" t="s">
        <v>977</v>
      </c>
      <c r="H23" s="102"/>
    </row>
    <row r="24" spans="1:9" x14ac:dyDescent="0.3">
      <c r="A24" s="93" t="s">
        <v>993</v>
      </c>
      <c r="B24" s="94" t="s">
        <v>994</v>
      </c>
      <c r="D24" s="95">
        <v>280</v>
      </c>
    </row>
    <row r="25" spans="1:9" x14ac:dyDescent="0.3">
      <c r="A25" s="96" t="s">
        <v>995</v>
      </c>
      <c r="B25" s="97" t="s">
        <v>978</v>
      </c>
      <c r="D25" s="98">
        <v>60</v>
      </c>
    </row>
    <row r="26" spans="1:9" x14ac:dyDescent="0.3">
      <c r="A26" s="93" t="s">
        <v>995</v>
      </c>
      <c r="B26" s="94" t="s">
        <v>996</v>
      </c>
      <c r="D26" s="95">
        <v>225</v>
      </c>
    </row>
    <row r="27" spans="1:9" x14ac:dyDescent="0.3">
      <c r="A27" s="96" t="s">
        <v>997</v>
      </c>
      <c r="B27" s="97" t="s">
        <v>998</v>
      </c>
      <c r="D27" s="98">
        <v>621</v>
      </c>
    </row>
    <row r="28" spans="1:9" x14ac:dyDescent="0.3">
      <c r="A28" s="93" t="s">
        <v>999</v>
      </c>
      <c r="B28" s="94" t="s">
        <v>982</v>
      </c>
      <c r="D28" s="95">
        <v>428</v>
      </c>
    </row>
    <row r="29" spans="1:9" x14ac:dyDescent="0.3">
      <c r="A29" s="96" t="s">
        <v>999</v>
      </c>
      <c r="B29" s="97" t="s">
        <v>977</v>
      </c>
      <c r="H29" s="98"/>
    </row>
    <row r="30" spans="1:9" x14ac:dyDescent="0.3">
      <c r="A30" s="93" t="s">
        <v>999</v>
      </c>
      <c r="B30" s="99" t="s">
        <v>987</v>
      </c>
      <c r="G30" s="100">
        <v>3000</v>
      </c>
    </row>
    <row r="31" spans="1:9" x14ac:dyDescent="0.3">
      <c r="A31" s="96" t="s">
        <v>999</v>
      </c>
      <c r="B31" s="101" t="s">
        <v>975</v>
      </c>
      <c r="E31" s="102">
        <v>3064.65</v>
      </c>
    </row>
    <row r="32" spans="1:9" x14ac:dyDescent="0.3">
      <c r="A32" s="103">
        <v>43141</v>
      </c>
      <c r="B32" s="94" t="s">
        <v>1000</v>
      </c>
      <c r="I32" s="100">
        <v>2402</v>
      </c>
    </row>
    <row r="33" spans="1:9" x14ac:dyDescent="0.3">
      <c r="A33" s="104">
        <v>43141</v>
      </c>
      <c r="B33" s="97" t="s">
        <v>977</v>
      </c>
      <c r="H33" s="102">
        <v>1164</v>
      </c>
    </row>
    <row r="34" spans="1:9" x14ac:dyDescent="0.3">
      <c r="A34" s="103">
        <v>43141</v>
      </c>
      <c r="B34" s="94" t="s">
        <v>1001</v>
      </c>
      <c r="I34" s="100">
        <v>2400</v>
      </c>
    </row>
    <row r="35" spans="1:9" x14ac:dyDescent="0.3">
      <c r="A35" s="104"/>
      <c r="B35" s="97"/>
      <c r="C35" s="102"/>
    </row>
    <row r="36" spans="1:9" x14ac:dyDescent="0.3">
      <c r="A36" s="103">
        <v>43169</v>
      </c>
      <c r="B36" s="99" t="s">
        <v>1003</v>
      </c>
      <c r="I36" s="100">
        <v>6069</v>
      </c>
    </row>
    <row r="37" spans="1:9" x14ac:dyDescent="0.3">
      <c r="A37" s="104">
        <v>43169</v>
      </c>
      <c r="B37" s="97" t="s">
        <v>977</v>
      </c>
      <c r="H37" s="102">
        <v>2167</v>
      </c>
    </row>
    <row r="38" spans="1:9" x14ac:dyDescent="0.3">
      <c r="A38" s="103">
        <v>43169</v>
      </c>
      <c r="B38" s="94" t="s">
        <v>1004</v>
      </c>
      <c r="D38" s="95">
        <v>24</v>
      </c>
    </row>
    <row r="39" spans="1:9" x14ac:dyDescent="0.3">
      <c r="A39" s="104">
        <v>43200</v>
      </c>
      <c r="B39" s="97" t="s">
        <v>1005</v>
      </c>
      <c r="D39" s="98">
        <v>60</v>
      </c>
    </row>
    <row r="40" spans="1:9" x14ac:dyDescent="0.3">
      <c r="A40" s="103">
        <v>43200</v>
      </c>
      <c r="B40" s="94" t="s">
        <v>1005</v>
      </c>
      <c r="D40" s="95">
        <v>36</v>
      </c>
    </row>
    <row r="41" spans="1:9" x14ac:dyDescent="0.3">
      <c r="A41" s="104"/>
      <c r="B41" s="97"/>
      <c r="D41" s="102"/>
    </row>
    <row r="42" spans="1:9" x14ac:dyDescent="0.3">
      <c r="A42" s="103">
        <v>43230</v>
      </c>
      <c r="B42" s="94" t="s">
        <v>1006</v>
      </c>
      <c r="D42" s="95">
        <v>142</v>
      </c>
    </row>
    <row r="43" spans="1:9" x14ac:dyDescent="0.3">
      <c r="A43" s="104">
        <v>43261</v>
      </c>
      <c r="B43" s="97" t="s">
        <v>972</v>
      </c>
      <c r="C43" s="98">
        <v>360</v>
      </c>
    </row>
    <row r="44" spans="1:9" x14ac:dyDescent="0.3">
      <c r="A44" s="103">
        <v>43291</v>
      </c>
      <c r="B44" s="94" t="s">
        <v>1007</v>
      </c>
      <c r="H44" s="95">
        <v>460</v>
      </c>
    </row>
    <row r="45" spans="1:9" x14ac:dyDescent="0.3">
      <c r="A45" s="104">
        <v>43291</v>
      </c>
      <c r="B45" s="97" t="s">
        <v>1008</v>
      </c>
      <c r="D45" s="98">
        <v>220</v>
      </c>
    </row>
    <row r="46" spans="1:9" x14ac:dyDescent="0.3">
      <c r="A46" s="103">
        <v>43291</v>
      </c>
      <c r="B46" s="94" t="s">
        <v>1007</v>
      </c>
      <c r="H46" s="100">
        <v>1000</v>
      </c>
    </row>
    <row r="47" spans="1:9" x14ac:dyDescent="0.3">
      <c r="A47" s="104">
        <v>43291</v>
      </c>
      <c r="B47" s="101" t="s">
        <v>1009</v>
      </c>
      <c r="H47" s="102">
        <v>3570</v>
      </c>
    </row>
    <row r="48" spans="1:9" x14ac:dyDescent="0.3">
      <c r="A48" s="103">
        <v>43291</v>
      </c>
      <c r="B48" s="94" t="s">
        <v>1010</v>
      </c>
      <c r="G48" s="100">
        <v>2400</v>
      </c>
    </row>
    <row r="49" spans="1:7" x14ac:dyDescent="0.3">
      <c r="A49" s="104">
        <v>43291</v>
      </c>
      <c r="B49" s="97" t="s">
        <v>1010</v>
      </c>
      <c r="G49" s="98">
        <v>409</v>
      </c>
    </row>
    <row r="50" spans="1:7" x14ac:dyDescent="0.3">
      <c r="A50" s="103">
        <v>43322</v>
      </c>
      <c r="B50" s="94" t="s">
        <v>978</v>
      </c>
      <c r="D50" s="95">
        <v>60</v>
      </c>
    </row>
    <row r="51" spans="1:7" x14ac:dyDescent="0.3">
      <c r="A51" s="104">
        <v>43322</v>
      </c>
      <c r="B51" s="97" t="s">
        <v>980</v>
      </c>
      <c r="D51" s="98">
        <v>295</v>
      </c>
    </row>
    <row r="52" spans="1:7" x14ac:dyDescent="0.3">
      <c r="A52" s="103">
        <v>43353</v>
      </c>
      <c r="B52" s="94" t="s">
        <v>1011</v>
      </c>
      <c r="F52" s="95">
        <v>509</v>
      </c>
    </row>
    <row r="53" spans="1:7" x14ac:dyDescent="0.3">
      <c r="A53" s="104">
        <v>43353</v>
      </c>
      <c r="B53" s="97" t="s">
        <v>1011</v>
      </c>
      <c r="F53" s="98">
        <v>509</v>
      </c>
    </row>
    <row r="54" spans="1:7" x14ac:dyDescent="0.3">
      <c r="A54" s="103">
        <v>43353</v>
      </c>
      <c r="B54" s="94" t="s">
        <v>1012</v>
      </c>
      <c r="D54" s="95">
        <v>100</v>
      </c>
    </row>
    <row r="55" spans="1:7" x14ac:dyDescent="0.3">
      <c r="A55" s="104"/>
      <c r="B55" s="97"/>
      <c r="C55" s="98"/>
    </row>
    <row r="56" spans="1:7" x14ac:dyDescent="0.3">
      <c r="A56" s="103">
        <v>43383</v>
      </c>
      <c r="B56" s="94" t="s">
        <v>978</v>
      </c>
      <c r="D56" s="95">
        <v>60</v>
      </c>
    </row>
    <row r="57" spans="1:7" x14ac:dyDescent="0.3">
      <c r="A57" s="104">
        <v>43383</v>
      </c>
      <c r="B57" s="97" t="s">
        <v>1006</v>
      </c>
      <c r="D57" s="98">
        <v>196</v>
      </c>
    </row>
    <row r="58" spans="1:7" x14ac:dyDescent="0.3">
      <c r="A58" s="103">
        <v>43414</v>
      </c>
      <c r="B58" s="94" t="s">
        <v>972</v>
      </c>
      <c r="C58" s="95">
        <v>427</v>
      </c>
    </row>
    <row r="59" spans="1:7" x14ac:dyDescent="0.3">
      <c r="A59" s="104">
        <v>43444</v>
      </c>
      <c r="B59" s="97" t="s">
        <v>998</v>
      </c>
      <c r="G59" s="98">
        <v>220</v>
      </c>
    </row>
    <row r="60" spans="1:7" x14ac:dyDescent="0.3">
      <c r="A60" s="103">
        <v>43444</v>
      </c>
      <c r="B60" s="94" t="s">
        <v>1006</v>
      </c>
      <c r="D60" s="95">
        <v>268</v>
      </c>
    </row>
    <row r="61" spans="1:7" x14ac:dyDescent="0.3">
      <c r="A61" s="96" t="s">
        <v>1013</v>
      </c>
      <c r="B61" s="97" t="s">
        <v>982</v>
      </c>
      <c r="D61" s="98">
        <v>665</v>
      </c>
    </row>
    <row r="62" spans="1:7" x14ac:dyDescent="0.3">
      <c r="A62" s="93" t="s">
        <v>1013</v>
      </c>
      <c r="B62" s="99" t="s">
        <v>1014</v>
      </c>
      <c r="E62" s="100">
        <v>2832.08</v>
      </c>
    </row>
    <row r="63" spans="1:7" x14ac:dyDescent="0.3">
      <c r="A63" s="96" t="s">
        <v>1015</v>
      </c>
      <c r="B63" s="97" t="s">
        <v>1016</v>
      </c>
      <c r="G63" s="102">
        <v>1509</v>
      </c>
    </row>
    <row r="64" spans="1:7" x14ac:dyDescent="0.3">
      <c r="A64" s="93" t="s">
        <v>1015</v>
      </c>
      <c r="B64" s="94" t="s">
        <v>1017</v>
      </c>
      <c r="F64" s="95">
        <v>319</v>
      </c>
    </row>
    <row r="65" spans="1:9" x14ac:dyDescent="0.3">
      <c r="A65" s="96" t="s">
        <v>1015</v>
      </c>
      <c r="B65" s="97" t="s">
        <v>1010</v>
      </c>
      <c r="G65" s="102">
        <v>1850</v>
      </c>
    </row>
    <row r="66" spans="1:9" x14ac:dyDescent="0.3">
      <c r="A66" s="93" t="s">
        <v>1018</v>
      </c>
      <c r="B66" s="94" t="s">
        <v>1004</v>
      </c>
      <c r="D66" s="95">
        <v>29</v>
      </c>
    </row>
    <row r="67" spans="1:9" x14ac:dyDescent="0.3">
      <c r="A67" s="96" t="s">
        <v>1019</v>
      </c>
      <c r="B67" s="96" t="s">
        <v>1005</v>
      </c>
      <c r="D67" s="98">
        <v>80</v>
      </c>
    </row>
    <row r="70" spans="1:9" x14ac:dyDescent="0.3">
      <c r="C70">
        <f t="shared" ref="C70:I70" si="0">SUM(C5:C69)</f>
        <v>787</v>
      </c>
      <c r="D70">
        <f t="shared" si="0"/>
        <v>5434</v>
      </c>
      <c r="E70">
        <f t="shared" si="0"/>
        <v>8522.7999999999993</v>
      </c>
      <c r="F70">
        <f t="shared" si="0"/>
        <v>1613</v>
      </c>
      <c r="G70">
        <f t="shared" si="0"/>
        <v>14575</v>
      </c>
      <c r="H70">
        <f t="shared" si="0"/>
        <v>8810</v>
      </c>
      <c r="I70">
        <f t="shared" si="0"/>
        <v>10871</v>
      </c>
    </row>
    <row r="78" spans="1:9" x14ac:dyDescent="0.3">
      <c r="A78" s="96" t="s">
        <v>973</v>
      </c>
      <c r="B78" s="97" t="s">
        <v>974</v>
      </c>
      <c r="C78" s="98">
        <v>500</v>
      </c>
    </row>
    <row r="79" spans="1:9" x14ac:dyDescent="0.3">
      <c r="A79" s="96" t="s">
        <v>976</v>
      </c>
      <c r="B79" s="97" t="s">
        <v>977</v>
      </c>
      <c r="C79" s="98">
        <v>549</v>
      </c>
    </row>
    <row r="80" spans="1:9" x14ac:dyDescent="0.3">
      <c r="A80" s="93" t="s">
        <v>988</v>
      </c>
      <c r="B80" s="94" t="s">
        <v>986</v>
      </c>
      <c r="C80" s="95"/>
    </row>
    <row r="81" spans="1:3" x14ac:dyDescent="0.3">
      <c r="A81" s="104">
        <v>43169</v>
      </c>
      <c r="B81" s="97" t="s">
        <v>1002</v>
      </c>
      <c r="C81" s="102">
        <v>46012.32</v>
      </c>
    </row>
    <row r="82" spans="1:3" x14ac:dyDescent="0.3">
      <c r="A82" s="104">
        <v>43230</v>
      </c>
      <c r="B82" s="97" t="s">
        <v>977</v>
      </c>
      <c r="C82" s="102"/>
    </row>
    <row r="83" spans="1:3" x14ac:dyDescent="0.3">
      <c r="A83" s="104">
        <v>43383</v>
      </c>
      <c r="B83" s="97" t="s">
        <v>977</v>
      </c>
      <c r="C83" s="98"/>
    </row>
  </sheetData>
  <hyperlinks>
    <hyperlink ref="B6" r:id="rId1" display="javascript:myemilink('18/09/2018','2626.07','74585768262002991467647','VARUN ENTERPRISES SHEL   Chennai RegioIN')"/>
    <hyperlink ref="B15" r:id="rId2" display="javascript:myemilink('22/09/2018','2637.00','74332748266826591027623','AYSHA HYPER MART         CHENNAI      IN')"/>
    <hyperlink ref="B17" r:id="rId3" display="javascript:myemilink('22/09/2018','2550.00','74585198266012957473766','FRESH AND MORE           CHENNAI      IN')"/>
    <hyperlink ref="B30" r:id="rId4" display="javascript:myemilink('30/09/2018','3000.00','74585198274013088322500','FRESH AND MORE           CHENNAI      IN')"/>
    <hyperlink ref="B31" r:id="rId5" display="javascript:myemilink('30/09/2018','3064.65','74585768274003072878005','VARUN ENTERPRISES SHEL   Chennai RegioIN')"/>
    <hyperlink ref="B36" r:id="rId6" display="javascript:myemilink('03/10/2018','6069.00','74332748277827633147749','MARUTI INSURANCE THE N   MUMBAI       IN')"/>
    <hyperlink ref="B47" r:id="rId7" display="javascript:myemilink('07/10/2018','3570.00','74568228280580411302381','AMAZON.IN                             IN')"/>
    <hyperlink ref="B62" r:id="rId8" display="javascript:myemilink('13/10/2018','2832.08','74505148286211780642914','VARUN ENTERPRISES SHEL   CHENNAI      IN')"/>
  </hyperlinks>
  <pageMargins left="0.7" right="0.7" top="0.75" bottom="0.75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pane ySplit="1" topLeftCell="A35" activePane="bottomLeft" state="frozen"/>
      <selection pane="bottomLeft" activeCell="J67" sqref="A67:J67"/>
    </sheetView>
  </sheetViews>
  <sheetFormatPr defaultRowHeight="14.4" x14ac:dyDescent="0.3"/>
  <cols>
    <col min="1" max="1" width="10.5546875" bestFit="1" customWidth="1"/>
    <col min="2" max="2" width="70.77734375" bestFit="1" customWidth="1"/>
    <col min="3" max="3" width="9" bestFit="1" customWidth="1"/>
    <col min="5" max="5" width="8.88671875" style="110"/>
    <col min="8" max="8" width="8.88671875" style="110"/>
  </cols>
  <sheetData>
    <row r="1" spans="1:11" x14ac:dyDescent="0.3">
      <c r="D1" t="s">
        <v>1023</v>
      </c>
      <c r="E1" s="110" t="s">
        <v>1022</v>
      </c>
      <c r="F1" t="s">
        <v>1020</v>
      </c>
      <c r="G1" t="s">
        <v>1021</v>
      </c>
      <c r="H1" s="110" t="s">
        <v>1024</v>
      </c>
      <c r="I1" t="s">
        <v>1025</v>
      </c>
      <c r="J1" t="s">
        <v>1026</v>
      </c>
      <c r="K1" t="s">
        <v>1079</v>
      </c>
    </row>
    <row r="2" spans="1:11" x14ac:dyDescent="0.3">
      <c r="A2" t="s">
        <v>1027</v>
      </c>
      <c r="B2" t="s">
        <v>1028</v>
      </c>
      <c r="C2" t="s">
        <v>1029</v>
      </c>
    </row>
    <row r="3" spans="1:11" x14ac:dyDescent="0.3">
      <c r="A3" t="s">
        <v>1030</v>
      </c>
      <c r="B3" t="s">
        <v>1031</v>
      </c>
      <c r="D3">
        <v>35</v>
      </c>
    </row>
    <row r="4" spans="1:11" x14ac:dyDescent="0.3">
      <c r="A4" t="s">
        <v>1032</v>
      </c>
      <c r="B4" t="s">
        <v>1005</v>
      </c>
      <c r="D4">
        <v>60</v>
      </c>
    </row>
    <row r="5" spans="1:11" x14ac:dyDescent="0.3">
      <c r="A5" t="s">
        <v>1032</v>
      </c>
      <c r="B5" t="s">
        <v>998</v>
      </c>
      <c r="D5">
        <v>140</v>
      </c>
    </row>
    <row r="6" spans="1:11" x14ac:dyDescent="0.3">
      <c r="A6" t="s">
        <v>1032</v>
      </c>
      <c r="B6" t="s">
        <v>980</v>
      </c>
      <c r="D6">
        <v>130</v>
      </c>
    </row>
    <row r="7" spans="1:11" x14ac:dyDescent="0.3">
      <c r="A7" t="s">
        <v>1032</v>
      </c>
      <c r="B7" t="s">
        <v>994</v>
      </c>
      <c r="D7">
        <v>205</v>
      </c>
    </row>
    <row r="8" spans="1:11" x14ac:dyDescent="0.3">
      <c r="A8" t="s">
        <v>1033</v>
      </c>
      <c r="B8" t="s">
        <v>1010</v>
      </c>
      <c r="E8" s="111">
        <v>2371</v>
      </c>
    </row>
    <row r="9" spans="1:11" x14ac:dyDescent="0.3">
      <c r="A9" t="s">
        <v>1033</v>
      </c>
      <c r="B9" t="s">
        <v>1034</v>
      </c>
      <c r="E9" s="110">
        <v>715</v>
      </c>
    </row>
    <row r="10" spans="1:11" x14ac:dyDescent="0.3">
      <c r="A10" t="s">
        <v>1035</v>
      </c>
      <c r="B10" t="s">
        <v>1009</v>
      </c>
      <c r="H10" s="111">
        <v>3179</v>
      </c>
    </row>
    <row r="11" spans="1:11" x14ac:dyDescent="0.3">
      <c r="A11" t="s">
        <v>1035</v>
      </c>
      <c r="B11" t="s">
        <v>1036</v>
      </c>
      <c r="I11">
        <v>532</v>
      </c>
    </row>
    <row r="12" spans="1:11" x14ac:dyDescent="0.3">
      <c r="A12" t="s">
        <v>1035</v>
      </c>
      <c r="B12" t="s">
        <v>1037</v>
      </c>
      <c r="E12" s="110">
        <v>390.5</v>
      </c>
    </row>
    <row r="13" spans="1:11" x14ac:dyDescent="0.3">
      <c r="A13" t="s">
        <v>1035</v>
      </c>
      <c r="B13" t="s">
        <v>1038</v>
      </c>
      <c r="D13">
        <v>373</v>
      </c>
    </row>
    <row r="14" spans="1:11" x14ac:dyDescent="0.3">
      <c r="A14" t="s">
        <v>1039</v>
      </c>
      <c r="B14" t="s">
        <v>1040</v>
      </c>
      <c r="D14">
        <v>20</v>
      </c>
    </row>
    <row r="15" spans="1:11" x14ac:dyDescent="0.3">
      <c r="A15" t="s">
        <v>1039</v>
      </c>
      <c r="B15" t="s">
        <v>1040</v>
      </c>
      <c r="D15">
        <v>65</v>
      </c>
    </row>
    <row r="16" spans="1:11" x14ac:dyDescent="0.3">
      <c r="A16" t="s">
        <v>1039</v>
      </c>
      <c r="B16" t="s">
        <v>1041</v>
      </c>
      <c r="J16">
        <v>795</v>
      </c>
    </row>
    <row r="17" spans="1:11" x14ac:dyDescent="0.3">
      <c r="A17" t="s">
        <v>1042</v>
      </c>
      <c r="B17" t="s">
        <v>1005</v>
      </c>
      <c r="D17">
        <v>130</v>
      </c>
    </row>
    <row r="18" spans="1:11" x14ac:dyDescent="0.3">
      <c r="A18" t="s">
        <v>1042</v>
      </c>
      <c r="B18" t="s">
        <v>1043</v>
      </c>
      <c r="J18" s="108">
        <v>2550</v>
      </c>
    </row>
    <row r="19" spans="1:11" x14ac:dyDescent="0.3">
      <c r="A19" t="s">
        <v>1042</v>
      </c>
      <c r="B19" t="s">
        <v>1006</v>
      </c>
      <c r="D19">
        <v>196</v>
      </c>
    </row>
    <row r="20" spans="1:11" x14ac:dyDescent="0.3">
      <c r="A20" t="s">
        <v>1044</v>
      </c>
      <c r="B20" t="s">
        <v>980</v>
      </c>
      <c r="D20">
        <v>190</v>
      </c>
    </row>
    <row r="21" spans="1:11" x14ac:dyDescent="0.3">
      <c r="A21" t="s">
        <v>1045</v>
      </c>
      <c r="B21" t="s">
        <v>982</v>
      </c>
      <c r="D21">
        <v>457</v>
      </c>
    </row>
    <row r="22" spans="1:11" x14ac:dyDescent="0.3">
      <c r="A22" t="s">
        <v>1045</v>
      </c>
      <c r="B22" t="s">
        <v>977</v>
      </c>
      <c r="H22" s="110">
        <v>205</v>
      </c>
    </row>
    <row r="23" spans="1:11" x14ac:dyDescent="0.3">
      <c r="A23" t="s">
        <v>1046</v>
      </c>
      <c r="B23" t="s">
        <v>1017</v>
      </c>
      <c r="G23">
        <v>147</v>
      </c>
    </row>
    <row r="24" spans="1:11" x14ac:dyDescent="0.3">
      <c r="A24" t="s">
        <v>1046</v>
      </c>
      <c r="B24" t="s">
        <v>1006</v>
      </c>
      <c r="D24">
        <v>315</v>
      </c>
    </row>
    <row r="25" spans="1:11" x14ac:dyDescent="0.3">
      <c r="A25" t="s">
        <v>1047</v>
      </c>
      <c r="B25" t="s">
        <v>1048</v>
      </c>
      <c r="D25">
        <v>105</v>
      </c>
    </row>
    <row r="26" spans="1:11" x14ac:dyDescent="0.3">
      <c r="A26" t="s">
        <v>1047</v>
      </c>
      <c r="B26" t="s">
        <v>1017</v>
      </c>
      <c r="G26">
        <v>509</v>
      </c>
    </row>
    <row r="27" spans="1:11" x14ac:dyDescent="0.3">
      <c r="A27" t="s">
        <v>1047</v>
      </c>
      <c r="B27" t="s">
        <v>975</v>
      </c>
      <c r="F27" s="108">
        <v>3115.46</v>
      </c>
    </row>
    <row r="28" spans="1:11" x14ac:dyDescent="0.3">
      <c r="A28" t="s">
        <v>1049</v>
      </c>
      <c r="B28" t="s">
        <v>1050</v>
      </c>
      <c r="K28" s="108">
        <v>2500</v>
      </c>
    </row>
    <row r="29" spans="1:11" x14ac:dyDescent="0.3">
      <c r="A29" t="s">
        <v>1049</v>
      </c>
      <c r="B29" t="s">
        <v>1050</v>
      </c>
      <c r="K29" s="108">
        <v>7910</v>
      </c>
    </row>
    <row r="30" spans="1:11" x14ac:dyDescent="0.3">
      <c r="A30" t="s">
        <v>1049</v>
      </c>
      <c r="B30" t="s">
        <v>1050</v>
      </c>
      <c r="K30" s="108">
        <v>1019</v>
      </c>
    </row>
    <row r="31" spans="1:11" x14ac:dyDescent="0.3">
      <c r="A31" t="s">
        <v>1049</v>
      </c>
      <c r="B31" t="s">
        <v>1010</v>
      </c>
      <c r="E31" s="108">
        <v>2100</v>
      </c>
    </row>
    <row r="32" spans="1:11" x14ac:dyDescent="0.3">
      <c r="A32" t="s">
        <v>1049</v>
      </c>
      <c r="B32" t="s">
        <v>1051</v>
      </c>
      <c r="D32">
        <v>896</v>
      </c>
    </row>
    <row r="33" spans="1:10" x14ac:dyDescent="0.3">
      <c r="A33" t="s">
        <v>1052</v>
      </c>
      <c r="B33" t="s">
        <v>992</v>
      </c>
      <c r="D33">
        <v>231</v>
      </c>
    </row>
    <row r="34" spans="1:10" x14ac:dyDescent="0.3">
      <c r="A34" t="s">
        <v>1053</v>
      </c>
      <c r="B34" t="s">
        <v>1017</v>
      </c>
      <c r="G34">
        <v>509</v>
      </c>
    </row>
    <row r="35" spans="1:10" x14ac:dyDescent="0.3">
      <c r="A35" t="s">
        <v>1053</v>
      </c>
      <c r="B35" t="s">
        <v>1054</v>
      </c>
      <c r="G35">
        <v>509</v>
      </c>
    </row>
    <row r="36" spans="1:10" x14ac:dyDescent="0.3">
      <c r="A36" t="s">
        <v>1055</v>
      </c>
      <c r="B36" t="s">
        <v>982</v>
      </c>
      <c r="D36">
        <v>452</v>
      </c>
    </row>
    <row r="37" spans="1:10" x14ac:dyDescent="0.3">
      <c r="A37" t="s">
        <v>1055</v>
      </c>
      <c r="B37" t="s">
        <v>1056</v>
      </c>
      <c r="H37">
        <v>249</v>
      </c>
    </row>
    <row r="38" spans="1:10" x14ac:dyDescent="0.3">
      <c r="A38" t="s">
        <v>1055</v>
      </c>
      <c r="B38" t="s">
        <v>1057</v>
      </c>
      <c r="J38" s="108">
        <v>25684.48</v>
      </c>
    </row>
    <row r="39" spans="1:10" x14ac:dyDescent="0.3">
      <c r="A39" s="109">
        <v>43111</v>
      </c>
      <c r="B39" t="s">
        <v>983</v>
      </c>
      <c r="D39">
        <v>34</v>
      </c>
    </row>
    <row r="40" spans="1:10" x14ac:dyDescent="0.3">
      <c r="A40" s="109">
        <v>43170</v>
      </c>
      <c r="B40" t="s">
        <v>1002</v>
      </c>
      <c r="C40" s="108"/>
      <c r="I40" t="s">
        <v>1058</v>
      </c>
    </row>
    <row r="41" spans="1:10" x14ac:dyDescent="0.3">
      <c r="A41" s="109">
        <v>43170</v>
      </c>
      <c r="B41" t="s">
        <v>1001</v>
      </c>
      <c r="G41" s="108">
        <v>1400</v>
      </c>
    </row>
    <row r="42" spans="1:10" x14ac:dyDescent="0.3">
      <c r="A42" s="109">
        <v>43170</v>
      </c>
      <c r="B42" t="s">
        <v>1034</v>
      </c>
      <c r="E42">
        <v>795</v>
      </c>
    </row>
    <row r="43" spans="1:10" x14ac:dyDescent="0.3">
      <c r="A43" s="109">
        <v>43170</v>
      </c>
      <c r="B43" t="s">
        <v>1059</v>
      </c>
      <c r="E43" s="108">
        <v>2699</v>
      </c>
    </row>
    <row r="44" spans="1:10" x14ac:dyDescent="0.3">
      <c r="A44" s="109">
        <v>43201</v>
      </c>
      <c r="B44" t="s">
        <v>987</v>
      </c>
      <c r="E44" s="108">
        <v>2700</v>
      </c>
    </row>
    <row r="45" spans="1:10" x14ac:dyDescent="0.3">
      <c r="A45" s="109">
        <v>43201</v>
      </c>
      <c r="B45" t="s">
        <v>1060</v>
      </c>
      <c r="E45" s="108">
        <v>1082</v>
      </c>
    </row>
    <row r="46" spans="1:10" x14ac:dyDescent="0.3">
      <c r="A46" s="109">
        <v>43231</v>
      </c>
      <c r="B46" t="s">
        <v>1004</v>
      </c>
      <c r="D46">
        <v>24</v>
      </c>
    </row>
    <row r="47" spans="1:10" x14ac:dyDescent="0.3">
      <c r="A47" s="109">
        <v>43262</v>
      </c>
      <c r="B47" t="s">
        <v>1034</v>
      </c>
      <c r="E47">
        <v>537</v>
      </c>
    </row>
    <row r="48" spans="1:10" x14ac:dyDescent="0.3">
      <c r="A48" s="109">
        <v>43292</v>
      </c>
      <c r="B48" t="s">
        <v>1061</v>
      </c>
      <c r="I48">
        <v>432</v>
      </c>
    </row>
    <row r="49" spans="1:8" x14ac:dyDescent="0.3">
      <c r="A49" s="109">
        <v>43292</v>
      </c>
      <c r="B49" t="s">
        <v>1004</v>
      </c>
      <c r="D49">
        <v>43</v>
      </c>
    </row>
    <row r="50" spans="1:8" x14ac:dyDescent="0.3">
      <c r="A50" s="109">
        <v>43292</v>
      </c>
      <c r="B50" t="s">
        <v>1004</v>
      </c>
      <c r="D50">
        <v>20</v>
      </c>
    </row>
    <row r="51" spans="1:8" x14ac:dyDescent="0.3">
      <c r="A51" s="109">
        <v>43354</v>
      </c>
      <c r="B51" t="s">
        <v>978</v>
      </c>
      <c r="D51">
        <v>60</v>
      </c>
    </row>
    <row r="52" spans="1:8" x14ac:dyDescent="0.3">
      <c r="A52" s="109">
        <v>43354</v>
      </c>
      <c r="B52" t="s">
        <v>1006</v>
      </c>
      <c r="D52">
        <v>268</v>
      </c>
    </row>
    <row r="53" spans="1:8" x14ac:dyDescent="0.3">
      <c r="A53" s="109">
        <v>43384</v>
      </c>
      <c r="B53" t="s">
        <v>1016</v>
      </c>
      <c r="E53" s="108">
        <v>1839</v>
      </c>
    </row>
    <row r="54" spans="1:8" x14ac:dyDescent="0.3">
      <c r="A54" s="109">
        <v>43384</v>
      </c>
      <c r="B54" t="s">
        <v>977</v>
      </c>
      <c r="H54">
        <v>407</v>
      </c>
    </row>
    <row r="55" spans="1:8" x14ac:dyDescent="0.3">
      <c r="A55" s="109">
        <v>43384</v>
      </c>
      <c r="B55" t="s">
        <v>1010</v>
      </c>
      <c r="E55" s="108">
        <v>1748</v>
      </c>
    </row>
    <row r="56" spans="1:8" x14ac:dyDescent="0.3">
      <c r="A56" s="109">
        <v>43384</v>
      </c>
      <c r="B56" t="s">
        <v>1062</v>
      </c>
      <c r="D56">
        <v>859</v>
      </c>
    </row>
    <row r="57" spans="1:8" x14ac:dyDescent="0.3">
      <c r="A57" s="109">
        <v>43415</v>
      </c>
      <c r="B57" t="s">
        <v>1063</v>
      </c>
      <c r="E57">
        <v>652.4</v>
      </c>
    </row>
    <row r="58" spans="1:8" x14ac:dyDescent="0.3">
      <c r="A58" s="109">
        <v>43415</v>
      </c>
      <c r="B58" t="s">
        <v>1064</v>
      </c>
      <c r="G58" s="108">
        <v>1450</v>
      </c>
    </row>
    <row r="59" spans="1:8" x14ac:dyDescent="0.3">
      <c r="A59" s="109">
        <v>43415</v>
      </c>
      <c r="B59" t="s">
        <v>1065</v>
      </c>
      <c r="C59" s="108"/>
    </row>
    <row r="60" spans="1:8" x14ac:dyDescent="0.3">
      <c r="A60" s="109">
        <v>43445</v>
      </c>
      <c r="B60" t="s">
        <v>1066</v>
      </c>
      <c r="G60">
        <v>650</v>
      </c>
    </row>
    <row r="61" spans="1:8" x14ac:dyDescent="0.3">
      <c r="A61" s="109">
        <v>43445</v>
      </c>
      <c r="B61" t="s">
        <v>1006</v>
      </c>
      <c r="D61">
        <v>209</v>
      </c>
    </row>
    <row r="62" spans="1:8" x14ac:dyDescent="0.3">
      <c r="A62" t="s">
        <v>1067</v>
      </c>
      <c r="B62" t="s">
        <v>1068</v>
      </c>
      <c r="D62">
        <v>116</v>
      </c>
    </row>
    <row r="63" spans="1:8" x14ac:dyDescent="0.3">
      <c r="A63" t="s">
        <v>1067</v>
      </c>
      <c r="B63" t="s">
        <v>1069</v>
      </c>
      <c r="D63">
        <v>75</v>
      </c>
    </row>
    <row r="64" spans="1:8" x14ac:dyDescent="0.3">
      <c r="A64" t="s">
        <v>1067</v>
      </c>
      <c r="B64" t="s">
        <v>1005</v>
      </c>
      <c r="D64">
        <v>55</v>
      </c>
    </row>
    <row r="65" spans="1:12" x14ac:dyDescent="0.3">
      <c r="A65" t="s">
        <v>1067</v>
      </c>
      <c r="B65" t="s">
        <v>1031</v>
      </c>
      <c r="D65">
        <v>35</v>
      </c>
    </row>
    <row r="66" spans="1:12" x14ac:dyDescent="0.3">
      <c r="A66" t="s">
        <v>1070</v>
      </c>
      <c r="B66" t="s">
        <v>1071</v>
      </c>
      <c r="J66">
        <v>477.21</v>
      </c>
    </row>
    <row r="67" spans="1:12" x14ac:dyDescent="0.3">
      <c r="A67" t="s">
        <v>1070</v>
      </c>
      <c r="B67" t="s">
        <v>1071</v>
      </c>
      <c r="J67">
        <v>569.02</v>
      </c>
    </row>
    <row r="68" spans="1:12" x14ac:dyDescent="0.3">
      <c r="A68" t="s">
        <v>1070</v>
      </c>
      <c r="B68" t="s">
        <v>1005</v>
      </c>
      <c r="D68">
        <v>150</v>
      </c>
    </row>
    <row r="69" spans="1:12" x14ac:dyDescent="0.3">
      <c r="A69" t="s">
        <v>1070</v>
      </c>
      <c r="B69" t="s">
        <v>975</v>
      </c>
      <c r="F69" s="108">
        <v>2579.13</v>
      </c>
    </row>
    <row r="70" spans="1:12" x14ac:dyDescent="0.3">
      <c r="A70" t="s">
        <v>1070</v>
      </c>
      <c r="B70" t="s">
        <v>1072</v>
      </c>
      <c r="I70">
        <v>919</v>
      </c>
    </row>
    <row r="71" spans="1:12" x14ac:dyDescent="0.3">
      <c r="A71" t="s">
        <v>1070</v>
      </c>
      <c r="B71" t="s">
        <v>1071</v>
      </c>
      <c r="J71">
        <v>934.24</v>
      </c>
    </row>
    <row r="72" spans="1:12" x14ac:dyDescent="0.3">
      <c r="A72" t="s">
        <v>1073</v>
      </c>
      <c r="B72" t="s">
        <v>1074</v>
      </c>
      <c r="C72" s="108"/>
    </row>
    <row r="73" spans="1:12" x14ac:dyDescent="0.3">
      <c r="A73" t="s">
        <v>1073</v>
      </c>
      <c r="B73" t="s">
        <v>1005</v>
      </c>
      <c r="J73">
        <v>30</v>
      </c>
    </row>
    <row r="74" spans="1:12" x14ac:dyDescent="0.3">
      <c r="A74" t="s">
        <v>1075</v>
      </c>
      <c r="B74" t="s">
        <v>1076</v>
      </c>
      <c r="J74" s="108">
        <v>2939</v>
      </c>
    </row>
    <row r="75" spans="1:12" x14ac:dyDescent="0.3">
      <c r="A75" t="s">
        <v>1075</v>
      </c>
      <c r="B75" t="s">
        <v>1077</v>
      </c>
      <c r="J75">
        <v>2.77</v>
      </c>
    </row>
    <row r="76" spans="1:12" x14ac:dyDescent="0.3">
      <c r="A76" t="s">
        <v>1075</v>
      </c>
      <c r="B76" t="s">
        <v>1078</v>
      </c>
      <c r="J76">
        <v>2.77</v>
      </c>
    </row>
    <row r="80" spans="1:12" x14ac:dyDescent="0.3">
      <c r="D80">
        <f>SUM(D2:D79)</f>
        <v>5948</v>
      </c>
      <c r="E80">
        <f>SUM(E2:E79)</f>
        <v>17628.900000000001</v>
      </c>
      <c r="F80">
        <f t="shared" ref="F80:L80" si="0">SUM(F2:F79)</f>
        <v>5694.59</v>
      </c>
      <c r="G80">
        <f t="shared" si="0"/>
        <v>5174</v>
      </c>
      <c r="H80">
        <f t="shared" si="0"/>
        <v>4040</v>
      </c>
      <c r="I80">
        <f t="shared" si="0"/>
        <v>1883</v>
      </c>
      <c r="J80">
        <f t="shared" si="0"/>
        <v>33984.489999999991</v>
      </c>
      <c r="K80">
        <f>SUM(K2:K79)</f>
        <v>11429</v>
      </c>
      <c r="L80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Balance</vt:lpstr>
      <vt:lpstr>Sheet3</vt:lpstr>
      <vt:lpstr>Zerodha</vt:lpstr>
      <vt:lpstr>LEDGER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</dc:creator>
  <cp:keywords/>
  <dc:description/>
  <cp:lastModifiedBy>Rebecca</cp:lastModifiedBy>
  <cp:revision/>
  <dcterms:created xsi:type="dcterms:W3CDTF">2017-06-21T17:46:13Z</dcterms:created>
  <dcterms:modified xsi:type="dcterms:W3CDTF">2018-12-18T20:13:07Z</dcterms:modified>
  <cp:category/>
  <cp:contentStatus/>
</cp:coreProperties>
</file>