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bun\Documents\r_programming_exercise\"/>
    </mc:Choice>
  </mc:AlternateContent>
  <xr:revisionPtr revIDLastSave="0" documentId="13_ncr:1_{812B1DFE-3E2C-403B-ABA8-48EFBF3A6B25}" xr6:coauthVersionLast="45" xr6:coauthVersionMax="45" xr10:uidLastSave="{00000000-0000-0000-0000-000000000000}"/>
  <bookViews>
    <workbookView xWindow="-108" yWindow="-108" windowWidth="23256" windowHeight="12576" activeTab="1" xr2:uid="{EADC54F0-A26D-47E0-B37C-FABA99AC89C1}"/>
  </bookViews>
  <sheets>
    <sheet name="T test" sheetId="1" r:id="rId1"/>
    <sheet name="ANOVA Test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2" l="1"/>
  <c r="M22" i="2"/>
  <c r="M20" i="2"/>
  <c r="M26" i="2" s="1"/>
  <c r="M32" i="2" s="1"/>
  <c r="M19" i="2"/>
  <c r="M18" i="2"/>
  <c r="D41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18" i="2"/>
  <c r="A40" i="2"/>
  <c r="B15" i="2"/>
  <c r="K12" i="2"/>
  <c r="H12" i="2"/>
  <c r="E12" i="2"/>
  <c r="K5" i="2"/>
  <c r="K6" i="2"/>
  <c r="K7" i="2"/>
  <c r="K8" i="2"/>
  <c r="K9" i="2"/>
  <c r="K10" i="2"/>
  <c r="K4" i="2"/>
  <c r="H5" i="2"/>
  <c r="H6" i="2"/>
  <c r="H7" i="2"/>
  <c r="H8" i="2"/>
  <c r="H9" i="2"/>
  <c r="H10" i="2"/>
  <c r="H4" i="2"/>
  <c r="E5" i="2"/>
  <c r="E6" i="2"/>
  <c r="E7" i="2"/>
  <c r="E8" i="2"/>
  <c r="E9" i="2"/>
  <c r="E10" i="2"/>
  <c r="E4" i="2"/>
  <c r="J5" i="2"/>
  <c r="J6" i="2"/>
  <c r="J7" i="2"/>
  <c r="J8" i="2"/>
  <c r="J9" i="2"/>
  <c r="J10" i="2"/>
  <c r="J4" i="2"/>
  <c r="G5" i="2"/>
  <c r="G6" i="2"/>
  <c r="G7" i="2"/>
  <c r="G8" i="2"/>
  <c r="G9" i="2"/>
  <c r="G10" i="2"/>
  <c r="G4" i="2"/>
  <c r="D5" i="2"/>
  <c r="D6" i="2"/>
  <c r="D7" i="2"/>
  <c r="D8" i="2"/>
  <c r="D9" i="2"/>
  <c r="D10" i="2"/>
  <c r="D4" i="2"/>
  <c r="I13" i="2"/>
  <c r="F13" i="2"/>
  <c r="C13" i="2"/>
  <c r="I12" i="2"/>
  <c r="F12" i="2"/>
  <c r="C12" i="2"/>
  <c r="B21" i="1" l="1"/>
  <c r="C19" i="1"/>
  <c r="B19" i="1"/>
  <c r="C18" i="1"/>
  <c r="B18" i="1"/>
  <c r="C17" i="1"/>
  <c r="B17" i="1"/>
  <c r="C16" i="1"/>
  <c r="B16" i="1"/>
</calcChain>
</file>

<file path=xl/sharedStrings.xml><?xml version="1.0" encoding="utf-8"?>
<sst xmlns="http://schemas.openxmlformats.org/spreadsheetml/2006/main" count="34" uniqueCount="27">
  <si>
    <t>subject</t>
  </si>
  <si>
    <t>score 1</t>
  </si>
  <si>
    <t>score 2</t>
  </si>
  <si>
    <t>A</t>
  </si>
  <si>
    <t>B</t>
  </si>
  <si>
    <t>C</t>
  </si>
  <si>
    <t>Mean</t>
  </si>
  <si>
    <t>Std</t>
  </si>
  <si>
    <t>Variance</t>
  </si>
  <si>
    <t>Count</t>
  </si>
  <si>
    <t>T-test</t>
  </si>
  <si>
    <t>X-Mean</t>
  </si>
  <si>
    <t>(X-Mean)^2</t>
  </si>
  <si>
    <t>SUM</t>
  </si>
  <si>
    <t>MEAN</t>
  </si>
  <si>
    <t>SSW</t>
  </si>
  <si>
    <t>GROUPED DATA</t>
  </si>
  <si>
    <t>X-MEAN</t>
  </si>
  <si>
    <t>TOTAL SUM OF SQUARE</t>
  </si>
  <si>
    <t>SUM OF SQUARE B/W GROUP</t>
  </si>
  <si>
    <t>NO.OF.SAMPLE</t>
  </si>
  <si>
    <t>NO.OF.ELEMENTS -NO.OF.GROUPS</t>
  </si>
  <si>
    <t>SUM OF SQUARE B/W</t>
  </si>
  <si>
    <t>DEGREE OF FREEDOM NUM</t>
  </si>
  <si>
    <t>SUM OF SQUARE WITHIN</t>
  </si>
  <si>
    <t>DEGREE OF FREEDOM DENOMINATOR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</si>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</sst>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D5EB1-CBD2-4219-A3E8-A876B71C3E9C}">
  <dimension ref="A3:C21"/>
  <sheetViews>
    <sheetView workbookViewId="0">
      <selection activeCell="B21" sqref="B21"/>
    </sheetView>
  </sheetViews>
  <sheetFormatPr defaultRowHeight="14.4" x14ac:dyDescent="0.3"/>
  <sheetData>
    <row r="3" spans="1:3" x14ac:dyDescent="0.3">
      <c r="A3" t="s">
        <v>0</v>
      </c>
      <c r="B3" t="s">
        <v>1</v>
      </c>
      <c r="C3" t="s">
        <v>2</v>
      </c>
    </row>
    <row r="4" spans="1:3" x14ac:dyDescent="0.3">
      <c r="A4">
        <v>1</v>
      </c>
      <c r="B4">
        <v>3</v>
      </c>
      <c r="C4">
        <v>20</v>
      </c>
    </row>
    <row r="5" spans="1:3" x14ac:dyDescent="0.3">
      <c r="A5">
        <v>2</v>
      </c>
      <c r="B5">
        <v>3</v>
      </c>
      <c r="C5">
        <v>13</v>
      </c>
    </row>
    <row r="6" spans="1:3" x14ac:dyDescent="0.3">
      <c r="A6">
        <v>3</v>
      </c>
      <c r="B6">
        <v>3</v>
      </c>
      <c r="C6">
        <v>13</v>
      </c>
    </row>
    <row r="7" spans="1:3" x14ac:dyDescent="0.3">
      <c r="A7">
        <v>4</v>
      </c>
      <c r="B7">
        <v>12</v>
      </c>
      <c r="C7">
        <v>20</v>
      </c>
    </row>
    <row r="8" spans="1:3" x14ac:dyDescent="0.3">
      <c r="A8">
        <v>5</v>
      </c>
      <c r="B8">
        <v>15</v>
      </c>
      <c r="C8">
        <v>29</v>
      </c>
    </row>
    <row r="9" spans="1:3" x14ac:dyDescent="0.3">
      <c r="A9">
        <v>6</v>
      </c>
      <c r="B9">
        <v>16</v>
      </c>
      <c r="C9">
        <v>32</v>
      </c>
    </row>
    <row r="10" spans="1:3" x14ac:dyDescent="0.3">
      <c r="A10">
        <v>7</v>
      </c>
      <c r="B10">
        <v>17</v>
      </c>
      <c r="C10">
        <v>23</v>
      </c>
    </row>
    <row r="11" spans="1:3" x14ac:dyDescent="0.3">
      <c r="A11">
        <v>8</v>
      </c>
      <c r="B11">
        <v>19</v>
      </c>
      <c r="C11">
        <v>20</v>
      </c>
    </row>
    <row r="12" spans="1:3" x14ac:dyDescent="0.3">
      <c r="A12">
        <v>9</v>
      </c>
      <c r="B12">
        <v>23</v>
      </c>
      <c r="C12">
        <v>25</v>
      </c>
    </row>
    <row r="13" spans="1:3" x14ac:dyDescent="0.3">
      <c r="A13">
        <v>10</v>
      </c>
      <c r="B13">
        <v>24</v>
      </c>
      <c r="C13">
        <v>15</v>
      </c>
    </row>
    <row r="14" spans="1:3" x14ac:dyDescent="0.3">
      <c r="A14">
        <v>11</v>
      </c>
      <c r="B14">
        <v>32</v>
      </c>
      <c r="C14">
        <v>30</v>
      </c>
    </row>
    <row r="16" spans="1:3" x14ac:dyDescent="0.3">
      <c r="A16" t="s">
        <v>6</v>
      </c>
      <c r="B16">
        <f>AVERAGE(B4:B14)</f>
        <v>15.181818181818182</v>
      </c>
      <c r="C16">
        <f>AVERAGE(C4:C14)</f>
        <v>21.818181818181817</v>
      </c>
    </row>
    <row r="17" spans="1:3" x14ac:dyDescent="0.3">
      <c r="A17" t="s">
        <v>7</v>
      </c>
      <c r="B17">
        <f>_xlfn.STDEV.S(B4:B14)</f>
        <v>9.4638066529085609</v>
      </c>
      <c r="C17">
        <f>_xlfn.STDEV.S(C4:C14)</f>
        <v>6.6756000751719986</v>
      </c>
    </row>
    <row r="18" spans="1:3" x14ac:dyDescent="0.3">
      <c r="A18" t="s">
        <v>8</v>
      </c>
      <c r="B18">
        <f>B17^2</f>
        <v>89.563636363636334</v>
      </c>
      <c r="C18">
        <f>C17^2</f>
        <v>44.563636363636391</v>
      </c>
    </row>
    <row r="19" spans="1:3" x14ac:dyDescent="0.3">
      <c r="A19" t="s">
        <v>9</v>
      </c>
      <c r="B19">
        <f>COUNT(B4:B14)</f>
        <v>11</v>
      </c>
      <c r="C19">
        <f>COUNT(C4:C14)</f>
        <v>11</v>
      </c>
    </row>
    <row r="21" spans="1:3" x14ac:dyDescent="0.3">
      <c r="A21" t="s">
        <v>10</v>
      </c>
      <c r="B21">
        <f>TTEST(B4:B14,C4:C14,2,2)</f>
        <v>7.1879405863049112E-2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2C0C7-0CF1-4AC6-8CD1-141D6EF5E1A8}">
  <dimension ref="A3:M41"/>
  <sheetViews>
    <sheetView tabSelected="1" topLeftCell="A2" zoomScale="70" zoomScaleNormal="70" workbookViewId="0">
      <selection activeCell="W32" sqref="W32"/>
    </sheetView>
  </sheetViews>
  <sheetFormatPr defaultRowHeight="14.4" x14ac:dyDescent="0.3"/>
  <cols>
    <col min="1" max="1" width="14.77734375" customWidth="1"/>
    <col min="3" max="3" width="5.6640625" customWidth="1"/>
    <col min="4" max="5" width="11.21875" customWidth="1"/>
    <col min="6" max="6" width="6.21875" customWidth="1"/>
    <col min="7" max="7" width="13" customWidth="1"/>
    <col min="8" max="8" width="12.44140625" customWidth="1"/>
    <col min="9" max="9" width="5.33203125" customWidth="1"/>
    <col min="11" max="11" width="11.44140625" customWidth="1"/>
    <col min="12" max="12" width="38.77734375" customWidth="1"/>
  </cols>
  <sheetData>
    <row r="3" spans="1:11" x14ac:dyDescent="0.3">
      <c r="C3" t="s">
        <v>3</v>
      </c>
      <c r="D3" t="s">
        <v>11</v>
      </c>
      <c r="E3" t="s">
        <v>12</v>
      </c>
      <c r="F3" t="s">
        <v>4</v>
      </c>
      <c r="G3" t="s">
        <v>11</v>
      </c>
      <c r="H3" t="s">
        <v>12</v>
      </c>
      <c r="I3" t="s">
        <v>5</v>
      </c>
      <c r="J3" t="s">
        <v>11</v>
      </c>
      <c r="K3" t="s">
        <v>12</v>
      </c>
    </row>
    <row r="4" spans="1:11" x14ac:dyDescent="0.3">
      <c r="C4">
        <v>0</v>
      </c>
      <c r="D4">
        <f>C4-5.7</f>
        <v>-5.7</v>
      </c>
      <c r="E4">
        <f>D4^2</f>
        <v>32.49</v>
      </c>
      <c r="F4">
        <v>1</v>
      </c>
      <c r="G4">
        <f>F4-6.5</f>
        <v>-5.5</v>
      </c>
      <c r="H4">
        <f>G4^2</f>
        <v>30.25</v>
      </c>
      <c r="I4">
        <v>1</v>
      </c>
      <c r="J4">
        <f>I4-6</f>
        <v>-5</v>
      </c>
      <c r="K4">
        <f>J4^2</f>
        <v>25</v>
      </c>
    </row>
    <row r="5" spans="1:11" x14ac:dyDescent="0.3">
      <c r="C5">
        <v>2</v>
      </c>
      <c r="D5">
        <f t="shared" ref="D5:D10" si="0">C5-5.7</f>
        <v>-3.7</v>
      </c>
      <c r="E5">
        <f t="shared" ref="E5:E10" si="1">D5^2</f>
        <v>13.690000000000001</v>
      </c>
      <c r="F5">
        <v>2</v>
      </c>
      <c r="G5">
        <f t="shared" ref="G5:G10" si="2">F5-6.5</f>
        <v>-4.5</v>
      </c>
      <c r="H5">
        <f t="shared" ref="H5:H10" si="3">G5^2</f>
        <v>20.25</v>
      </c>
      <c r="I5">
        <v>4</v>
      </c>
      <c r="J5">
        <f t="shared" ref="J5:J10" si="4">I5-6</f>
        <v>-2</v>
      </c>
      <c r="K5">
        <f t="shared" ref="K5:K10" si="5">J5^2</f>
        <v>4</v>
      </c>
    </row>
    <row r="6" spans="1:11" x14ac:dyDescent="0.3">
      <c r="C6">
        <v>3</v>
      </c>
      <c r="D6">
        <f t="shared" si="0"/>
        <v>-2.7</v>
      </c>
      <c r="E6">
        <f t="shared" si="1"/>
        <v>7.2900000000000009</v>
      </c>
      <c r="F6">
        <v>3</v>
      </c>
      <c r="G6">
        <f t="shared" si="2"/>
        <v>-3.5</v>
      </c>
      <c r="H6">
        <f t="shared" si="3"/>
        <v>12.25</v>
      </c>
      <c r="I6">
        <v>5</v>
      </c>
      <c r="J6">
        <f t="shared" si="4"/>
        <v>-1</v>
      </c>
      <c r="K6">
        <f t="shared" si="5"/>
        <v>1</v>
      </c>
    </row>
    <row r="7" spans="1:11" x14ac:dyDescent="0.3">
      <c r="C7">
        <v>5</v>
      </c>
      <c r="D7">
        <f t="shared" si="0"/>
        <v>-0.70000000000000018</v>
      </c>
      <c r="E7">
        <f t="shared" si="1"/>
        <v>0.49000000000000027</v>
      </c>
      <c r="F7">
        <v>9</v>
      </c>
      <c r="G7">
        <f t="shared" si="2"/>
        <v>2.5</v>
      </c>
      <c r="H7">
        <f t="shared" si="3"/>
        <v>6.25</v>
      </c>
      <c r="I7">
        <v>5</v>
      </c>
      <c r="J7">
        <f t="shared" si="4"/>
        <v>-1</v>
      </c>
      <c r="K7">
        <f t="shared" si="5"/>
        <v>1</v>
      </c>
    </row>
    <row r="8" spans="1:11" x14ac:dyDescent="0.3">
      <c r="C8">
        <v>8</v>
      </c>
      <c r="D8">
        <f t="shared" si="0"/>
        <v>2.2999999999999998</v>
      </c>
      <c r="E8">
        <f t="shared" si="1"/>
        <v>5.2899999999999991</v>
      </c>
      <c r="F8">
        <v>10</v>
      </c>
      <c r="G8">
        <f t="shared" si="2"/>
        <v>3.5</v>
      </c>
      <c r="H8">
        <f t="shared" si="3"/>
        <v>12.25</v>
      </c>
      <c r="I8">
        <v>8</v>
      </c>
      <c r="J8">
        <f t="shared" si="4"/>
        <v>2</v>
      </c>
      <c r="K8">
        <f t="shared" si="5"/>
        <v>4</v>
      </c>
    </row>
    <row r="9" spans="1:11" x14ac:dyDescent="0.3">
      <c r="C9">
        <v>10</v>
      </c>
      <c r="D9">
        <f t="shared" si="0"/>
        <v>4.3</v>
      </c>
      <c r="E9">
        <f t="shared" si="1"/>
        <v>18.489999999999998</v>
      </c>
      <c r="F9">
        <v>10</v>
      </c>
      <c r="G9">
        <f t="shared" si="2"/>
        <v>3.5</v>
      </c>
      <c r="H9">
        <f t="shared" si="3"/>
        <v>12.25</v>
      </c>
      <c r="I9">
        <v>9</v>
      </c>
      <c r="J9">
        <f t="shared" si="4"/>
        <v>3</v>
      </c>
      <c r="K9">
        <f t="shared" si="5"/>
        <v>9</v>
      </c>
    </row>
    <row r="10" spans="1:11" x14ac:dyDescent="0.3">
      <c r="C10">
        <v>12</v>
      </c>
      <c r="D10">
        <f t="shared" si="0"/>
        <v>6.3</v>
      </c>
      <c r="E10">
        <f t="shared" si="1"/>
        <v>39.69</v>
      </c>
      <c r="F10">
        <v>11</v>
      </c>
      <c r="G10">
        <f t="shared" si="2"/>
        <v>4.5</v>
      </c>
      <c r="H10">
        <f t="shared" si="3"/>
        <v>20.25</v>
      </c>
      <c r="I10">
        <v>10</v>
      </c>
      <c r="J10">
        <f t="shared" si="4"/>
        <v>4</v>
      </c>
      <c r="K10">
        <f t="shared" si="5"/>
        <v>16</v>
      </c>
    </row>
    <row r="12" spans="1:11" x14ac:dyDescent="0.3">
      <c r="A12" t="s">
        <v>13</v>
      </c>
      <c r="C12">
        <f>SUM(C4:C10)</f>
        <v>40</v>
      </c>
      <c r="E12">
        <f>SUM(E4:E10)</f>
        <v>117.43</v>
      </c>
      <c r="F12">
        <f>SUM(F4:F10)</f>
        <v>46</v>
      </c>
      <c r="H12">
        <f>SUM(H4:H10)</f>
        <v>113.75</v>
      </c>
      <c r="I12">
        <f>SUM(I4:I10)</f>
        <v>42</v>
      </c>
      <c r="K12">
        <f>SUM(K4:K10)</f>
        <v>60</v>
      </c>
    </row>
    <row r="13" spans="1:11" x14ac:dyDescent="0.3">
      <c r="A13" t="s">
        <v>14</v>
      </c>
      <c r="C13">
        <f>AVERAGE(C4:C10)</f>
        <v>5.7142857142857144</v>
      </c>
      <c r="F13">
        <f>AVERAGE(F4:F10)</f>
        <v>6.5714285714285712</v>
      </c>
      <c r="I13">
        <f>AVERAGE(I4:I10)</f>
        <v>6</v>
      </c>
    </row>
    <row r="15" spans="1:11" x14ac:dyDescent="0.3">
      <c r="A15" t="s">
        <v>15</v>
      </c>
      <c r="B15">
        <f>E12+H12+K12</f>
        <v>291.18</v>
      </c>
    </row>
    <row r="17" spans="1:13" x14ac:dyDescent="0.3">
      <c r="A17" t="s">
        <v>16</v>
      </c>
      <c r="B17" t="s">
        <v>17</v>
      </c>
      <c r="D17" t="s">
        <v>12</v>
      </c>
    </row>
    <row r="18" spans="1:13" x14ac:dyDescent="0.3">
      <c r="A18">
        <v>0</v>
      </c>
      <c r="B18">
        <f>A18-6.09</f>
        <v>-6.09</v>
      </c>
      <c r="D18">
        <f>B18^2</f>
        <v>37.088099999999997</v>
      </c>
      <c r="L18" t="s">
        <v>18</v>
      </c>
      <c r="M18">
        <f>D41</f>
        <v>293.81010000000003</v>
      </c>
    </row>
    <row r="19" spans="1:13" x14ac:dyDescent="0.3">
      <c r="A19">
        <v>2</v>
      </c>
      <c r="B19">
        <f t="shared" ref="B19:B38" si="6">A19-6.09</f>
        <v>-4.09</v>
      </c>
      <c r="D19">
        <f t="shared" ref="D19:D38" si="7">B19^2</f>
        <v>16.728099999999998</v>
      </c>
      <c r="L19" t="s">
        <v>15</v>
      </c>
      <c r="M19">
        <f>B15</f>
        <v>291.18</v>
      </c>
    </row>
    <row r="20" spans="1:13" x14ac:dyDescent="0.3">
      <c r="A20">
        <v>3</v>
      </c>
      <c r="B20">
        <f t="shared" si="6"/>
        <v>-3.09</v>
      </c>
      <c r="D20">
        <f t="shared" si="7"/>
        <v>9.5480999999999998</v>
      </c>
      <c r="L20" t="s">
        <v>19</v>
      </c>
      <c r="M20">
        <f>M18-M19</f>
        <v>2.6301000000000272</v>
      </c>
    </row>
    <row r="21" spans="1:13" x14ac:dyDescent="0.3">
      <c r="A21">
        <v>5</v>
      </c>
      <c r="B21">
        <f t="shared" si="6"/>
        <v>-1.0899999999999999</v>
      </c>
      <c r="D21">
        <f t="shared" si="7"/>
        <v>1.1880999999999997</v>
      </c>
      <c r="L21" t="s">
        <v>20</v>
      </c>
      <c r="M21">
        <v>2</v>
      </c>
    </row>
    <row r="22" spans="1:13" x14ac:dyDescent="0.3">
      <c r="A22">
        <v>8</v>
      </c>
      <c r="B22">
        <f t="shared" si="6"/>
        <v>1.9100000000000001</v>
      </c>
      <c r="D22">
        <f t="shared" si="7"/>
        <v>3.6481000000000003</v>
      </c>
      <c r="L22" t="s">
        <v>21</v>
      </c>
      <c r="M22">
        <f>COUNT(A18:A38)-3</f>
        <v>18</v>
      </c>
    </row>
    <row r="23" spans="1:13" x14ac:dyDescent="0.3">
      <c r="A23">
        <v>10</v>
      </c>
      <c r="B23">
        <f t="shared" si="6"/>
        <v>3.91</v>
      </c>
      <c r="D23">
        <f t="shared" si="7"/>
        <v>15.288100000000002</v>
      </c>
    </row>
    <row r="24" spans="1:13" x14ac:dyDescent="0.3">
      <c r="A24">
        <v>12</v>
      </c>
      <c r="B24">
        <f t="shared" si="6"/>
        <v>5.91</v>
      </c>
      <c r="D24">
        <f t="shared" si="7"/>
        <v>34.928100000000001</v>
      </c>
    </row>
    <row r="25" spans="1:13" x14ac:dyDescent="0.3">
      <c r="A25">
        <v>1</v>
      </c>
      <c r="B25">
        <f t="shared" si="6"/>
        <v>-5.09</v>
      </c>
      <c r="D25">
        <f t="shared" si="7"/>
        <v>25.908099999999997</v>
      </c>
    </row>
    <row r="26" spans="1:13" x14ac:dyDescent="0.3">
      <c r="A26">
        <v>2</v>
      </c>
      <c r="B26">
        <f t="shared" si="6"/>
        <v>-4.09</v>
      </c>
      <c r="D26">
        <f t="shared" si="7"/>
        <v>16.728099999999998</v>
      </c>
      <c r="L26" t="s">
        <v>22</v>
      </c>
      <c r="M26">
        <f>M20/M21</f>
        <v>1.3150500000000136</v>
      </c>
    </row>
    <row r="27" spans="1:13" x14ac:dyDescent="0.3">
      <c r="A27">
        <v>3</v>
      </c>
      <c r="B27">
        <f t="shared" si="6"/>
        <v>-3.09</v>
      </c>
      <c r="D27">
        <f t="shared" si="7"/>
        <v>9.5480999999999998</v>
      </c>
      <c r="L27" t="s">
        <v>23</v>
      </c>
    </row>
    <row r="28" spans="1:13" x14ac:dyDescent="0.3">
      <c r="A28">
        <v>9</v>
      </c>
      <c r="B28">
        <f t="shared" si="6"/>
        <v>2.91</v>
      </c>
      <c r="D28">
        <f t="shared" si="7"/>
        <v>8.4681000000000015</v>
      </c>
    </row>
    <row r="29" spans="1:13" x14ac:dyDescent="0.3">
      <c r="A29">
        <v>10</v>
      </c>
      <c r="B29">
        <f t="shared" si="6"/>
        <v>3.91</v>
      </c>
      <c r="D29">
        <f t="shared" si="7"/>
        <v>15.288100000000002</v>
      </c>
      <c r="L29" t="s">
        <v>24</v>
      </c>
      <c r="M29">
        <f>M19/M22</f>
        <v>16.176666666666666</v>
      </c>
    </row>
    <row r="30" spans="1:13" x14ac:dyDescent="0.3">
      <c r="A30">
        <v>10</v>
      </c>
      <c r="B30">
        <f t="shared" si="6"/>
        <v>3.91</v>
      </c>
      <c r="D30">
        <f t="shared" si="7"/>
        <v>15.288100000000002</v>
      </c>
      <c r="L30" t="s">
        <v>25</v>
      </c>
    </row>
    <row r="31" spans="1:13" x14ac:dyDescent="0.3">
      <c r="A31">
        <v>11</v>
      </c>
      <c r="B31">
        <f t="shared" si="6"/>
        <v>4.91</v>
      </c>
      <c r="D31">
        <f t="shared" si="7"/>
        <v>24.1081</v>
      </c>
    </row>
    <row r="32" spans="1:13" x14ac:dyDescent="0.3">
      <c r="A32">
        <v>1</v>
      </c>
      <c r="B32">
        <f t="shared" si="6"/>
        <v>-5.09</v>
      </c>
      <c r="D32">
        <f t="shared" si="7"/>
        <v>25.908099999999997</v>
      </c>
      <c r="L32" t="s">
        <v>26</v>
      </c>
      <c r="M32">
        <f>M26/M29</f>
        <v>8.1293014630126545E-2</v>
      </c>
    </row>
    <row r="33" spans="1:4" x14ac:dyDescent="0.3">
      <c r="A33">
        <v>4</v>
      </c>
      <c r="B33">
        <f t="shared" si="6"/>
        <v>-2.09</v>
      </c>
      <c r="D33">
        <f t="shared" si="7"/>
        <v>4.3680999999999992</v>
      </c>
    </row>
    <row r="34" spans="1:4" x14ac:dyDescent="0.3">
      <c r="A34">
        <v>5</v>
      </c>
      <c r="B34">
        <f t="shared" si="6"/>
        <v>-1.0899999999999999</v>
      </c>
      <c r="D34">
        <f t="shared" si="7"/>
        <v>1.1880999999999997</v>
      </c>
    </row>
    <row r="35" spans="1:4" x14ac:dyDescent="0.3">
      <c r="A35">
        <v>5</v>
      </c>
      <c r="B35">
        <f t="shared" si="6"/>
        <v>-1.0899999999999999</v>
      </c>
      <c r="D35">
        <f t="shared" si="7"/>
        <v>1.1880999999999997</v>
      </c>
    </row>
    <row r="36" spans="1:4" x14ac:dyDescent="0.3">
      <c r="A36">
        <v>8</v>
      </c>
      <c r="B36">
        <f t="shared" si="6"/>
        <v>1.9100000000000001</v>
      </c>
      <c r="D36">
        <f t="shared" si="7"/>
        <v>3.6481000000000003</v>
      </c>
    </row>
    <row r="37" spans="1:4" x14ac:dyDescent="0.3">
      <c r="A37">
        <v>9</v>
      </c>
      <c r="B37">
        <f t="shared" si="6"/>
        <v>2.91</v>
      </c>
      <c r="D37">
        <f t="shared" si="7"/>
        <v>8.4681000000000015</v>
      </c>
    </row>
    <row r="38" spans="1:4" x14ac:dyDescent="0.3">
      <c r="A38">
        <v>10</v>
      </c>
      <c r="B38">
        <f t="shared" si="6"/>
        <v>3.91</v>
      </c>
      <c r="D38">
        <f t="shared" si="7"/>
        <v>15.288100000000002</v>
      </c>
    </row>
    <row r="40" spans="1:4" x14ac:dyDescent="0.3">
      <c r="A40">
        <f>AVERAGE(A18:A38)</f>
        <v>6.0952380952380949</v>
      </c>
    </row>
    <row r="41" spans="1:4" x14ac:dyDescent="0.3">
      <c r="C41" t="s">
        <v>13</v>
      </c>
      <c r="D41">
        <f>SUM(D18:D38)</f>
        <v>293.81010000000003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 test</vt:lpstr>
      <vt:lpstr>ANOVA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sivaramtvrblood@outlook.com</dc:creator>
  <cp:lastModifiedBy>Anbu Nambi</cp:lastModifiedBy>
  <dcterms:created xsi:type="dcterms:W3CDTF">2020-11-07T09:27:41Z</dcterms:created>
  <dcterms:modified xsi:type="dcterms:W3CDTF">2020-11-07T16:03:32Z</dcterms:modified>
</cp:coreProperties>
</file>