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1" sheetId="1" r:id="rId1"/>
  </sheets>
  <externalReferences>
    <externalReference r:id="rId2"/>
  </externalReference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52" i="1" l="1"/>
  <c r="C152" i="1"/>
  <c r="B151" i="1"/>
  <c r="C151" i="1"/>
  <c r="B150" i="1"/>
  <c r="C150" i="1"/>
  <c r="B149" i="1"/>
  <c r="C149" i="1"/>
  <c r="B148" i="1"/>
  <c r="C148" i="1"/>
  <c r="B147" i="1"/>
  <c r="C147" i="1"/>
  <c r="B146" i="1"/>
  <c r="C146" i="1"/>
  <c r="B145" i="1"/>
  <c r="C145" i="1"/>
  <c r="B144" i="1"/>
  <c r="C144" i="1"/>
  <c r="B143" i="1"/>
  <c r="C143" i="1"/>
  <c r="B142" i="1"/>
  <c r="C142" i="1"/>
  <c r="I20" i="1"/>
  <c r="J20" i="1"/>
  <c r="F21" i="1"/>
  <c r="K20" i="1"/>
  <c r="G21" i="1"/>
  <c r="L20" i="1"/>
  <c r="H21" i="1"/>
  <c r="I21" i="1"/>
  <c r="J21" i="1"/>
  <c r="F22" i="1"/>
  <c r="K21" i="1"/>
  <c r="G22" i="1"/>
  <c r="L21" i="1"/>
  <c r="H22" i="1"/>
  <c r="I22" i="1"/>
  <c r="J22" i="1"/>
  <c r="F23" i="1"/>
  <c r="K22" i="1"/>
  <c r="G23" i="1"/>
  <c r="L22" i="1"/>
  <c r="H23" i="1"/>
  <c r="I23" i="1"/>
  <c r="J23" i="1"/>
  <c r="F24" i="1"/>
  <c r="K23" i="1"/>
  <c r="G24" i="1"/>
  <c r="L23" i="1"/>
  <c r="H24" i="1"/>
  <c r="I24" i="1"/>
  <c r="J24" i="1"/>
  <c r="F25" i="1"/>
  <c r="K24" i="1"/>
  <c r="G25" i="1"/>
  <c r="L24" i="1"/>
  <c r="H25" i="1"/>
  <c r="I25" i="1"/>
  <c r="J25" i="1"/>
  <c r="F26" i="1"/>
  <c r="K25" i="1"/>
  <c r="G26" i="1"/>
  <c r="L25" i="1"/>
  <c r="H26" i="1"/>
  <c r="I26" i="1"/>
  <c r="J26" i="1"/>
  <c r="F27" i="1"/>
  <c r="K26" i="1"/>
  <c r="G27" i="1"/>
  <c r="L26" i="1"/>
  <c r="H27" i="1"/>
  <c r="I27" i="1"/>
  <c r="J27" i="1"/>
  <c r="F28" i="1"/>
  <c r="K27" i="1"/>
  <c r="G28" i="1"/>
  <c r="L27" i="1"/>
  <c r="H28" i="1"/>
  <c r="I28" i="1"/>
  <c r="J28" i="1"/>
  <c r="F29" i="1"/>
  <c r="K28" i="1"/>
  <c r="G29" i="1"/>
  <c r="L28" i="1"/>
  <c r="H29" i="1"/>
  <c r="I29" i="1"/>
  <c r="J29" i="1"/>
  <c r="F30" i="1"/>
  <c r="K29" i="1"/>
  <c r="G30" i="1"/>
  <c r="L29" i="1"/>
  <c r="H30" i="1"/>
  <c r="I30" i="1"/>
  <c r="J30" i="1"/>
  <c r="F31" i="1"/>
  <c r="K30" i="1"/>
  <c r="G31" i="1"/>
  <c r="L30" i="1"/>
  <c r="H31" i="1"/>
  <c r="I31" i="1"/>
  <c r="J31" i="1"/>
  <c r="F32" i="1"/>
  <c r="K31" i="1"/>
  <c r="G32" i="1"/>
  <c r="L31" i="1"/>
  <c r="H32" i="1"/>
  <c r="I32" i="1"/>
  <c r="J32" i="1"/>
  <c r="F33" i="1"/>
  <c r="K32" i="1"/>
  <c r="G33" i="1"/>
  <c r="L32" i="1"/>
  <c r="H33" i="1"/>
  <c r="I33" i="1"/>
  <c r="J33" i="1"/>
  <c r="F34" i="1"/>
  <c r="K33" i="1"/>
  <c r="G34" i="1"/>
  <c r="L33" i="1"/>
  <c r="H34" i="1"/>
  <c r="I34" i="1"/>
  <c r="J34" i="1"/>
  <c r="F35" i="1"/>
  <c r="K34" i="1"/>
  <c r="G35" i="1"/>
  <c r="L34" i="1"/>
  <c r="H35" i="1"/>
  <c r="I35" i="1"/>
  <c r="J35" i="1"/>
  <c r="F36" i="1"/>
  <c r="K35" i="1"/>
  <c r="G36" i="1"/>
  <c r="L35" i="1"/>
  <c r="H36" i="1"/>
  <c r="I36" i="1"/>
  <c r="J36" i="1"/>
  <c r="F37" i="1"/>
  <c r="K36" i="1"/>
  <c r="G37" i="1"/>
  <c r="L36" i="1"/>
  <c r="H37" i="1"/>
  <c r="I37" i="1"/>
  <c r="J37" i="1"/>
  <c r="F38" i="1"/>
  <c r="K37" i="1"/>
  <c r="G38" i="1"/>
  <c r="L37" i="1"/>
  <c r="H38" i="1"/>
  <c r="I38" i="1"/>
  <c r="J38" i="1"/>
  <c r="F39" i="1"/>
  <c r="K38" i="1"/>
  <c r="G39" i="1"/>
  <c r="L38" i="1"/>
  <c r="H39" i="1"/>
  <c r="I39" i="1"/>
  <c r="J39" i="1"/>
  <c r="F40" i="1"/>
  <c r="K39" i="1"/>
  <c r="G40" i="1"/>
  <c r="L39" i="1"/>
  <c r="H40" i="1"/>
  <c r="I40" i="1"/>
  <c r="J40" i="1"/>
  <c r="F41" i="1"/>
  <c r="K40" i="1"/>
  <c r="G41" i="1"/>
  <c r="L40" i="1"/>
  <c r="H41" i="1"/>
  <c r="I41" i="1"/>
  <c r="J41" i="1"/>
  <c r="F42" i="1"/>
  <c r="K41" i="1"/>
  <c r="G42" i="1"/>
  <c r="L41" i="1"/>
  <c r="H42" i="1"/>
  <c r="I42" i="1"/>
  <c r="J42" i="1"/>
  <c r="F43" i="1"/>
  <c r="K42" i="1"/>
  <c r="G43" i="1"/>
  <c r="L42" i="1"/>
  <c r="H43" i="1"/>
  <c r="I43" i="1"/>
  <c r="J43" i="1"/>
  <c r="F44" i="1"/>
  <c r="K43" i="1"/>
  <c r="G44" i="1"/>
  <c r="L43" i="1"/>
  <c r="H44" i="1"/>
  <c r="I44" i="1"/>
  <c r="J44" i="1"/>
  <c r="F45" i="1"/>
  <c r="K44" i="1"/>
  <c r="G45" i="1"/>
  <c r="L44" i="1"/>
  <c r="H45" i="1"/>
  <c r="I45" i="1"/>
  <c r="J45" i="1"/>
  <c r="F46" i="1"/>
  <c r="K45" i="1"/>
  <c r="G46" i="1"/>
  <c r="L45" i="1"/>
  <c r="H46" i="1"/>
  <c r="I46" i="1"/>
  <c r="J46" i="1"/>
  <c r="F47" i="1"/>
  <c r="K46" i="1"/>
  <c r="G47" i="1"/>
  <c r="L46" i="1"/>
  <c r="H47" i="1"/>
  <c r="I47" i="1"/>
  <c r="J47" i="1"/>
  <c r="F48" i="1"/>
  <c r="K47" i="1"/>
  <c r="G48" i="1"/>
  <c r="L47" i="1"/>
  <c r="H48" i="1"/>
  <c r="I48" i="1"/>
  <c r="J48" i="1"/>
  <c r="F49" i="1"/>
  <c r="K48" i="1"/>
  <c r="G49" i="1"/>
  <c r="L48" i="1"/>
  <c r="H49" i="1"/>
  <c r="I49" i="1"/>
  <c r="J49" i="1"/>
  <c r="F50" i="1"/>
  <c r="K49" i="1"/>
  <c r="G50" i="1"/>
  <c r="L49" i="1"/>
  <c r="H50" i="1"/>
  <c r="I50" i="1"/>
  <c r="J50" i="1"/>
  <c r="F51" i="1"/>
  <c r="K50" i="1"/>
  <c r="G51" i="1"/>
  <c r="L50" i="1"/>
  <c r="H51" i="1"/>
  <c r="I51" i="1"/>
  <c r="J51" i="1"/>
  <c r="F52" i="1"/>
  <c r="K51" i="1"/>
  <c r="G52" i="1"/>
  <c r="L51" i="1"/>
  <c r="H52" i="1"/>
  <c r="I52" i="1"/>
  <c r="J52" i="1"/>
  <c r="F53" i="1"/>
  <c r="K52" i="1"/>
  <c r="G53" i="1"/>
  <c r="L52" i="1"/>
  <c r="H53" i="1"/>
  <c r="I53" i="1"/>
  <c r="J53" i="1"/>
  <c r="F54" i="1"/>
  <c r="K53" i="1"/>
  <c r="G54" i="1"/>
  <c r="L53" i="1"/>
  <c r="H54" i="1"/>
  <c r="I54" i="1"/>
  <c r="J54" i="1"/>
  <c r="F55" i="1"/>
  <c r="K54" i="1"/>
  <c r="G55" i="1"/>
  <c r="L54" i="1"/>
  <c r="H55" i="1"/>
  <c r="I55" i="1"/>
  <c r="J55" i="1"/>
  <c r="F56" i="1"/>
  <c r="K55" i="1"/>
  <c r="G56" i="1"/>
  <c r="L55" i="1"/>
  <c r="H56" i="1"/>
  <c r="I56" i="1"/>
  <c r="J56" i="1"/>
  <c r="F57" i="1"/>
  <c r="K56" i="1"/>
  <c r="G57" i="1"/>
  <c r="L56" i="1"/>
  <c r="H57" i="1"/>
  <c r="I57" i="1"/>
  <c r="J57" i="1"/>
  <c r="F58" i="1"/>
  <c r="K57" i="1"/>
  <c r="G58" i="1"/>
  <c r="L57" i="1"/>
  <c r="H58" i="1"/>
  <c r="I58" i="1"/>
  <c r="J58" i="1"/>
  <c r="F59" i="1"/>
  <c r="K58" i="1"/>
  <c r="G59" i="1"/>
  <c r="L58" i="1"/>
  <c r="H59" i="1"/>
  <c r="I59" i="1"/>
  <c r="J59" i="1"/>
  <c r="F60" i="1"/>
  <c r="K59" i="1"/>
  <c r="G60" i="1"/>
  <c r="L59" i="1"/>
  <c r="H60" i="1"/>
  <c r="I60" i="1"/>
  <c r="J60" i="1"/>
  <c r="F61" i="1"/>
  <c r="K60" i="1"/>
  <c r="G61" i="1"/>
  <c r="L60" i="1"/>
  <c r="H61" i="1"/>
  <c r="I61" i="1"/>
  <c r="J61" i="1"/>
  <c r="F62" i="1"/>
  <c r="K61" i="1"/>
  <c r="G62" i="1"/>
  <c r="L61" i="1"/>
  <c r="H62" i="1"/>
  <c r="I62" i="1"/>
  <c r="J62" i="1"/>
  <c r="F63" i="1"/>
  <c r="K62" i="1"/>
  <c r="G63" i="1"/>
  <c r="L62" i="1"/>
  <c r="H63" i="1"/>
  <c r="I63" i="1"/>
  <c r="J63" i="1"/>
  <c r="F64" i="1"/>
  <c r="K63" i="1"/>
  <c r="G64" i="1"/>
  <c r="L63" i="1"/>
  <c r="H64" i="1"/>
  <c r="I64" i="1"/>
  <c r="J64" i="1"/>
  <c r="F65" i="1"/>
  <c r="K64" i="1"/>
  <c r="G65" i="1"/>
  <c r="L64" i="1"/>
  <c r="H65" i="1"/>
  <c r="I65" i="1"/>
  <c r="J65" i="1"/>
  <c r="F66" i="1"/>
  <c r="K65" i="1"/>
  <c r="G66" i="1"/>
  <c r="L65" i="1"/>
  <c r="H66" i="1"/>
  <c r="I66" i="1"/>
  <c r="J66" i="1"/>
  <c r="F67" i="1"/>
  <c r="K66" i="1"/>
  <c r="G67" i="1"/>
  <c r="L66" i="1"/>
  <c r="H67" i="1"/>
  <c r="I67" i="1"/>
  <c r="J67" i="1"/>
  <c r="F68" i="1"/>
  <c r="K67" i="1"/>
  <c r="G68" i="1"/>
  <c r="L67" i="1"/>
  <c r="H68" i="1"/>
  <c r="I68" i="1"/>
  <c r="J68" i="1"/>
  <c r="F69" i="1"/>
  <c r="K68" i="1"/>
  <c r="G69" i="1"/>
  <c r="L68" i="1"/>
  <c r="H69" i="1"/>
  <c r="I69" i="1"/>
  <c r="J69" i="1"/>
  <c r="F70" i="1"/>
  <c r="K69" i="1"/>
  <c r="G70" i="1"/>
  <c r="L69" i="1"/>
  <c r="H70" i="1"/>
  <c r="I70" i="1"/>
  <c r="J70" i="1"/>
  <c r="F71" i="1"/>
  <c r="K70" i="1"/>
  <c r="G71" i="1"/>
  <c r="L70" i="1"/>
  <c r="H71" i="1"/>
  <c r="I71" i="1"/>
  <c r="J71" i="1"/>
  <c r="F72" i="1"/>
  <c r="K71" i="1"/>
  <c r="G72" i="1"/>
  <c r="L71" i="1"/>
  <c r="H72" i="1"/>
  <c r="I72" i="1"/>
  <c r="J72" i="1"/>
  <c r="F73" i="1"/>
  <c r="K72" i="1"/>
  <c r="G73" i="1"/>
  <c r="L72" i="1"/>
  <c r="H73" i="1"/>
  <c r="I73" i="1"/>
  <c r="J73" i="1"/>
  <c r="F74" i="1"/>
  <c r="K73" i="1"/>
  <c r="G74" i="1"/>
  <c r="L73" i="1"/>
  <c r="H74" i="1"/>
  <c r="I74" i="1"/>
  <c r="J74" i="1"/>
  <c r="F75" i="1"/>
  <c r="K74" i="1"/>
  <c r="G75" i="1"/>
  <c r="L74" i="1"/>
  <c r="H75" i="1"/>
  <c r="I75" i="1"/>
  <c r="J75" i="1"/>
  <c r="F76" i="1"/>
  <c r="K75" i="1"/>
  <c r="G76" i="1"/>
  <c r="L75" i="1"/>
  <c r="H76" i="1"/>
  <c r="I76" i="1"/>
  <c r="J76" i="1"/>
  <c r="F77" i="1"/>
  <c r="K76" i="1"/>
  <c r="G77" i="1"/>
  <c r="L76" i="1"/>
  <c r="H77" i="1"/>
  <c r="I77" i="1"/>
  <c r="J77" i="1"/>
  <c r="F78" i="1"/>
  <c r="K77" i="1"/>
  <c r="G78" i="1"/>
  <c r="L77" i="1"/>
  <c r="H78" i="1"/>
  <c r="I78" i="1"/>
  <c r="J78" i="1"/>
  <c r="F79" i="1"/>
  <c r="K78" i="1"/>
  <c r="G79" i="1"/>
  <c r="L78" i="1"/>
  <c r="H79" i="1"/>
  <c r="I79" i="1"/>
  <c r="J79" i="1"/>
  <c r="F80" i="1"/>
  <c r="K79" i="1"/>
  <c r="G80" i="1"/>
  <c r="L79" i="1"/>
  <c r="H80" i="1"/>
  <c r="I80" i="1"/>
  <c r="J80" i="1"/>
  <c r="F81" i="1"/>
  <c r="K80" i="1"/>
  <c r="G81" i="1"/>
  <c r="L80" i="1"/>
  <c r="H81" i="1"/>
  <c r="I81" i="1"/>
  <c r="J81" i="1"/>
  <c r="F82" i="1"/>
  <c r="K81" i="1"/>
  <c r="G82" i="1"/>
  <c r="L81" i="1"/>
  <c r="H82" i="1"/>
  <c r="I82" i="1"/>
  <c r="J82" i="1"/>
  <c r="F83" i="1"/>
  <c r="K82" i="1"/>
  <c r="G83" i="1"/>
  <c r="L82" i="1"/>
  <c r="H83" i="1"/>
  <c r="I83" i="1"/>
  <c r="J83" i="1"/>
  <c r="F84" i="1"/>
  <c r="K83" i="1"/>
  <c r="G84" i="1"/>
  <c r="L83" i="1"/>
  <c r="H84" i="1"/>
  <c r="I84" i="1"/>
  <c r="J84" i="1"/>
  <c r="F85" i="1"/>
  <c r="K84" i="1"/>
  <c r="G85" i="1"/>
  <c r="L84" i="1"/>
  <c r="H85" i="1"/>
  <c r="I85" i="1"/>
  <c r="J85" i="1"/>
  <c r="F86" i="1"/>
  <c r="K85" i="1"/>
  <c r="G86" i="1"/>
  <c r="L85" i="1"/>
  <c r="H86" i="1"/>
  <c r="I86" i="1"/>
  <c r="J86" i="1"/>
  <c r="F87" i="1"/>
  <c r="K86" i="1"/>
  <c r="G87" i="1"/>
  <c r="L86" i="1"/>
  <c r="H87" i="1"/>
  <c r="I87" i="1"/>
  <c r="J87" i="1"/>
  <c r="F88" i="1"/>
  <c r="K87" i="1"/>
  <c r="G88" i="1"/>
  <c r="L87" i="1"/>
  <c r="H88" i="1"/>
  <c r="I88" i="1"/>
  <c r="J88" i="1"/>
  <c r="F89" i="1"/>
  <c r="K88" i="1"/>
  <c r="G89" i="1"/>
  <c r="L88" i="1"/>
  <c r="H89" i="1"/>
  <c r="I89" i="1"/>
  <c r="J89" i="1"/>
  <c r="F90" i="1"/>
  <c r="K89" i="1"/>
  <c r="G90" i="1"/>
  <c r="L89" i="1"/>
  <c r="H90" i="1"/>
  <c r="I90" i="1"/>
  <c r="J90" i="1"/>
  <c r="F91" i="1"/>
  <c r="K90" i="1"/>
  <c r="G91" i="1"/>
  <c r="L90" i="1"/>
  <c r="H91" i="1"/>
  <c r="I91" i="1"/>
  <c r="J91" i="1"/>
  <c r="F92" i="1"/>
  <c r="K91" i="1"/>
  <c r="G92" i="1"/>
  <c r="L91" i="1"/>
  <c r="H92" i="1"/>
  <c r="I92" i="1"/>
  <c r="J92" i="1"/>
  <c r="F93" i="1"/>
  <c r="K92" i="1"/>
  <c r="G93" i="1"/>
  <c r="L92" i="1"/>
  <c r="H93" i="1"/>
  <c r="I93" i="1"/>
  <c r="J93" i="1"/>
  <c r="F94" i="1"/>
  <c r="K93" i="1"/>
  <c r="G94" i="1"/>
  <c r="L93" i="1"/>
  <c r="H94" i="1"/>
  <c r="I94" i="1"/>
  <c r="J94" i="1"/>
  <c r="F95" i="1"/>
  <c r="K94" i="1"/>
  <c r="G95" i="1"/>
  <c r="L94" i="1"/>
  <c r="H95" i="1"/>
  <c r="I95" i="1"/>
  <c r="J95" i="1"/>
  <c r="F96" i="1"/>
  <c r="K95" i="1"/>
  <c r="G96" i="1"/>
  <c r="L95" i="1"/>
  <c r="H96" i="1"/>
  <c r="I96" i="1"/>
  <c r="J96" i="1"/>
  <c r="F97" i="1"/>
  <c r="K96" i="1"/>
  <c r="G97" i="1"/>
  <c r="L96" i="1"/>
  <c r="H97" i="1"/>
  <c r="I97" i="1"/>
  <c r="J97" i="1"/>
  <c r="F98" i="1"/>
  <c r="K97" i="1"/>
  <c r="G98" i="1"/>
  <c r="L97" i="1"/>
  <c r="H98" i="1"/>
  <c r="I98" i="1"/>
  <c r="J98" i="1"/>
  <c r="F99" i="1"/>
  <c r="K98" i="1"/>
  <c r="G99" i="1"/>
  <c r="L98" i="1"/>
  <c r="H99" i="1"/>
  <c r="I99" i="1"/>
  <c r="J99" i="1"/>
  <c r="F100" i="1"/>
  <c r="K99" i="1"/>
  <c r="G100" i="1"/>
  <c r="L99" i="1"/>
  <c r="H100" i="1"/>
  <c r="I100" i="1"/>
  <c r="J100" i="1"/>
  <c r="F101" i="1"/>
  <c r="K100" i="1"/>
  <c r="G101" i="1"/>
  <c r="L100" i="1"/>
  <c r="H101" i="1"/>
  <c r="I101" i="1"/>
  <c r="J101" i="1"/>
  <c r="F102" i="1"/>
  <c r="K101" i="1"/>
  <c r="G102" i="1"/>
  <c r="L101" i="1"/>
  <c r="H102" i="1"/>
  <c r="I102" i="1"/>
  <c r="J102" i="1"/>
  <c r="F103" i="1"/>
  <c r="K102" i="1"/>
  <c r="G103" i="1"/>
  <c r="L102" i="1"/>
  <c r="H103" i="1"/>
  <c r="I103" i="1"/>
  <c r="J103" i="1"/>
  <c r="F104" i="1"/>
  <c r="K103" i="1"/>
  <c r="G104" i="1"/>
  <c r="L103" i="1"/>
  <c r="H104" i="1"/>
  <c r="I104" i="1"/>
  <c r="J104" i="1"/>
  <c r="F105" i="1"/>
  <c r="K104" i="1"/>
  <c r="G105" i="1"/>
  <c r="L104" i="1"/>
  <c r="H105" i="1"/>
  <c r="I105" i="1"/>
  <c r="J105" i="1"/>
  <c r="F106" i="1"/>
  <c r="K105" i="1"/>
  <c r="G106" i="1"/>
  <c r="L105" i="1"/>
  <c r="H106" i="1"/>
  <c r="I106" i="1"/>
  <c r="J106" i="1"/>
  <c r="F107" i="1"/>
  <c r="K106" i="1"/>
  <c r="G107" i="1"/>
  <c r="L106" i="1"/>
  <c r="H107" i="1"/>
  <c r="I107" i="1"/>
  <c r="J107" i="1"/>
  <c r="F108" i="1"/>
  <c r="K107" i="1"/>
  <c r="G108" i="1"/>
  <c r="L107" i="1"/>
  <c r="H108" i="1"/>
  <c r="I108" i="1"/>
  <c r="J108" i="1"/>
  <c r="F109" i="1"/>
  <c r="K108" i="1"/>
  <c r="G109" i="1"/>
  <c r="L108" i="1"/>
  <c r="H109" i="1"/>
  <c r="I109" i="1"/>
  <c r="J109" i="1"/>
  <c r="F110" i="1"/>
  <c r="K109" i="1"/>
  <c r="G110" i="1"/>
  <c r="L109" i="1"/>
  <c r="H110" i="1"/>
  <c r="I110" i="1"/>
  <c r="J110" i="1"/>
  <c r="F111" i="1"/>
  <c r="K110" i="1"/>
  <c r="G111" i="1"/>
  <c r="L110" i="1"/>
  <c r="H111" i="1"/>
  <c r="I111" i="1"/>
  <c r="J111" i="1"/>
  <c r="F112" i="1"/>
  <c r="K111" i="1"/>
  <c r="G112" i="1"/>
  <c r="L111" i="1"/>
  <c r="H112" i="1"/>
  <c r="I112" i="1"/>
  <c r="J112" i="1"/>
  <c r="F113" i="1"/>
  <c r="K112" i="1"/>
  <c r="G113" i="1"/>
  <c r="L112" i="1"/>
  <c r="H113" i="1"/>
  <c r="I113" i="1"/>
  <c r="J113" i="1"/>
  <c r="F114" i="1"/>
  <c r="K113" i="1"/>
  <c r="G114" i="1"/>
  <c r="L113" i="1"/>
  <c r="H114" i="1"/>
  <c r="I114" i="1"/>
  <c r="J114" i="1"/>
  <c r="F115" i="1"/>
  <c r="K114" i="1"/>
  <c r="G115" i="1"/>
  <c r="L114" i="1"/>
  <c r="H115" i="1"/>
  <c r="I115" i="1"/>
  <c r="J115" i="1"/>
  <c r="F116" i="1"/>
  <c r="K115" i="1"/>
  <c r="G116" i="1"/>
  <c r="L115" i="1"/>
  <c r="H116" i="1"/>
  <c r="I116" i="1"/>
  <c r="J116" i="1"/>
  <c r="F117" i="1"/>
  <c r="K116" i="1"/>
  <c r="G117" i="1"/>
  <c r="L116" i="1"/>
  <c r="H117" i="1"/>
  <c r="I117" i="1"/>
  <c r="J117" i="1"/>
  <c r="F118" i="1"/>
  <c r="K117" i="1"/>
  <c r="G118" i="1"/>
  <c r="L117" i="1"/>
  <c r="H118" i="1"/>
  <c r="I118" i="1"/>
  <c r="J118" i="1"/>
  <c r="F119" i="1"/>
  <c r="K118" i="1"/>
  <c r="G119" i="1"/>
  <c r="L118" i="1"/>
  <c r="H119" i="1"/>
  <c r="I119" i="1"/>
  <c r="J119" i="1"/>
  <c r="A123" i="1"/>
  <c r="K119" i="1"/>
  <c r="B123" i="1"/>
  <c r="L119" i="1"/>
  <c r="C123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G136" i="1"/>
  <c r="N20" i="1"/>
  <c r="N21" i="1"/>
  <c r="N22" i="1"/>
  <c r="N23" i="1"/>
  <c r="N24" i="1"/>
  <c r="N25" i="1"/>
  <c r="N26" i="1"/>
  <c r="N27" i="1"/>
  <c r="N28" i="1"/>
  <c r="N29" i="1"/>
  <c r="O29" i="1"/>
  <c r="M110" i="1"/>
  <c r="P110" i="1"/>
  <c r="M111" i="1"/>
  <c r="P111" i="1"/>
  <c r="M112" i="1"/>
  <c r="P112" i="1"/>
  <c r="M113" i="1"/>
  <c r="P113" i="1"/>
  <c r="M114" i="1"/>
  <c r="P114" i="1"/>
  <c r="M115" i="1"/>
  <c r="P115" i="1"/>
  <c r="M116" i="1"/>
  <c r="P116" i="1"/>
  <c r="M117" i="1"/>
  <c r="P117" i="1"/>
  <c r="M118" i="1"/>
  <c r="P118" i="1"/>
  <c r="M119" i="1"/>
  <c r="P119" i="1"/>
  <c r="Q119" i="1"/>
  <c r="N110" i="1"/>
  <c r="N111" i="1"/>
  <c r="N112" i="1"/>
  <c r="N113" i="1"/>
  <c r="N114" i="1"/>
  <c r="N115" i="1"/>
  <c r="N116" i="1"/>
  <c r="N117" i="1"/>
  <c r="N118" i="1"/>
  <c r="N119" i="1"/>
  <c r="O119" i="1"/>
  <c r="M100" i="1"/>
  <c r="P100" i="1"/>
  <c r="M101" i="1"/>
  <c r="P101" i="1"/>
  <c r="M102" i="1"/>
  <c r="P102" i="1"/>
  <c r="M103" i="1"/>
  <c r="P103" i="1"/>
  <c r="M104" i="1"/>
  <c r="P104" i="1"/>
  <c r="M105" i="1"/>
  <c r="P105" i="1"/>
  <c r="M106" i="1"/>
  <c r="P106" i="1"/>
  <c r="M107" i="1"/>
  <c r="P107" i="1"/>
  <c r="M108" i="1"/>
  <c r="P108" i="1"/>
  <c r="M109" i="1"/>
  <c r="P109" i="1"/>
  <c r="Q109" i="1"/>
  <c r="N100" i="1"/>
  <c r="N101" i="1"/>
  <c r="N102" i="1"/>
  <c r="N103" i="1"/>
  <c r="N104" i="1"/>
  <c r="N105" i="1"/>
  <c r="N106" i="1"/>
  <c r="N107" i="1"/>
  <c r="N108" i="1"/>
  <c r="N109" i="1"/>
  <c r="O109" i="1"/>
  <c r="M90" i="1"/>
  <c r="P90" i="1"/>
  <c r="M91" i="1"/>
  <c r="P91" i="1"/>
  <c r="M92" i="1"/>
  <c r="P92" i="1"/>
  <c r="M93" i="1"/>
  <c r="P93" i="1"/>
  <c r="M94" i="1"/>
  <c r="P94" i="1"/>
  <c r="M95" i="1"/>
  <c r="P95" i="1"/>
  <c r="M96" i="1"/>
  <c r="P96" i="1"/>
  <c r="M97" i="1"/>
  <c r="P97" i="1"/>
  <c r="M98" i="1"/>
  <c r="P98" i="1"/>
  <c r="M99" i="1"/>
  <c r="P99" i="1"/>
  <c r="Q99" i="1"/>
  <c r="N90" i="1"/>
  <c r="N91" i="1"/>
  <c r="N92" i="1"/>
  <c r="N93" i="1"/>
  <c r="N94" i="1"/>
  <c r="N95" i="1"/>
  <c r="N96" i="1"/>
  <c r="N97" i="1"/>
  <c r="N98" i="1"/>
  <c r="N99" i="1"/>
  <c r="O99" i="1"/>
  <c r="M80" i="1"/>
  <c r="P80" i="1"/>
  <c r="M81" i="1"/>
  <c r="P81" i="1"/>
  <c r="M82" i="1"/>
  <c r="P82" i="1"/>
  <c r="M83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Q89" i="1"/>
  <c r="N80" i="1"/>
  <c r="N81" i="1"/>
  <c r="N82" i="1"/>
  <c r="N83" i="1"/>
  <c r="N84" i="1"/>
  <c r="N85" i="1"/>
  <c r="N86" i="1"/>
  <c r="N87" i="1"/>
  <c r="N88" i="1"/>
  <c r="N89" i="1"/>
  <c r="O89" i="1"/>
  <c r="M70" i="1"/>
  <c r="P70" i="1"/>
  <c r="M71" i="1"/>
  <c r="P71" i="1"/>
  <c r="M72" i="1"/>
  <c r="P72" i="1"/>
  <c r="M73" i="1"/>
  <c r="P73" i="1"/>
  <c r="M74" i="1"/>
  <c r="P74" i="1"/>
  <c r="M75" i="1"/>
  <c r="P75" i="1"/>
  <c r="M76" i="1"/>
  <c r="P76" i="1"/>
  <c r="M77" i="1"/>
  <c r="P77" i="1"/>
  <c r="M78" i="1"/>
  <c r="P78" i="1"/>
  <c r="M79" i="1"/>
  <c r="P79" i="1"/>
  <c r="Q79" i="1"/>
  <c r="N70" i="1"/>
  <c r="N71" i="1"/>
  <c r="N72" i="1"/>
  <c r="N73" i="1"/>
  <c r="N74" i="1"/>
  <c r="N75" i="1"/>
  <c r="N76" i="1"/>
  <c r="N77" i="1"/>
  <c r="N78" i="1"/>
  <c r="N79" i="1"/>
  <c r="O79" i="1"/>
  <c r="M60" i="1"/>
  <c r="P60" i="1"/>
  <c r="M61" i="1"/>
  <c r="P61" i="1"/>
  <c r="M62" i="1"/>
  <c r="P62" i="1"/>
  <c r="M63" i="1"/>
  <c r="P63" i="1"/>
  <c r="M64" i="1"/>
  <c r="P64" i="1"/>
  <c r="M65" i="1"/>
  <c r="P65" i="1"/>
  <c r="M66" i="1"/>
  <c r="P66" i="1"/>
  <c r="M67" i="1"/>
  <c r="P67" i="1"/>
  <c r="M68" i="1"/>
  <c r="P68" i="1"/>
  <c r="M69" i="1"/>
  <c r="P69" i="1"/>
  <c r="Q69" i="1"/>
  <c r="N60" i="1"/>
  <c r="N61" i="1"/>
  <c r="N62" i="1"/>
  <c r="N63" i="1"/>
  <c r="N64" i="1"/>
  <c r="N65" i="1"/>
  <c r="N66" i="1"/>
  <c r="N67" i="1"/>
  <c r="N68" i="1"/>
  <c r="N69" i="1"/>
  <c r="O69" i="1"/>
  <c r="M50" i="1"/>
  <c r="P50" i="1"/>
  <c r="M51" i="1"/>
  <c r="P51" i="1"/>
  <c r="M52" i="1"/>
  <c r="P52" i="1"/>
  <c r="M53" i="1"/>
  <c r="P53" i="1"/>
  <c r="M54" i="1"/>
  <c r="P54" i="1"/>
  <c r="M55" i="1"/>
  <c r="P55" i="1"/>
  <c r="M56" i="1"/>
  <c r="P56" i="1"/>
  <c r="M57" i="1"/>
  <c r="P57" i="1"/>
  <c r="M58" i="1"/>
  <c r="P58" i="1"/>
  <c r="M59" i="1"/>
  <c r="P59" i="1"/>
  <c r="Q59" i="1"/>
  <c r="N50" i="1"/>
  <c r="N51" i="1"/>
  <c r="N52" i="1"/>
  <c r="N53" i="1"/>
  <c r="N54" i="1"/>
  <c r="N55" i="1"/>
  <c r="N56" i="1"/>
  <c r="N57" i="1"/>
  <c r="N58" i="1"/>
  <c r="N59" i="1"/>
  <c r="O59" i="1"/>
  <c r="M40" i="1"/>
  <c r="P40" i="1"/>
  <c r="M41" i="1"/>
  <c r="P41" i="1"/>
  <c r="M42" i="1"/>
  <c r="P42" i="1"/>
  <c r="M43" i="1"/>
  <c r="P43" i="1"/>
  <c r="M44" i="1"/>
  <c r="P44" i="1"/>
  <c r="M45" i="1"/>
  <c r="P45" i="1"/>
  <c r="M46" i="1"/>
  <c r="P46" i="1"/>
  <c r="M47" i="1"/>
  <c r="P47" i="1"/>
  <c r="M48" i="1"/>
  <c r="P48" i="1"/>
  <c r="M49" i="1"/>
  <c r="P49" i="1"/>
  <c r="Q49" i="1"/>
  <c r="N40" i="1"/>
  <c r="N41" i="1"/>
  <c r="N42" i="1"/>
  <c r="N43" i="1"/>
  <c r="N44" i="1"/>
  <c r="N45" i="1"/>
  <c r="N46" i="1"/>
  <c r="N47" i="1"/>
  <c r="N48" i="1"/>
  <c r="N49" i="1"/>
  <c r="O49" i="1"/>
  <c r="M30" i="1"/>
  <c r="P30" i="1"/>
  <c r="M31" i="1"/>
  <c r="P31" i="1"/>
  <c r="M32" i="1"/>
  <c r="P32" i="1"/>
  <c r="M33" i="1"/>
  <c r="P33" i="1"/>
  <c r="M34" i="1"/>
  <c r="P34" i="1"/>
  <c r="M35" i="1"/>
  <c r="P35" i="1"/>
  <c r="M36" i="1"/>
  <c r="P36" i="1"/>
  <c r="M37" i="1"/>
  <c r="P37" i="1"/>
  <c r="M38" i="1"/>
  <c r="P38" i="1"/>
  <c r="M39" i="1"/>
  <c r="P39" i="1"/>
  <c r="Q39" i="1"/>
  <c r="N30" i="1"/>
  <c r="N31" i="1"/>
  <c r="N32" i="1"/>
  <c r="N33" i="1"/>
  <c r="N34" i="1"/>
  <c r="N35" i="1"/>
  <c r="N36" i="1"/>
  <c r="N37" i="1"/>
  <c r="N38" i="1"/>
  <c r="N39" i="1"/>
  <c r="O39" i="1"/>
  <c r="M20" i="1"/>
  <c r="P20" i="1"/>
  <c r="M21" i="1"/>
  <c r="P21" i="1"/>
  <c r="M22" i="1"/>
  <c r="P22" i="1"/>
  <c r="M23" i="1"/>
  <c r="P23" i="1"/>
  <c r="M24" i="1"/>
  <c r="P24" i="1"/>
  <c r="M25" i="1"/>
  <c r="P25" i="1"/>
  <c r="M26" i="1"/>
  <c r="P26" i="1"/>
  <c r="M27" i="1"/>
  <c r="P27" i="1"/>
  <c r="M28" i="1"/>
  <c r="P28" i="1"/>
  <c r="M29" i="1"/>
  <c r="P29" i="1"/>
  <c r="Q29" i="1"/>
</calcChain>
</file>

<file path=xl/sharedStrings.xml><?xml version="1.0" encoding="utf-8"?>
<sst xmlns="http://schemas.openxmlformats.org/spreadsheetml/2006/main" count="39" uniqueCount="33">
  <si>
    <t>X1</t>
  </si>
  <si>
    <t>X2</t>
  </si>
  <si>
    <t>Y</t>
  </si>
  <si>
    <t>Dataset</t>
    <phoneticPr fontId="2" type="noConversion"/>
  </si>
  <si>
    <t>Iteration</t>
  </si>
  <si>
    <t>Bias</t>
  </si>
  <si>
    <t>B0</t>
  </si>
  <si>
    <t>B1</t>
  </si>
  <si>
    <t>B2</t>
  </si>
  <si>
    <t>Prediction</t>
  </si>
  <si>
    <t>Sharp Prediction</t>
  </si>
  <si>
    <t>Squared Error</t>
  </si>
  <si>
    <t>RMSE</t>
  </si>
  <si>
    <t>Error</t>
  </si>
  <si>
    <t>Accuracy</t>
  </si>
  <si>
    <t>Learning Rate</t>
    <phoneticPr fontId="2" type="noConversion"/>
  </si>
  <si>
    <t>Logistic Regression with Stochastic Gradient Descent</t>
    <phoneticPr fontId="2" type="noConversion"/>
  </si>
  <si>
    <t>B0(t+1)</t>
    <phoneticPr fontId="2" type="noConversion"/>
  </si>
  <si>
    <t>B1(t+1)</t>
    <phoneticPr fontId="2" type="noConversion"/>
  </si>
  <si>
    <t>B2(t+1)</t>
    <phoneticPr fontId="2" type="noConversion"/>
  </si>
  <si>
    <t>Prediction</t>
    <phoneticPr fontId="2" type="noConversion"/>
  </si>
  <si>
    <t>Prediction</t>
    <phoneticPr fontId="2" type="noConversion"/>
  </si>
  <si>
    <t>Coefficients</t>
    <phoneticPr fontId="2" type="noConversion"/>
  </si>
  <si>
    <t>B1</t>
    <phoneticPr fontId="2" type="noConversion"/>
  </si>
  <si>
    <t>B0</t>
    <phoneticPr fontId="2" type="noConversion"/>
  </si>
  <si>
    <t>B2</t>
    <phoneticPr fontId="2" type="noConversion"/>
  </si>
  <si>
    <t>Crisp</t>
    <phoneticPr fontId="2" type="noConversion"/>
  </si>
  <si>
    <t>Error</t>
    <phoneticPr fontId="2" type="noConversion"/>
  </si>
  <si>
    <t>Accuracy</t>
    <phoneticPr fontId="2" type="noConversion"/>
  </si>
  <si>
    <t>Logistic Function</t>
    <phoneticPr fontId="3" type="noConversion"/>
  </si>
  <si>
    <t>Input</t>
  </si>
  <si>
    <t>Logistic</t>
  </si>
  <si>
    <t>Derivative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</si>
</sst>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sz val="8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2.7810836000000001</c:v>
                </c:pt>
                <c:pt idx="1">
                  <c:v>1.465489372</c:v>
                </c:pt>
                <c:pt idx="2">
                  <c:v>3.3965616879999998</c:v>
                </c:pt>
                <c:pt idx="3">
                  <c:v>1.3880701900000001</c:v>
                </c:pt>
                <c:pt idx="4">
                  <c:v>3.0640723200000002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2.5505370030000001</c:v>
                </c:pt>
                <c:pt idx="1">
                  <c:v>2.3621250759999999</c:v>
                </c:pt>
                <c:pt idx="2">
                  <c:v>4.4002935289999998</c:v>
                </c:pt>
                <c:pt idx="3">
                  <c:v>1.850220317</c:v>
                </c:pt>
                <c:pt idx="4">
                  <c:v>3.005305973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9-4E47-85A3-DFD6E2E53A4B}"/>
            </c:ext>
          </c:extLst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7.6275312140000002</c:v>
                </c:pt>
                <c:pt idx="1">
                  <c:v>5.3324412480000003</c:v>
                </c:pt>
                <c:pt idx="2">
                  <c:v>6.9225967160000001</c:v>
                </c:pt>
                <c:pt idx="3">
                  <c:v>8.6754186509999993</c:v>
                </c:pt>
                <c:pt idx="4">
                  <c:v>7.6737564660000004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2.759262235</c:v>
                </c:pt>
                <c:pt idx="1">
                  <c:v>2.0886267749999998</c:v>
                </c:pt>
                <c:pt idx="2">
                  <c:v>1.77106367</c:v>
                </c:pt>
                <c:pt idx="3">
                  <c:v>-0.24206865490000001</c:v>
                </c:pt>
                <c:pt idx="4">
                  <c:v>3.5085630110000001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9-4E47-85A3-DFD6E2E5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88584"/>
        <c:axId val="355932664"/>
      </c:scatterChart>
      <c:valAx>
        <c:axId val="35588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932664"/>
        <c:crosses val="autoZero"/>
        <c:crossBetween val="midCat"/>
      </c:valAx>
      <c:valAx>
        <c:axId val="3559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88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Sheet1!$Q$19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val>
            <c:numRef>
              <c:f>(Sheet1!$Q$29,Sheet1!$Q$39,Sheet1!$Q$49,Sheet1!$Q$59,Sheet1!$Q$69,Sheet1!$Q$79,Sheet1!$Q$89,Sheet1!$Q$99,Sheet1!$Q$109,Sheet1!$Q$119)</c:f>
              <c:numCache>
                <c:formatCode>0.00%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0-4290-97CF-15215246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435080"/>
        <c:axId val="367554888"/>
      </c:lineChart>
      <c:catAx>
        <c:axId val="36743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67554888"/>
        <c:crosses val="autoZero"/>
        <c:auto val="1"/>
        <c:lblAlgn val="ctr"/>
        <c:lblOffset val="100"/>
        <c:noMultiLvlLbl val="0"/>
      </c:catAx>
      <c:valAx>
        <c:axId val="367554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743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Sheet1!$O$19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val>
            <c:numRef>
              <c:f>(Sheet1!$O$29,Sheet1!$O$39,Sheet1!$O$49,Sheet1!$O$59,Sheet1!$O$69,Sheet1!$O$79,Sheet1!$O$89,Sheet1!$O$99,Sheet1!$O$109,Sheet1!$O$119)</c:f>
              <c:numCache>
                <c:formatCode>General</c:formatCode>
                <c:ptCount val="10"/>
                <c:pt idx="0">
                  <c:v>0.47083223945639152</c:v>
                </c:pt>
                <c:pt idx="1">
                  <c:v>0.40161992479852088</c:v>
                </c:pt>
                <c:pt idx="2">
                  <c:v>0.33366955093085687</c:v>
                </c:pt>
                <c:pt idx="3">
                  <c:v>0.28753775601758541</c:v>
                </c:pt>
                <c:pt idx="4">
                  <c:v>0.24956579352825561</c:v>
                </c:pt>
                <c:pt idx="5">
                  <c:v>0.22219219404756355</c:v>
                </c:pt>
                <c:pt idx="6">
                  <c:v>0.20291820426966697</c:v>
                </c:pt>
                <c:pt idx="7">
                  <c:v>0.18811376814614394</c:v>
                </c:pt>
                <c:pt idx="8">
                  <c:v>0.17609058180250137</c:v>
                </c:pt>
                <c:pt idx="9">
                  <c:v>0.16599201977650183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A66-9DEB-E1B737982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16136"/>
        <c:axId val="367371944"/>
      </c:lineChart>
      <c:catAx>
        <c:axId val="3671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367371944"/>
        <c:crosses val="autoZero"/>
        <c:auto val="1"/>
        <c:lblAlgn val="ctr"/>
        <c:lblOffset val="100"/>
        <c:noMultiLvlLbl val="0"/>
      </c:catAx>
      <c:valAx>
        <c:axId val="36737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11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Logistic function </a:t>
            </a:r>
          </a:p>
          <a:p>
            <a:pPr>
              <a:defRPr/>
            </a:pPr>
            <a:r>
              <a:rPr lang="en-US" altLang="ko-KR"/>
              <a:t>(Sigmoid function)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Logistic</c:v>
                </c:pt>
              </c:strCache>
            </c:strRef>
          </c:tx>
          <c:xVal>
            <c:numRef>
              <c:f>[1]Sheet1!$A$4:$A$14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7-4093-99F8-7F2B2C8A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44120"/>
        <c:axId val="432666696"/>
      </c:scatterChart>
      <c:valAx>
        <c:axId val="3561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666696"/>
        <c:crosses val="autoZero"/>
        <c:crossBetween val="midCat"/>
      </c:valAx>
      <c:valAx>
        <c:axId val="4326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61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51068616422947E-2"/>
          <c:y val="0.20319603327885902"/>
          <c:w val="0.87033845769278839"/>
          <c:h val="0.683352770762145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[1]Sheet1!$C$3</c:f>
              <c:strCache>
                <c:ptCount val="1"/>
                <c:pt idx="0">
                  <c:v>Derivative</c:v>
                </c:pt>
              </c:strCache>
            </c:strRef>
          </c:tx>
          <c:xVal>
            <c:numRef>
              <c:f>[1]Sheet1!$B$4:$B$14</c:f>
              <c:numCache>
                <c:formatCode>General</c:formatCode>
                <c:ptCount val="11"/>
                <c:pt idx="0">
                  <c:v>6.6928509242848554E-3</c:v>
                </c:pt>
                <c:pt idx="1">
                  <c:v>1.7986209962091559E-2</c:v>
                </c:pt>
                <c:pt idx="2">
                  <c:v>4.7425873177566781E-2</c:v>
                </c:pt>
                <c:pt idx="3">
                  <c:v>0.11920292202211755</c:v>
                </c:pt>
                <c:pt idx="4">
                  <c:v>0.2689414213699951</c:v>
                </c:pt>
                <c:pt idx="5">
                  <c:v>0.5</c:v>
                </c:pt>
                <c:pt idx="6">
                  <c:v>0.7310585786300049</c:v>
                </c:pt>
                <c:pt idx="7">
                  <c:v>0.88079707797788231</c:v>
                </c:pt>
                <c:pt idx="8">
                  <c:v>0.95257412682243336</c:v>
                </c:pt>
                <c:pt idx="9">
                  <c:v>0.98201379003790845</c:v>
                </c:pt>
                <c:pt idx="10">
                  <c:v>0.99330714907571527</c:v>
                </c:pt>
              </c:numCache>
            </c:numRef>
          </c:xVal>
          <c:yVal>
            <c:numRef>
              <c:f>[1]Sheet1!$C$4:$C$14</c:f>
              <c:numCache>
                <c:formatCode>General</c:formatCode>
                <c:ptCount val="11"/>
                <c:pt idx="0">
                  <c:v>6.6480566707901546E-3</c:v>
                </c:pt>
                <c:pt idx="1">
                  <c:v>1.7662706213291118E-2</c:v>
                </c:pt>
                <c:pt idx="2">
                  <c:v>4.5176659730912137E-2</c:v>
                </c:pt>
                <c:pt idx="3">
                  <c:v>0.10499358540350651</c:v>
                </c:pt>
                <c:pt idx="4">
                  <c:v>0.19661193324148185</c:v>
                </c:pt>
                <c:pt idx="5">
                  <c:v>0.25</c:v>
                </c:pt>
                <c:pt idx="6">
                  <c:v>0.19661193324148185</c:v>
                </c:pt>
                <c:pt idx="7">
                  <c:v>0.10499358540350662</c:v>
                </c:pt>
                <c:pt idx="8">
                  <c:v>4.5176659730911999E-2</c:v>
                </c:pt>
                <c:pt idx="9">
                  <c:v>1.7662706213291107E-2</c:v>
                </c:pt>
                <c:pt idx="10">
                  <c:v>6.6480566707900332E-3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2-4EE5-B569-8FD6F213F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84856"/>
        <c:axId val="297973448"/>
      </c:scatterChart>
      <c:valAx>
        <c:axId val="45708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973448"/>
        <c:crosses val="autoZero"/>
        <c:crossBetween val="midCat"/>
      </c:valAx>
      <c:valAx>
        <c:axId val="29797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084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152400</xdr:rowOff>
    </xdr:from>
    <xdr:to>
      <xdr:col>7</xdr:col>
      <xdr:colOff>901700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0</xdr:row>
      <xdr:rowOff>139700</xdr:rowOff>
    </xdr:from>
    <xdr:to>
      <xdr:col>12</xdr:col>
      <xdr:colOff>927100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165100</xdr:colOff>
      <xdr:row>0</xdr:row>
      <xdr:rowOff>88900</xdr:rowOff>
    </xdr:from>
    <xdr:to>
      <xdr:col>17</xdr:col>
      <xdr:colOff>927100</xdr:colOff>
      <xdr:row>17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441325</xdr:colOff>
      <xdr:row>139</xdr:row>
      <xdr:rowOff>79375</xdr:rowOff>
    </xdr:from>
    <xdr:to>
      <xdr:col>8</xdr:col>
      <xdr:colOff>250825</xdr:colOff>
      <xdr:row>156</xdr:row>
      <xdr:rowOff>15875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444499</xdr:colOff>
      <xdr:row>157</xdr:row>
      <xdr:rowOff>127000</xdr:rowOff>
    </xdr:from>
    <xdr:to>
      <xdr:col>8</xdr:col>
      <xdr:colOff>676274</xdr:colOff>
      <xdr:row>174</xdr:row>
      <xdr:rowOff>66675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istic%20function_sigmoid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Logistic</v>
          </cell>
          <cell r="C3" t="str">
            <v>Derivative</v>
          </cell>
        </row>
        <row r="4">
          <cell r="A4">
            <v>-5</v>
          </cell>
          <cell r="B4">
            <v>6.6928509242848554E-3</v>
          </cell>
          <cell r="C4">
            <v>6.6480566707901546E-3</v>
          </cell>
        </row>
        <row r="5">
          <cell r="A5">
            <v>-4</v>
          </cell>
          <cell r="B5">
            <v>1.7986209962091559E-2</v>
          </cell>
          <cell r="C5">
            <v>1.7662706213291118E-2</v>
          </cell>
        </row>
        <row r="6">
          <cell r="A6">
            <v>-3</v>
          </cell>
          <cell r="B6">
            <v>4.7425873177566781E-2</v>
          </cell>
          <cell r="C6">
            <v>4.5176659730912137E-2</v>
          </cell>
        </row>
        <row r="7">
          <cell r="A7">
            <v>-2</v>
          </cell>
          <cell r="B7">
            <v>0.11920292202211755</v>
          </cell>
          <cell r="C7">
            <v>0.10499358540350651</v>
          </cell>
        </row>
        <row r="8">
          <cell r="A8">
            <v>-1</v>
          </cell>
          <cell r="B8">
            <v>0.2689414213699951</v>
          </cell>
          <cell r="C8">
            <v>0.19661193324148185</v>
          </cell>
        </row>
        <row r="9">
          <cell r="A9">
            <v>0</v>
          </cell>
          <cell r="B9">
            <v>0.5</v>
          </cell>
          <cell r="C9">
            <v>0.25</v>
          </cell>
        </row>
        <row r="10">
          <cell r="A10">
            <v>1</v>
          </cell>
          <cell r="B10">
            <v>0.7310585786300049</v>
          </cell>
          <cell r="C10">
            <v>0.19661193324148185</v>
          </cell>
        </row>
        <row r="11">
          <cell r="A11">
            <v>2</v>
          </cell>
          <cell r="B11">
            <v>0.88079707797788231</v>
          </cell>
          <cell r="C11">
            <v>0.10499358540350662</v>
          </cell>
        </row>
        <row r="12">
          <cell r="A12">
            <v>3</v>
          </cell>
          <cell r="B12">
            <v>0.95257412682243336</v>
          </cell>
          <cell r="C12">
            <v>4.5176659730911999E-2</v>
          </cell>
        </row>
        <row r="13">
          <cell r="A13">
            <v>4</v>
          </cell>
          <cell r="B13">
            <v>0.98201379003790845</v>
          </cell>
          <cell r="C13">
            <v>1.7662706213291107E-2</v>
          </cell>
        </row>
        <row r="14">
          <cell r="A14">
            <v>5</v>
          </cell>
          <cell r="B14">
            <v>0.99330714907571527</v>
          </cell>
          <cell r="C14">
            <v>6.6480566707900332E-3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Q152"/>
  <sheetViews>
    <sheetView showGridLines="0" tabSelected="1" workbookViewId="0">
      <selection activeCell="B5" sqref="B5"/>
    </sheetView>
  </sheetViews>
  <sheetFormatPr defaultColWidth="11" defaultRowHeight="12.75" x14ac:dyDescent="0.2"/>
  <cols>
    <col min="13" max="13" width="14.375" customWidth="1"/>
  </cols>
  <sheetData>
    <row r="1" spans="1:3" x14ac:dyDescent="0.2">
      <c r="A1" s="1" t="s">
        <v>16</v>
      </c>
    </row>
    <row r="3" spans="1:3" x14ac:dyDescent="0.2">
      <c r="A3" s="1" t="s">
        <v>3</v>
      </c>
    </row>
    <row r="4" spans="1:3" x14ac:dyDescent="0.2">
      <c r="A4" s="1" t="s">
        <v>0</v>
      </c>
      <c r="B4" s="1" t="s">
        <v>1</v>
      </c>
      <c r="C4" s="1" t="s">
        <v>2</v>
      </c>
    </row>
    <row r="5" spans="1:3" x14ac:dyDescent="0.2">
      <c r="A5">
        <v>2.7810836000000001</v>
      </c>
      <c r="B5">
        <v>2.5505370030000001</v>
      </c>
      <c r="C5">
        <v>0</v>
      </c>
    </row>
    <row r="6" spans="1:3" x14ac:dyDescent="0.2">
      <c r="A6">
        <v>1.465489372</v>
      </c>
      <c r="B6">
        <v>2.3621250759999999</v>
      </c>
      <c r="C6">
        <v>0</v>
      </c>
    </row>
    <row r="7" spans="1:3" x14ac:dyDescent="0.2">
      <c r="A7">
        <v>3.3965616879999998</v>
      </c>
      <c r="B7">
        <v>4.4002935289999998</v>
      </c>
      <c r="C7">
        <v>0</v>
      </c>
    </row>
    <row r="8" spans="1:3" x14ac:dyDescent="0.2">
      <c r="A8">
        <v>1.3880701900000001</v>
      </c>
      <c r="B8">
        <v>1.850220317</v>
      </c>
      <c r="C8">
        <v>0</v>
      </c>
    </row>
    <row r="9" spans="1:3" x14ac:dyDescent="0.2">
      <c r="A9">
        <v>3.0640723200000002</v>
      </c>
      <c r="B9">
        <v>3.005305973</v>
      </c>
      <c r="C9">
        <v>0</v>
      </c>
    </row>
    <row r="10" spans="1:3" x14ac:dyDescent="0.2">
      <c r="A10">
        <v>7.6275312140000002</v>
      </c>
      <c r="B10">
        <v>2.759262235</v>
      </c>
      <c r="C10">
        <v>1</v>
      </c>
    </row>
    <row r="11" spans="1:3" x14ac:dyDescent="0.2">
      <c r="A11">
        <v>5.3324412480000003</v>
      </c>
      <c r="B11">
        <v>2.0886267749999998</v>
      </c>
      <c r="C11">
        <v>1</v>
      </c>
    </row>
    <row r="12" spans="1:3" x14ac:dyDescent="0.2">
      <c r="A12">
        <v>6.9225967160000001</v>
      </c>
      <c r="B12">
        <v>1.77106367</v>
      </c>
      <c r="C12">
        <v>1</v>
      </c>
    </row>
    <row r="13" spans="1:3" x14ac:dyDescent="0.2">
      <c r="A13">
        <v>8.6754186509999993</v>
      </c>
      <c r="B13">
        <v>-0.24206865490000001</v>
      </c>
      <c r="C13">
        <v>1</v>
      </c>
    </row>
    <row r="14" spans="1:3" x14ac:dyDescent="0.2">
      <c r="A14">
        <v>7.6737564660000004</v>
      </c>
      <c r="B14">
        <v>3.5085630110000001</v>
      </c>
      <c r="C14">
        <v>1</v>
      </c>
    </row>
    <row r="16" spans="1:3" x14ac:dyDescent="0.2">
      <c r="A16" s="1" t="s">
        <v>15</v>
      </c>
    </row>
    <row r="17" spans="1:17" x14ac:dyDescent="0.2">
      <c r="A17">
        <v>0.3</v>
      </c>
    </row>
    <row r="19" spans="1:17" x14ac:dyDescent="0.2">
      <c r="A19" s="1" t="s">
        <v>4</v>
      </c>
      <c r="B19" s="1" t="s">
        <v>5</v>
      </c>
      <c r="C19" s="1" t="s">
        <v>0</v>
      </c>
      <c r="D19" s="1" t="s">
        <v>1</v>
      </c>
      <c r="E19" s="1" t="s">
        <v>2</v>
      </c>
      <c r="F19" s="1" t="s">
        <v>6</v>
      </c>
      <c r="G19" s="1" t="s">
        <v>7</v>
      </c>
      <c r="H19" s="1" t="s">
        <v>8</v>
      </c>
      <c r="I19" s="1" t="s">
        <v>9</v>
      </c>
      <c r="J19" s="1" t="s">
        <v>17</v>
      </c>
      <c r="K19" s="1" t="s">
        <v>18</v>
      </c>
      <c r="L19" s="1" t="s">
        <v>19</v>
      </c>
      <c r="M19" s="1" t="s">
        <v>10</v>
      </c>
      <c r="N19" s="1" t="s">
        <v>11</v>
      </c>
      <c r="O19" s="1" t="s">
        <v>12</v>
      </c>
      <c r="P19" s="1" t="s">
        <v>13</v>
      </c>
      <c r="Q19" s="1" t="s">
        <v>14</v>
      </c>
    </row>
    <row r="20" spans="1:17" x14ac:dyDescent="0.2">
      <c r="A20">
        <v>1</v>
      </c>
      <c r="B20">
        <v>1</v>
      </c>
      <c r="C20">
        <v>2.7810836000000001</v>
      </c>
      <c r="D20">
        <v>2.5505370030000001</v>
      </c>
      <c r="E20">
        <v>0</v>
      </c>
      <c r="F20">
        <v>0</v>
      </c>
      <c r="G20">
        <v>0</v>
      </c>
      <c r="H20">
        <v>0</v>
      </c>
      <c r="I20">
        <f>1/(1+EXP(-(B20*F20+C20*G20+D20*H20)))</f>
        <v>0.5</v>
      </c>
      <c r="J20">
        <f>F20+$A$17*($E20-$I20)*$I20*(1-$I20)*B20</f>
        <v>-3.7499999999999999E-2</v>
      </c>
      <c r="K20">
        <f>G20+$A$17*($E20-$I20)*$I20*(1-$I20)*C20</f>
        <v>-0.10429063500000001</v>
      </c>
      <c r="L20">
        <f>H20+$A$17*($E20-$I20)*$I20*(1-$I20)*D20</f>
        <v>-9.56451376125E-2</v>
      </c>
      <c r="M20">
        <f>IF(I20&lt;0.5,0,1)</f>
        <v>1</v>
      </c>
      <c r="N20">
        <f>(I20-E20)^2</f>
        <v>0.25</v>
      </c>
      <c r="P20">
        <f>IF(M20=E20,0,1)</f>
        <v>1</v>
      </c>
    </row>
    <row r="21" spans="1:17" x14ac:dyDescent="0.2">
      <c r="A21">
        <v>1.1000000000000001</v>
      </c>
      <c r="B21">
        <v>1</v>
      </c>
      <c r="C21">
        <v>1.465489372</v>
      </c>
      <c r="D21">
        <v>2.3621250759999999</v>
      </c>
      <c r="E21">
        <v>0</v>
      </c>
      <c r="F21">
        <f>J20</f>
        <v>-3.7499999999999999E-2</v>
      </c>
      <c r="G21">
        <f>K20</f>
        <v>-0.10429063500000001</v>
      </c>
      <c r="H21">
        <f>L20</f>
        <v>-9.56451376125E-2</v>
      </c>
      <c r="I21">
        <f t="shared" ref="I21:I29" si="0">1/(1+EXP(-(B21*F21+C21*G21+D21*H21)))</f>
        <v>0.39741142327307244</v>
      </c>
      <c r="J21">
        <f t="shared" ref="J21:J29" si="1">F21+$A$17*($E21-$I21)*$I21*(1-$I21)*B21</f>
        <v>-6.6051099794052395E-2</v>
      </c>
      <c r="K21">
        <f t="shared" ref="K21:L29" si="2">G21+$A$17*($E21-$I21)*$I21*(1-$I21)*C21</f>
        <v>-0.14613196830709518</v>
      </c>
      <c r="L21">
        <f t="shared" si="2"/>
        <v>-0.1630864063834096</v>
      </c>
      <c r="M21">
        <f t="shared" ref="M21:M29" si="3">IF(I21&lt;0.5,0,1)</f>
        <v>0</v>
      </c>
      <c r="N21">
        <f t="shared" ref="N21:N29" si="4">(I21-E21)^2</f>
        <v>0.15793583934792915</v>
      </c>
      <c r="P21">
        <f t="shared" ref="P21:P29" si="5">IF(M21=E21,0,1)</f>
        <v>0</v>
      </c>
    </row>
    <row r="22" spans="1:17" x14ac:dyDescent="0.2">
      <c r="A22">
        <v>1.2</v>
      </c>
      <c r="B22">
        <v>1</v>
      </c>
      <c r="C22">
        <v>3.3965616879999998</v>
      </c>
      <c r="D22">
        <v>4.4002935289999998</v>
      </c>
      <c r="E22">
        <v>0</v>
      </c>
      <c r="F22">
        <f t="shared" ref="F22:F29" si="6">J21</f>
        <v>-6.6051099794052395E-2</v>
      </c>
      <c r="G22">
        <f t="shared" ref="G22:G29" si="7">K21</f>
        <v>-0.14613196830709518</v>
      </c>
      <c r="H22">
        <f t="shared" ref="H22:H29" si="8">L21</f>
        <v>-0.1630864063834096</v>
      </c>
      <c r="I22">
        <f t="shared" si="0"/>
        <v>0.21754589938470523</v>
      </c>
      <c r="J22">
        <f t="shared" si="1"/>
        <v>-7.7160277875865532E-2</v>
      </c>
      <c r="K22">
        <f t="shared" si="2"/>
        <v>-0.18386497696495102</v>
      </c>
      <c r="L22">
        <f t="shared" si="2"/>
        <v>-0.21197005080932058</v>
      </c>
      <c r="M22">
        <f t="shared" si="3"/>
        <v>0</v>
      </c>
      <c r="N22">
        <f t="shared" si="4"/>
        <v>4.7326218339100293E-2</v>
      </c>
      <c r="P22">
        <f t="shared" si="5"/>
        <v>0</v>
      </c>
    </row>
    <row r="23" spans="1:17" x14ac:dyDescent="0.2">
      <c r="A23">
        <v>1.3</v>
      </c>
      <c r="B23">
        <v>1</v>
      </c>
      <c r="C23">
        <v>1.3880701900000001</v>
      </c>
      <c r="D23">
        <v>1.850220317</v>
      </c>
      <c r="E23">
        <v>0</v>
      </c>
      <c r="F23">
        <f t="shared" si="6"/>
        <v>-7.7160277875865532E-2</v>
      </c>
      <c r="G23">
        <f t="shared" si="7"/>
        <v>-0.18386497696495102</v>
      </c>
      <c r="H23">
        <f t="shared" si="8"/>
        <v>-0.21197005080932058</v>
      </c>
      <c r="I23">
        <f t="shared" si="0"/>
        <v>0.32638763806824311</v>
      </c>
      <c r="J23">
        <f t="shared" si="1"/>
        <v>-9.8688031095270606E-2</v>
      </c>
      <c r="K23">
        <f t="shared" si="2"/>
        <v>-0.21374700946648373</v>
      </c>
      <c r="L23">
        <f t="shared" si="2"/>
        <v>-0.25180113719522601</v>
      </c>
      <c r="M23">
        <f t="shared" si="3"/>
        <v>0</v>
      </c>
      <c r="N23">
        <f t="shared" si="4"/>
        <v>0.10652889028376646</v>
      </c>
      <c r="P23">
        <f t="shared" si="5"/>
        <v>0</v>
      </c>
    </row>
    <row r="24" spans="1:17" x14ac:dyDescent="0.2">
      <c r="A24">
        <v>1.4</v>
      </c>
      <c r="B24">
        <v>1</v>
      </c>
      <c r="C24">
        <v>3.0640723200000002</v>
      </c>
      <c r="D24">
        <v>3.005305973</v>
      </c>
      <c r="E24">
        <v>0</v>
      </c>
      <c r="F24">
        <f t="shared" si="6"/>
        <v>-9.8688031095270606E-2</v>
      </c>
      <c r="G24">
        <f t="shared" si="7"/>
        <v>-0.21374700946648373</v>
      </c>
      <c r="H24">
        <f t="shared" si="8"/>
        <v>-0.25180113719522601</v>
      </c>
      <c r="I24">
        <f t="shared" si="0"/>
        <v>0.18088488606173977</v>
      </c>
      <c r="J24">
        <f t="shared" si="1"/>
        <v>-0.10672830336173347</v>
      </c>
      <c r="K24">
        <f t="shared" si="2"/>
        <v>-0.23838298516341624</v>
      </c>
      <c r="L24">
        <f t="shared" si="2"/>
        <v>-0.2759646154621731</v>
      </c>
      <c r="M24">
        <f t="shared" si="3"/>
        <v>0</v>
      </c>
      <c r="N24">
        <f t="shared" si="4"/>
        <v>3.2719342005568579E-2</v>
      </c>
      <c r="P24">
        <f t="shared" si="5"/>
        <v>0</v>
      </c>
    </row>
    <row r="25" spans="1:17" x14ac:dyDescent="0.2">
      <c r="A25">
        <v>1.5</v>
      </c>
      <c r="B25">
        <v>1</v>
      </c>
      <c r="C25">
        <v>7.6275312140000002</v>
      </c>
      <c r="D25">
        <v>2.759262235</v>
      </c>
      <c r="E25">
        <v>1</v>
      </c>
      <c r="F25">
        <f t="shared" si="6"/>
        <v>-0.10672830336173347</v>
      </c>
      <c r="G25">
        <f t="shared" si="7"/>
        <v>-0.23838298516341624</v>
      </c>
      <c r="H25">
        <f t="shared" si="8"/>
        <v>-0.2759646154621731</v>
      </c>
      <c r="I25">
        <f t="shared" si="0"/>
        <v>6.3777021910643009E-2</v>
      </c>
      <c r="J25">
        <f t="shared" si="1"/>
        <v>-8.99578778287419E-2</v>
      </c>
      <c r="K25">
        <f t="shared" si="2"/>
        <v>-0.11046604093846041</v>
      </c>
      <c r="L25">
        <f t="shared" si="2"/>
        <v>-0.2296906136241097</v>
      </c>
      <c r="M25">
        <f t="shared" si="3"/>
        <v>0</v>
      </c>
      <c r="N25">
        <f t="shared" si="4"/>
        <v>0.87651346470250457</v>
      </c>
      <c r="P25">
        <f t="shared" si="5"/>
        <v>1</v>
      </c>
    </row>
    <row r="26" spans="1:17" x14ac:dyDescent="0.2">
      <c r="A26">
        <v>1.6</v>
      </c>
      <c r="B26">
        <v>1</v>
      </c>
      <c r="C26">
        <v>5.3324412480000003</v>
      </c>
      <c r="D26">
        <v>2.0886267749999998</v>
      </c>
      <c r="E26">
        <v>1</v>
      </c>
      <c r="F26">
        <f t="shared" si="6"/>
        <v>-8.99578778287419E-2</v>
      </c>
      <c r="G26">
        <f t="shared" si="7"/>
        <v>-0.11046604093846041</v>
      </c>
      <c r="H26">
        <f t="shared" si="8"/>
        <v>-0.2296906136241097</v>
      </c>
      <c r="I26">
        <f t="shared" si="0"/>
        <v>0.23889457875424391</v>
      </c>
      <c r="J26">
        <f t="shared" si="1"/>
        <v>-4.8441717557457992E-2</v>
      </c>
      <c r="K26">
        <f t="shared" si="2"/>
        <v>0.11091644455071278</v>
      </c>
      <c r="L26">
        <f t="shared" si="2"/>
        <v>-0.14297884968631486</v>
      </c>
      <c r="M26">
        <f t="shared" si="3"/>
        <v>0</v>
      </c>
      <c r="N26">
        <f t="shared" si="4"/>
        <v>0.5792814622496798</v>
      </c>
      <c r="P26">
        <f t="shared" si="5"/>
        <v>1</v>
      </c>
    </row>
    <row r="27" spans="1:17" x14ac:dyDescent="0.2">
      <c r="A27">
        <v>1.7</v>
      </c>
      <c r="B27">
        <v>1</v>
      </c>
      <c r="C27">
        <v>6.9225967160000001</v>
      </c>
      <c r="D27">
        <v>1.77106367</v>
      </c>
      <c r="E27">
        <v>1</v>
      </c>
      <c r="F27">
        <f t="shared" si="6"/>
        <v>-4.8441717557457992E-2</v>
      </c>
      <c r="G27">
        <f t="shared" si="7"/>
        <v>0.11091644455071278</v>
      </c>
      <c r="H27">
        <f t="shared" si="8"/>
        <v>-0.14297884968631486</v>
      </c>
      <c r="I27">
        <f t="shared" si="0"/>
        <v>0.61447529565252457</v>
      </c>
      <c r="J27">
        <f t="shared" si="1"/>
        <v>-2.1043008070374229E-2</v>
      </c>
      <c r="K27">
        <f t="shared" si="2"/>
        <v>0.30058666086863689</v>
      </c>
      <c r="L27">
        <f t="shared" si="2"/>
        <v>-9.4453990708856475E-2</v>
      </c>
      <c r="M27">
        <f t="shared" si="3"/>
        <v>1</v>
      </c>
      <c r="N27">
        <f t="shared" si="4"/>
        <v>0.14862929766220834</v>
      </c>
      <c r="P27">
        <f t="shared" si="5"/>
        <v>0</v>
      </c>
    </row>
    <row r="28" spans="1:17" x14ac:dyDescent="0.2">
      <c r="A28">
        <v>1.8</v>
      </c>
      <c r="B28">
        <v>1</v>
      </c>
      <c r="C28">
        <v>8.6754186509999993</v>
      </c>
      <c r="D28">
        <v>-0.24206865490000001</v>
      </c>
      <c r="E28">
        <v>1</v>
      </c>
      <c r="F28">
        <f t="shared" si="6"/>
        <v>-2.1043008070374229E-2</v>
      </c>
      <c r="G28">
        <f t="shared" si="7"/>
        <v>0.30058666086863689</v>
      </c>
      <c r="H28">
        <f t="shared" si="8"/>
        <v>-9.4453990708856475E-2</v>
      </c>
      <c r="I28">
        <f t="shared" si="0"/>
        <v>0.93147281427879247</v>
      </c>
      <c r="J28">
        <f t="shared" si="1"/>
        <v>-1.9730756104563159E-2</v>
      </c>
      <c r="K28">
        <f t="shared" si="2"/>
        <v>0.31197099604764567</v>
      </c>
      <c r="L28">
        <f t="shared" si="2"/>
        <v>-9.4771645777110239E-2</v>
      </c>
      <c r="M28">
        <f t="shared" si="3"/>
        <v>1</v>
      </c>
      <c r="N28">
        <f t="shared" si="4"/>
        <v>4.6959751828688692E-3</v>
      </c>
      <c r="P28">
        <f t="shared" si="5"/>
        <v>0</v>
      </c>
    </row>
    <row r="29" spans="1:17" x14ac:dyDescent="0.2">
      <c r="A29">
        <v>1.9</v>
      </c>
      <c r="B29">
        <v>1</v>
      </c>
      <c r="C29">
        <v>7.6737564660000004</v>
      </c>
      <c r="D29">
        <v>3.5085630110000001</v>
      </c>
      <c r="E29">
        <v>1</v>
      </c>
      <c r="F29">
        <f t="shared" si="6"/>
        <v>-1.9730756104563159E-2</v>
      </c>
      <c r="G29">
        <f t="shared" si="7"/>
        <v>0.31197099604764567</v>
      </c>
      <c r="H29">
        <f t="shared" si="8"/>
        <v>-9.4771645777110239E-2</v>
      </c>
      <c r="I29">
        <f t="shared" si="0"/>
        <v>0.88511097815029549</v>
      </c>
      <c r="J29">
        <f t="shared" si="1"/>
        <v>-1.6225852758966163E-2</v>
      </c>
      <c r="K29">
        <f t="shared" si="2"/>
        <v>0.33886677075862565</v>
      </c>
      <c r="L29">
        <f t="shared" si="2"/>
        <v>-8.247447154161848E-2</v>
      </c>
      <c r="M29">
        <f t="shared" si="3"/>
        <v>1</v>
      </c>
      <c r="N29">
        <f t="shared" si="4"/>
        <v>1.319948734158188E-2</v>
      </c>
      <c r="O29">
        <f>SQRT(AVERAGE(N20:N29))</f>
        <v>0.47083223945639152</v>
      </c>
      <c r="P29">
        <f t="shared" si="5"/>
        <v>0</v>
      </c>
      <c r="Q29" s="2">
        <f>1-(SUM(P20:P29)/COUNT(P20:P29))</f>
        <v>0.7</v>
      </c>
    </row>
    <row r="30" spans="1:17" x14ac:dyDescent="0.2">
      <c r="A30">
        <v>2</v>
      </c>
      <c r="B30">
        <v>1</v>
      </c>
      <c r="C30">
        <v>2.7810836000000001</v>
      </c>
      <c r="D30">
        <v>2.5505370030000001</v>
      </c>
      <c r="E30">
        <v>0</v>
      </c>
      <c r="F30">
        <f>J29</f>
        <v>-1.6225852758966163E-2</v>
      </c>
      <c r="G30">
        <f>K29</f>
        <v>0.33886677075862565</v>
      </c>
      <c r="H30">
        <f>L29</f>
        <v>-8.247447154161848E-2</v>
      </c>
      <c r="I30">
        <f t="shared" ref="I30" si="9">1/(1+EXP(-(B30*F30+C30*G30+D30*H30)))</f>
        <v>0.67168958849123828</v>
      </c>
      <c r="J30">
        <f t="shared" ref="J30" si="10">F30+$A$17*($E30-$I30)*$I30*(1-$I30)*B30</f>
        <v>-6.0662690262204874E-2</v>
      </c>
      <c r="K30">
        <f t="shared" ref="K30" si="11">G30+$A$17*($E30-$I30)*$I30*(1-$I30)*C30</f>
        <v>0.21528421074250353</v>
      </c>
      <c r="L30">
        <f t="shared" ref="L30" si="12">H30+$A$17*($E30-$I30)*$I30*(1-$I30)*D30</f>
        <v>-0.19581226988992695</v>
      </c>
      <c r="M30">
        <f t="shared" ref="M30" si="13">IF(I30&lt;0.5,0,1)</f>
        <v>1</v>
      </c>
      <c r="N30">
        <f t="shared" ref="N30" si="14">(I30-E30)^2</f>
        <v>0.45116690328752901</v>
      </c>
      <c r="P30">
        <f t="shared" ref="P30" si="15">IF(M30=E30,0,1)</f>
        <v>1</v>
      </c>
    </row>
    <row r="31" spans="1:17" x14ac:dyDescent="0.2">
      <c r="A31">
        <v>2.1</v>
      </c>
      <c r="B31">
        <v>1</v>
      </c>
      <c r="C31">
        <v>1.465489372</v>
      </c>
      <c r="D31">
        <v>2.3621250759999999</v>
      </c>
      <c r="E31">
        <v>0</v>
      </c>
      <c r="F31">
        <f t="shared" ref="F31:F39" si="16">J30</f>
        <v>-6.0662690262204874E-2</v>
      </c>
      <c r="G31">
        <f t="shared" ref="G31:G39" si="17">K30</f>
        <v>0.21528421074250353</v>
      </c>
      <c r="H31">
        <f t="shared" ref="H31:H39" si="18">L30</f>
        <v>-0.19581226988992695</v>
      </c>
      <c r="I31">
        <f t="shared" ref="I31:I40" si="19">1/(1+EXP(-(B31*F31+C31*G31+D31*H31)))</f>
        <v>0.44826110287553372</v>
      </c>
      <c r="J31">
        <f t="shared" ref="J31:J40" si="20">F31+$A$17*($E31-$I31)*$I31*(1-$I31)*B31</f>
        <v>-9.3922286121799911E-2</v>
      </c>
      <c r="K31">
        <f t="shared" ref="K31:K40" si="21">G31+$A$17*($E31-$I31)*$I31*(1-$I31)*C31</f>
        <v>0.1665426264932518</v>
      </c>
      <c r="L31">
        <f t="shared" ref="L31:L40" si="22">H31+$A$17*($E31-$I31)*$I31*(1-$I31)*D31</f>
        <v>-0.27437559528750216</v>
      </c>
      <c r="M31">
        <f t="shared" ref="M31:M40" si="23">IF(I31&lt;0.5,0,1)</f>
        <v>0</v>
      </c>
      <c r="N31">
        <f t="shared" ref="N31:N40" si="24">(I31-E31)^2</f>
        <v>0.20093801635118982</v>
      </c>
      <c r="P31">
        <f t="shared" ref="P31:P40" si="25">IF(M31=E31,0,1)</f>
        <v>0</v>
      </c>
    </row>
    <row r="32" spans="1:17" x14ac:dyDescent="0.2">
      <c r="A32">
        <v>2.2000000000000002</v>
      </c>
      <c r="B32">
        <v>1</v>
      </c>
      <c r="C32">
        <v>3.3965616879999998</v>
      </c>
      <c r="D32">
        <v>4.4002935289999998</v>
      </c>
      <c r="E32">
        <v>0</v>
      </c>
      <c r="F32">
        <f t="shared" si="16"/>
        <v>-9.3922286121799911E-2</v>
      </c>
      <c r="G32">
        <f t="shared" si="17"/>
        <v>0.1665426264932518</v>
      </c>
      <c r="H32">
        <f t="shared" si="18"/>
        <v>-0.27437559528750216</v>
      </c>
      <c r="I32">
        <f t="shared" si="19"/>
        <v>0.32397074395157166</v>
      </c>
      <c r="J32">
        <f t="shared" si="20"/>
        <v>-0.11520849561782848</v>
      </c>
      <c r="K32">
        <f t="shared" si="21"/>
        <v>9.4242702836299361E-2</v>
      </c>
      <c r="L32">
        <f t="shared" si="22"/>
        <v>-0.36804116518981506</v>
      </c>
      <c r="M32">
        <f t="shared" si="23"/>
        <v>0</v>
      </c>
      <c r="N32">
        <f t="shared" si="24"/>
        <v>0.10495704293653481</v>
      </c>
      <c r="P32">
        <f t="shared" si="25"/>
        <v>0</v>
      </c>
    </row>
    <row r="33" spans="1:17" x14ac:dyDescent="0.2">
      <c r="A33">
        <v>2.2999999999999998</v>
      </c>
      <c r="B33">
        <v>1</v>
      </c>
      <c r="C33">
        <v>1.3880701900000001</v>
      </c>
      <c r="D33">
        <v>1.850220317</v>
      </c>
      <c r="E33">
        <v>0</v>
      </c>
      <c r="F33">
        <f t="shared" si="16"/>
        <v>-0.11520849561782848</v>
      </c>
      <c r="G33">
        <f t="shared" si="17"/>
        <v>9.4242702836299361E-2</v>
      </c>
      <c r="H33">
        <f t="shared" si="18"/>
        <v>-0.36804116518981506</v>
      </c>
      <c r="I33">
        <f t="shared" si="19"/>
        <v>0.33953877806039512</v>
      </c>
      <c r="J33">
        <f t="shared" si="20"/>
        <v>-0.13805119062582563</v>
      </c>
      <c r="K33">
        <f t="shared" si="21"/>
        <v>6.2535438836436696E-2</v>
      </c>
      <c r="L33">
        <f t="shared" si="22"/>
        <v>-0.41030518358864587</v>
      </c>
      <c r="M33">
        <f t="shared" si="23"/>
        <v>0</v>
      </c>
      <c r="N33">
        <f t="shared" si="24"/>
        <v>0.11528658180674625</v>
      </c>
      <c r="P33">
        <f t="shared" si="25"/>
        <v>0</v>
      </c>
    </row>
    <row r="34" spans="1:17" x14ac:dyDescent="0.2">
      <c r="A34">
        <v>2.4</v>
      </c>
      <c r="B34">
        <v>1</v>
      </c>
      <c r="C34">
        <v>3.0640723200000002</v>
      </c>
      <c r="D34">
        <v>3.005305973</v>
      </c>
      <c r="E34">
        <v>0</v>
      </c>
      <c r="F34">
        <f t="shared" si="16"/>
        <v>-0.13805119062582563</v>
      </c>
      <c r="G34">
        <f t="shared" si="17"/>
        <v>6.2535438836436696E-2</v>
      </c>
      <c r="H34">
        <f t="shared" si="18"/>
        <v>-0.41030518358864587</v>
      </c>
      <c r="I34">
        <f t="shared" si="19"/>
        <v>0.23513658767451187</v>
      </c>
      <c r="J34">
        <f t="shared" si="20"/>
        <v>-0.15073779988934799</v>
      </c>
      <c r="K34">
        <f t="shared" si="21"/>
        <v>2.3662750557422264E-2</v>
      </c>
      <c r="L34">
        <f t="shared" si="22"/>
        <v>-0.44843232618542672</v>
      </c>
      <c r="M34">
        <f t="shared" si="23"/>
        <v>0</v>
      </c>
      <c r="N34">
        <f t="shared" si="24"/>
        <v>5.5289214863213407E-2</v>
      </c>
      <c r="P34">
        <f t="shared" si="25"/>
        <v>0</v>
      </c>
    </row>
    <row r="35" spans="1:17" x14ac:dyDescent="0.2">
      <c r="A35">
        <v>2.5</v>
      </c>
      <c r="B35">
        <v>1</v>
      </c>
      <c r="C35">
        <v>7.6275312140000002</v>
      </c>
      <c r="D35">
        <v>2.759262235</v>
      </c>
      <c r="E35">
        <v>1</v>
      </c>
      <c r="F35">
        <f t="shared" si="16"/>
        <v>-0.15073779988934799</v>
      </c>
      <c r="G35">
        <f t="shared" si="17"/>
        <v>2.3662750557422264E-2</v>
      </c>
      <c r="H35">
        <f t="shared" si="18"/>
        <v>-0.44843232618542672</v>
      </c>
      <c r="I35">
        <f t="shared" si="19"/>
        <v>0.23012742905559747</v>
      </c>
      <c r="J35">
        <f t="shared" si="20"/>
        <v>-0.10981858107565443</v>
      </c>
      <c r="K35">
        <f t="shared" si="21"/>
        <v>0.33577536931136598</v>
      </c>
      <c r="L35">
        <f t="shared" si="22"/>
        <v>-0.33552547102710056</v>
      </c>
      <c r="M35">
        <f t="shared" si="23"/>
        <v>0</v>
      </c>
      <c r="N35">
        <f t="shared" si="24"/>
        <v>0.59270377549254416</v>
      </c>
      <c r="P35">
        <f t="shared" si="25"/>
        <v>1</v>
      </c>
    </row>
    <row r="36" spans="1:17" x14ac:dyDescent="0.2">
      <c r="A36">
        <v>2.6</v>
      </c>
      <c r="B36">
        <v>1</v>
      </c>
      <c r="C36">
        <v>5.3324412480000003</v>
      </c>
      <c r="D36">
        <v>2.0886267749999998</v>
      </c>
      <c r="E36">
        <v>1</v>
      </c>
      <c r="F36">
        <f t="shared" si="16"/>
        <v>-0.10981858107565443</v>
      </c>
      <c r="G36">
        <f t="shared" si="17"/>
        <v>0.33577536931136598</v>
      </c>
      <c r="H36">
        <f t="shared" si="18"/>
        <v>-0.33552547102710056</v>
      </c>
      <c r="I36">
        <f t="shared" si="19"/>
        <v>0.72708765257080221</v>
      </c>
      <c r="J36">
        <f t="shared" si="20"/>
        <v>-9.3572283856759975E-2</v>
      </c>
      <c r="K36">
        <f t="shared" si="21"/>
        <v>0.42240779472866646</v>
      </c>
      <c r="L36">
        <f t="shared" si="22"/>
        <v>-0.30159301966110957</v>
      </c>
      <c r="M36">
        <f t="shared" si="23"/>
        <v>1</v>
      </c>
      <c r="N36">
        <f t="shared" si="24"/>
        <v>7.4481149379315159E-2</v>
      </c>
      <c r="P36">
        <f t="shared" si="25"/>
        <v>0</v>
      </c>
    </row>
    <row r="37" spans="1:17" x14ac:dyDescent="0.2">
      <c r="A37">
        <v>2.7</v>
      </c>
      <c r="B37">
        <v>1</v>
      </c>
      <c r="C37">
        <v>6.9225967160000001</v>
      </c>
      <c r="D37">
        <v>1.77106367</v>
      </c>
      <c r="E37">
        <v>1</v>
      </c>
      <c r="F37">
        <f t="shared" si="16"/>
        <v>-9.3572283856759975E-2</v>
      </c>
      <c r="G37">
        <f t="shared" si="17"/>
        <v>0.42240779472866646</v>
      </c>
      <c r="H37">
        <f t="shared" si="18"/>
        <v>-0.30159301966110957</v>
      </c>
      <c r="I37">
        <f t="shared" si="19"/>
        <v>0.9085822775620116</v>
      </c>
      <c r="J37">
        <f t="shared" si="20"/>
        <v>-9.1294322720357785E-2</v>
      </c>
      <c r="K37">
        <f t="shared" si="21"/>
        <v>0.4381772010106999</v>
      </c>
      <c r="L37">
        <f t="shared" si="22"/>
        <v>-0.29755860545075574</v>
      </c>
      <c r="M37">
        <f t="shared" si="23"/>
        <v>1</v>
      </c>
      <c r="N37">
        <f t="shared" si="24"/>
        <v>8.3571999757490883E-3</v>
      </c>
      <c r="P37">
        <f t="shared" si="25"/>
        <v>0</v>
      </c>
    </row>
    <row r="38" spans="1:17" x14ac:dyDescent="0.2">
      <c r="A38">
        <v>2.8</v>
      </c>
      <c r="B38">
        <v>1</v>
      </c>
      <c r="C38">
        <v>8.6754186509999993</v>
      </c>
      <c r="D38">
        <v>-0.24206865490000001</v>
      </c>
      <c r="E38">
        <v>1</v>
      </c>
      <c r="F38">
        <f t="shared" si="16"/>
        <v>-9.1294322720357785E-2</v>
      </c>
      <c r="G38">
        <f t="shared" si="17"/>
        <v>0.4381772010106999</v>
      </c>
      <c r="H38">
        <f t="shared" si="18"/>
        <v>-0.29755860545075574</v>
      </c>
      <c r="I38">
        <f t="shared" si="19"/>
        <v>0.97773245758507754</v>
      </c>
      <c r="J38">
        <f t="shared" si="20"/>
        <v>-9.1148882051281827E-2</v>
      </c>
      <c r="K38">
        <f t="shared" si="21"/>
        <v>0.43943895970381541</v>
      </c>
      <c r="L38">
        <f t="shared" si="22"/>
        <v>-0.29759381207788671</v>
      </c>
      <c r="M38">
        <f t="shared" si="23"/>
        <v>1</v>
      </c>
      <c r="N38">
        <f t="shared" si="24"/>
        <v>4.9584344520037075E-4</v>
      </c>
      <c r="P38">
        <f t="shared" si="25"/>
        <v>0</v>
      </c>
    </row>
    <row r="39" spans="1:17" x14ac:dyDescent="0.2">
      <c r="A39">
        <v>2.9</v>
      </c>
      <c r="B39">
        <v>1</v>
      </c>
      <c r="C39">
        <v>7.6737564660000004</v>
      </c>
      <c r="D39">
        <v>3.5085630110000001</v>
      </c>
      <c r="E39">
        <v>1</v>
      </c>
      <c r="F39">
        <f t="shared" si="16"/>
        <v>-9.1148882051281827E-2</v>
      </c>
      <c r="G39">
        <f t="shared" si="17"/>
        <v>0.43943895970381541</v>
      </c>
      <c r="H39">
        <f t="shared" si="18"/>
        <v>-0.29759381207788671</v>
      </c>
      <c r="I39">
        <f t="shared" si="19"/>
        <v>0.90351211260643138</v>
      </c>
      <c r="J39">
        <f t="shared" si="20"/>
        <v>-8.8625396461363998E-2</v>
      </c>
      <c r="K39">
        <f t="shared" si="21"/>
        <v>0.45880357356630513</v>
      </c>
      <c r="L39">
        <f t="shared" si="22"/>
        <v>-0.2887400038783095</v>
      </c>
      <c r="M39">
        <f t="shared" si="23"/>
        <v>1</v>
      </c>
      <c r="N39">
        <f t="shared" si="24"/>
        <v>9.3099124136739771E-3</v>
      </c>
      <c r="O39">
        <f>SQRT(AVERAGE(N30:N39))</f>
        <v>0.40161992479852088</v>
      </c>
      <c r="P39">
        <f t="shared" si="25"/>
        <v>0</v>
      </c>
      <c r="Q39" s="2">
        <f>1-(SUM(P30:P39)/COUNT(P30:P39))</f>
        <v>0.8</v>
      </c>
    </row>
    <row r="40" spans="1:17" x14ac:dyDescent="0.2">
      <c r="A40">
        <v>3</v>
      </c>
      <c r="B40">
        <v>1</v>
      </c>
      <c r="C40">
        <v>2.7810836000000001</v>
      </c>
      <c r="D40">
        <v>2.5505370030000001</v>
      </c>
      <c r="E40">
        <v>0</v>
      </c>
      <c r="F40">
        <f>J39</f>
        <v>-8.8625396461363998E-2</v>
      </c>
      <c r="G40">
        <f>K39</f>
        <v>0.45880357356630513</v>
      </c>
      <c r="H40">
        <f>L39</f>
        <v>-0.2887400038783095</v>
      </c>
      <c r="I40">
        <f t="shared" si="19"/>
        <v>0.61085405941025472</v>
      </c>
      <c r="J40">
        <f t="shared" si="20"/>
        <v>-0.13218748443777567</v>
      </c>
      <c r="K40">
        <f t="shared" si="21"/>
        <v>0.33765376511334944</v>
      </c>
      <c r="L40">
        <f t="shared" si="22"/>
        <v>-0.39984672119008891</v>
      </c>
      <c r="M40">
        <f t="shared" si="23"/>
        <v>1</v>
      </c>
      <c r="N40">
        <f t="shared" si="24"/>
        <v>0.37314268189798699</v>
      </c>
      <c r="P40">
        <f t="shared" si="25"/>
        <v>1</v>
      </c>
    </row>
    <row r="41" spans="1:17" x14ac:dyDescent="0.2">
      <c r="A41">
        <v>3.1</v>
      </c>
      <c r="B41">
        <v>1</v>
      </c>
      <c r="C41">
        <v>1.465489372</v>
      </c>
      <c r="D41">
        <v>2.3621250759999999</v>
      </c>
      <c r="E41">
        <v>0</v>
      </c>
      <c r="F41">
        <f t="shared" ref="F41:F49" si="26">J40</f>
        <v>-0.13218748443777567</v>
      </c>
      <c r="G41">
        <f t="shared" ref="G41:G49" si="27">K40</f>
        <v>0.33765376511334944</v>
      </c>
      <c r="H41">
        <f t="shared" ref="H41:H49" si="28">L40</f>
        <v>-0.39984672119008891</v>
      </c>
      <c r="I41">
        <f t="shared" ref="I41:I104" si="29">1/(1+EXP(-(B41*F41+C41*G41+D41*H41)))</f>
        <v>0.35850760702991236</v>
      </c>
      <c r="J41">
        <f t="shared" ref="J41:J104" si="30">F41+$A$17*($E41-$I41)*$I41*(1-$I41)*B41</f>
        <v>-0.15692234781575887</v>
      </c>
      <c r="K41">
        <f t="shared" ref="K41:K104" si="31">G41+$A$17*($E41-$I41)*$I41*(1-$I41)*C41</f>
        <v>0.30140508571504304</v>
      </c>
      <c r="L41">
        <f t="shared" ref="L41:L104" si="32">H41+$A$17*($E41-$I41)*$I41*(1-$I41)*D41</f>
        <v>-0.45827356222665705</v>
      </c>
      <c r="M41">
        <f t="shared" ref="M41:M104" si="33">IF(I41&lt;0.5,0,1)</f>
        <v>0</v>
      </c>
      <c r="N41">
        <f t="shared" ref="N41:N104" si="34">(I41-E41)^2</f>
        <v>0.12852770429831406</v>
      </c>
      <c r="P41">
        <f t="shared" ref="P41:P104" si="35">IF(M41=E41,0,1)</f>
        <v>0</v>
      </c>
    </row>
    <row r="42" spans="1:17" x14ac:dyDescent="0.2">
      <c r="A42">
        <v>3.2</v>
      </c>
      <c r="B42">
        <v>1</v>
      </c>
      <c r="C42">
        <v>3.3965616879999998</v>
      </c>
      <c r="D42">
        <v>4.4002935289999998</v>
      </c>
      <c r="E42">
        <v>0</v>
      </c>
      <c r="F42">
        <f t="shared" si="26"/>
        <v>-0.15692234781575887</v>
      </c>
      <c r="G42">
        <f t="shared" si="27"/>
        <v>0.30140508571504304</v>
      </c>
      <c r="H42">
        <f t="shared" si="28"/>
        <v>-0.45827356222665705</v>
      </c>
      <c r="I42">
        <f t="shared" si="29"/>
        <v>0.24054030819187772</v>
      </c>
      <c r="J42">
        <f t="shared" si="30"/>
        <v>-0.17010496709376932</v>
      </c>
      <c r="K42">
        <f t="shared" si="31"/>
        <v>0.25662950612786245</v>
      </c>
      <c r="L42">
        <f t="shared" si="32"/>
        <v>-0.51628095653095718</v>
      </c>
      <c r="M42">
        <f t="shared" si="33"/>
        <v>0</v>
      </c>
      <c r="N42">
        <f t="shared" si="34"/>
        <v>5.7859639865043513E-2</v>
      </c>
      <c r="P42">
        <f t="shared" si="35"/>
        <v>0</v>
      </c>
    </row>
    <row r="43" spans="1:17" x14ac:dyDescent="0.2">
      <c r="A43">
        <v>3.3</v>
      </c>
      <c r="B43">
        <v>1</v>
      </c>
      <c r="C43">
        <v>1.3880701900000001</v>
      </c>
      <c r="D43">
        <v>1.850220317</v>
      </c>
      <c r="E43">
        <v>0</v>
      </c>
      <c r="F43">
        <f t="shared" si="26"/>
        <v>-0.17010496709376932</v>
      </c>
      <c r="G43">
        <f t="shared" si="27"/>
        <v>0.25662950612786245</v>
      </c>
      <c r="H43">
        <f t="shared" si="28"/>
        <v>-0.51628095653095718</v>
      </c>
      <c r="I43">
        <f t="shared" si="29"/>
        <v>0.31666977677195363</v>
      </c>
      <c r="J43">
        <f t="shared" si="30"/>
        <v>-0.19066222177136122</v>
      </c>
      <c r="K43">
        <f t="shared" si="31"/>
        <v>0.22809459372165908</v>
      </c>
      <c r="L43">
        <f t="shared" si="32"/>
        <v>-0.55431640679718097</v>
      </c>
      <c r="M43">
        <f t="shared" si="33"/>
        <v>0</v>
      </c>
      <c r="N43">
        <f t="shared" si="34"/>
        <v>0.10027974752079893</v>
      </c>
      <c r="P43">
        <f t="shared" si="35"/>
        <v>0</v>
      </c>
    </row>
    <row r="44" spans="1:17" x14ac:dyDescent="0.2">
      <c r="A44">
        <v>3.4</v>
      </c>
      <c r="B44">
        <v>1</v>
      </c>
      <c r="C44">
        <v>3.0640723200000002</v>
      </c>
      <c r="D44">
        <v>3.005305973</v>
      </c>
      <c r="E44">
        <v>0</v>
      </c>
      <c r="F44">
        <f t="shared" si="26"/>
        <v>-0.19066222177136122</v>
      </c>
      <c r="G44">
        <f t="shared" si="27"/>
        <v>0.22809459372165908</v>
      </c>
      <c r="H44">
        <f t="shared" si="28"/>
        <v>-0.55431640679718097</v>
      </c>
      <c r="I44">
        <f t="shared" si="29"/>
        <v>0.23909377248395092</v>
      </c>
      <c r="J44">
        <f t="shared" si="30"/>
        <v>-0.20371157305161158</v>
      </c>
      <c r="K44">
        <f t="shared" si="31"/>
        <v>0.18811043766988733</v>
      </c>
      <c r="L44">
        <f t="shared" si="32"/>
        <v>-0.5935337001434926</v>
      </c>
      <c r="M44">
        <f t="shared" si="33"/>
        <v>0</v>
      </c>
      <c r="N44">
        <f t="shared" si="34"/>
        <v>5.7165832040607288E-2</v>
      </c>
      <c r="P44">
        <f t="shared" si="35"/>
        <v>0</v>
      </c>
    </row>
    <row r="45" spans="1:17" x14ac:dyDescent="0.2">
      <c r="A45">
        <v>3.5</v>
      </c>
      <c r="B45">
        <v>1</v>
      </c>
      <c r="C45">
        <v>7.6275312140000002</v>
      </c>
      <c r="D45">
        <v>2.759262235</v>
      </c>
      <c r="E45">
        <v>1</v>
      </c>
      <c r="F45">
        <f t="shared" si="26"/>
        <v>-0.20371157305161158</v>
      </c>
      <c r="G45">
        <f t="shared" si="27"/>
        <v>0.18811043766988733</v>
      </c>
      <c r="H45">
        <f t="shared" si="28"/>
        <v>-0.5935337001434926</v>
      </c>
      <c r="I45">
        <f t="shared" si="29"/>
        <v>0.39972562645419329</v>
      </c>
      <c r="J45">
        <f t="shared" si="30"/>
        <v>-0.1605017136775613</v>
      </c>
      <c r="K45">
        <f t="shared" si="31"/>
        <v>0.51769498879800646</v>
      </c>
      <c r="L45">
        <f t="shared" si="32"/>
        <v>-0.47430636699301493</v>
      </c>
      <c r="M45">
        <f t="shared" si="33"/>
        <v>0</v>
      </c>
      <c r="N45">
        <f t="shared" si="34"/>
        <v>0.36032932353581071</v>
      </c>
      <c r="P45">
        <f t="shared" si="35"/>
        <v>1</v>
      </c>
    </row>
    <row r="46" spans="1:17" x14ac:dyDescent="0.2">
      <c r="A46">
        <v>3.6</v>
      </c>
      <c r="B46">
        <v>1</v>
      </c>
      <c r="C46">
        <v>5.3324412480000003</v>
      </c>
      <c r="D46">
        <v>2.0886267749999998</v>
      </c>
      <c r="E46">
        <v>1</v>
      </c>
      <c r="F46">
        <f t="shared" si="26"/>
        <v>-0.1605017136775613</v>
      </c>
      <c r="G46">
        <f t="shared" si="27"/>
        <v>0.51769498879800646</v>
      </c>
      <c r="H46">
        <f t="shared" si="28"/>
        <v>-0.47430636699301493</v>
      </c>
      <c r="I46">
        <f t="shared" si="29"/>
        <v>0.83333187615922877</v>
      </c>
      <c r="J46">
        <f t="shared" si="30"/>
        <v>-0.15355715994474051</v>
      </c>
      <c r="K46">
        <f t="shared" si="31"/>
        <v>0.55472641357185237</v>
      </c>
      <c r="L46">
        <f t="shared" si="32"/>
        <v>-0.45980178612621925</v>
      </c>
      <c r="M46">
        <f t="shared" si="33"/>
        <v>1</v>
      </c>
      <c r="N46">
        <f t="shared" si="34"/>
        <v>2.7778263504602656E-2</v>
      </c>
      <c r="P46">
        <f t="shared" si="35"/>
        <v>0</v>
      </c>
    </row>
    <row r="47" spans="1:17" x14ac:dyDescent="0.2">
      <c r="A47">
        <v>3.7</v>
      </c>
      <c r="B47">
        <v>1</v>
      </c>
      <c r="C47">
        <v>6.9225967160000001</v>
      </c>
      <c r="D47">
        <v>1.77106367</v>
      </c>
      <c r="E47">
        <v>1</v>
      </c>
      <c r="F47">
        <f t="shared" si="26"/>
        <v>-0.15355715994474051</v>
      </c>
      <c r="G47">
        <f t="shared" si="27"/>
        <v>0.55472641357185237</v>
      </c>
      <c r="H47">
        <f t="shared" si="28"/>
        <v>-0.45980178612621925</v>
      </c>
      <c r="I47">
        <f t="shared" si="29"/>
        <v>0.94645757671332242</v>
      </c>
      <c r="J47">
        <f t="shared" si="30"/>
        <v>-0.15274317109994481</v>
      </c>
      <c r="K47">
        <f t="shared" si="31"/>
        <v>0.56036133007569577</v>
      </c>
      <c r="L47">
        <f t="shared" si="32"/>
        <v>-0.4583601600554163</v>
      </c>
      <c r="M47">
        <f t="shared" si="33"/>
        <v>1</v>
      </c>
      <c r="N47">
        <f t="shared" si="34"/>
        <v>2.8667910914097531E-3</v>
      </c>
      <c r="P47">
        <f t="shared" si="35"/>
        <v>0</v>
      </c>
    </row>
    <row r="48" spans="1:17" x14ac:dyDescent="0.2">
      <c r="A48">
        <v>3.8</v>
      </c>
      <c r="B48">
        <v>1</v>
      </c>
      <c r="C48">
        <v>8.6754186509999993</v>
      </c>
      <c r="D48">
        <v>-0.24206865490000001</v>
      </c>
      <c r="E48">
        <v>1</v>
      </c>
      <c r="F48">
        <f t="shared" si="26"/>
        <v>-0.15274317109994481</v>
      </c>
      <c r="G48">
        <f t="shared" si="27"/>
        <v>0.56036133007569577</v>
      </c>
      <c r="H48">
        <f t="shared" si="28"/>
        <v>-0.4583601600554163</v>
      </c>
      <c r="I48">
        <f t="shared" si="29"/>
        <v>0.99199443514292351</v>
      </c>
      <c r="J48">
        <f t="shared" si="30"/>
        <v>-0.15272409830009934</v>
      </c>
      <c r="K48">
        <f t="shared" si="31"/>
        <v>0.56052679459920196</v>
      </c>
      <c r="L48">
        <f t="shared" si="32"/>
        <v>-0.45836477698242006</v>
      </c>
      <c r="M48">
        <f t="shared" si="33"/>
        <v>1</v>
      </c>
      <c r="N48">
        <f t="shared" si="34"/>
        <v>6.4089068680858055E-5</v>
      </c>
      <c r="P48">
        <f t="shared" si="35"/>
        <v>0</v>
      </c>
    </row>
    <row r="49" spans="1:17" x14ac:dyDescent="0.2">
      <c r="A49">
        <v>3.9</v>
      </c>
      <c r="B49">
        <v>1</v>
      </c>
      <c r="C49">
        <v>7.6737564660000004</v>
      </c>
      <c r="D49">
        <v>3.5085630110000001</v>
      </c>
      <c r="E49">
        <v>1</v>
      </c>
      <c r="F49">
        <f t="shared" si="26"/>
        <v>-0.15272409830009934</v>
      </c>
      <c r="G49">
        <f t="shared" si="27"/>
        <v>0.56052679459920196</v>
      </c>
      <c r="H49">
        <f t="shared" si="28"/>
        <v>-0.45836477698242006</v>
      </c>
      <c r="I49">
        <f t="shared" si="29"/>
        <v>0.92692730085221786</v>
      </c>
      <c r="J49">
        <f t="shared" si="30"/>
        <v>-0.15123926661161002</v>
      </c>
      <c r="K49">
        <f t="shared" si="31"/>
        <v>0.57192103136966865</v>
      </c>
      <c r="L49">
        <f t="shared" si="32"/>
        <v>-0.45315515144262575</v>
      </c>
      <c r="M49">
        <f t="shared" si="33"/>
        <v>1</v>
      </c>
      <c r="N49">
        <f t="shared" si="34"/>
        <v>5.3396193607422801E-3</v>
      </c>
      <c r="O49">
        <f>SQRT(AVERAGE(N40:N49))</f>
        <v>0.33366955093085687</v>
      </c>
      <c r="P49">
        <f t="shared" si="35"/>
        <v>0</v>
      </c>
      <c r="Q49" s="2">
        <f>1-(SUM(P40:P49)/COUNT(P40:P49))</f>
        <v>0.8</v>
      </c>
    </row>
    <row r="50" spans="1:17" x14ac:dyDescent="0.2">
      <c r="A50">
        <v>4</v>
      </c>
      <c r="B50">
        <v>1</v>
      </c>
      <c r="C50">
        <v>2.7810836000000001</v>
      </c>
      <c r="D50">
        <v>2.5505370030000001</v>
      </c>
      <c r="E50">
        <v>0</v>
      </c>
      <c r="F50">
        <f>J49</f>
        <v>-0.15123926661161002</v>
      </c>
      <c r="G50">
        <f>K49</f>
        <v>0.57192103136966865</v>
      </c>
      <c r="H50">
        <f>L49</f>
        <v>-0.45315515144262575</v>
      </c>
      <c r="I50">
        <f t="shared" si="29"/>
        <v>0.57041191557509863</v>
      </c>
      <c r="J50">
        <f t="shared" si="30"/>
        <v>-0.19317175734335576</v>
      </c>
      <c r="K50">
        <f t="shared" si="31"/>
        <v>0.45530326908845858</v>
      </c>
      <c r="L50">
        <f t="shared" si="32"/>
        <v>-0.56010552068189778</v>
      </c>
      <c r="M50">
        <f t="shared" si="33"/>
        <v>1</v>
      </c>
      <c r="N50">
        <f t="shared" si="34"/>
        <v>0.32536975343005342</v>
      </c>
      <c r="P50">
        <f t="shared" si="35"/>
        <v>1</v>
      </c>
    </row>
    <row r="51" spans="1:17" x14ac:dyDescent="0.2">
      <c r="A51">
        <v>4.0999999999999996</v>
      </c>
      <c r="B51">
        <v>1</v>
      </c>
      <c r="C51">
        <v>1.465489372</v>
      </c>
      <c r="D51">
        <v>2.3621250759999999</v>
      </c>
      <c r="E51">
        <v>0</v>
      </c>
      <c r="F51">
        <f t="shared" ref="F51:F59" si="36">J50</f>
        <v>-0.19317175734335576</v>
      </c>
      <c r="G51">
        <f t="shared" ref="G51:G59" si="37">K50</f>
        <v>0.45530326908845858</v>
      </c>
      <c r="H51">
        <f t="shared" ref="H51:H59" si="38">L50</f>
        <v>-0.56010552068189778</v>
      </c>
      <c r="I51">
        <f t="shared" si="29"/>
        <v>0.29964918828670439</v>
      </c>
      <c r="J51">
        <f t="shared" si="30"/>
        <v>-0.21203703068875746</v>
      </c>
      <c r="K51">
        <f t="shared" si="31"/>
        <v>0.42765641150089756</v>
      </c>
      <c r="L51">
        <f t="shared" si="32"/>
        <v>-0.60466765591666549</v>
      </c>
      <c r="M51">
        <f t="shared" si="33"/>
        <v>0</v>
      </c>
      <c r="N51">
        <f t="shared" si="34"/>
        <v>8.9789636040880819E-2</v>
      </c>
      <c r="P51">
        <f t="shared" si="35"/>
        <v>0</v>
      </c>
    </row>
    <row r="52" spans="1:17" x14ac:dyDescent="0.2">
      <c r="A52">
        <v>4.2</v>
      </c>
      <c r="B52">
        <v>1</v>
      </c>
      <c r="C52">
        <v>3.3965616879999998</v>
      </c>
      <c r="D52">
        <v>4.4002935289999998</v>
      </c>
      <c r="E52">
        <v>0</v>
      </c>
      <c r="F52">
        <f t="shared" si="36"/>
        <v>-0.21203703068875746</v>
      </c>
      <c r="G52">
        <f t="shared" si="37"/>
        <v>0.42765641150089756</v>
      </c>
      <c r="H52">
        <f t="shared" si="38"/>
        <v>-0.60466765591666549</v>
      </c>
      <c r="I52">
        <f t="shared" si="29"/>
        <v>0.19463167057751815</v>
      </c>
      <c r="J52">
        <f t="shared" si="30"/>
        <v>-0.22118959570546612</v>
      </c>
      <c r="K52">
        <f t="shared" si="31"/>
        <v>0.39656915981821589</v>
      </c>
      <c r="L52">
        <f t="shared" si="32"/>
        <v>-0.64494162853344039</v>
      </c>
      <c r="M52">
        <f t="shared" si="33"/>
        <v>0</v>
      </c>
      <c r="N52">
        <f t="shared" si="34"/>
        <v>3.7881487191795543E-2</v>
      </c>
      <c r="P52">
        <f t="shared" si="35"/>
        <v>0</v>
      </c>
    </row>
    <row r="53" spans="1:17" x14ac:dyDescent="0.2">
      <c r="A53">
        <v>4.3</v>
      </c>
      <c r="B53">
        <v>1</v>
      </c>
      <c r="C53">
        <v>1.3880701900000001</v>
      </c>
      <c r="D53">
        <v>1.850220317</v>
      </c>
      <c r="E53">
        <v>0</v>
      </c>
      <c r="F53">
        <f t="shared" si="36"/>
        <v>-0.22118959570546612</v>
      </c>
      <c r="G53">
        <f t="shared" si="37"/>
        <v>0.39656915981821589</v>
      </c>
      <c r="H53">
        <f t="shared" si="38"/>
        <v>-0.64494162853344039</v>
      </c>
      <c r="I53">
        <f t="shared" si="29"/>
        <v>0.29650266722612795</v>
      </c>
      <c r="J53">
        <f t="shared" si="30"/>
        <v>-0.23974373953406497</v>
      </c>
      <c r="K53">
        <f t="shared" si="31"/>
        <v>0.37081470586876536</v>
      </c>
      <c r="L53">
        <f t="shared" si="32"/>
        <v>-0.67927088240965416</v>
      </c>
      <c r="M53">
        <f t="shared" si="33"/>
        <v>0</v>
      </c>
      <c r="N53">
        <f t="shared" si="34"/>
        <v>8.7913831672207968E-2</v>
      </c>
      <c r="P53">
        <f t="shared" si="35"/>
        <v>0</v>
      </c>
    </row>
    <row r="54" spans="1:17" x14ac:dyDescent="0.2">
      <c r="A54">
        <v>4.4000000000000004</v>
      </c>
      <c r="B54">
        <v>1</v>
      </c>
      <c r="C54">
        <v>3.0640723200000002</v>
      </c>
      <c r="D54">
        <v>3.005305973</v>
      </c>
      <c r="E54">
        <v>0</v>
      </c>
      <c r="F54">
        <f t="shared" si="36"/>
        <v>-0.23974373953406497</v>
      </c>
      <c r="G54">
        <f t="shared" si="37"/>
        <v>0.37081470586876536</v>
      </c>
      <c r="H54">
        <f t="shared" si="38"/>
        <v>-0.67927088240965416</v>
      </c>
      <c r="I54">
        <f t="shared" si="29"/>
        <v>0.24141132047752123</v>
      </c>
      <c r="J54">
        <f t="shared" si="30"/>
        <v>-0.25300677329928328</v>
      </c>
      <c r="K54">
        <f t="shared" si="31"/>
        <v>0.33017581122953454</v>
      </c>
      <c r="L54">
        <f t="shared" si="32"/>
        <v>-0.71913035700436545</v>
      </c>
      <c r="M54">
        <f t="shared" si="33"/>
        <v>0</v>
      </c>
      <c r="N54">
        <f t="shared" si="34"/>
        <v>5.8279425654700463E-2</v>
      </c>
      <c r="P54">
        <f t="shared" si="35"/>
        <v>0</v>
      </c>
    </row>
    <row r="55" spans="1:17" x14ac:dyDescent="0.2">
      <c r="A55">
        <v>4.5</v>
      </c>
      <c r="B55">
        <v>1</v>
      </c>
      <c r="C55">
        <v>7.6275312140000002</v>
      </c>
      <c r="D55">
        <v>2.759262235</v>
      </c>
      <c r="E55">
        <v>1</v>
      </c>
      <c r="F55">
        <f t="shared" si="36"/>
        <v>-0.25300677329928328</v>
      </c>
      <c r="G55">
        <f t="shared" si="37"/>
        <v>0.33017581122953454</v>
      </c>
      <c r="H55">
        <f t="shared" si="38"/>
        <v>-0.71913035700436545</v>
      </c>
      <c r="I55">
        <f t="shared" si="29"/>
        <v>0.56982821194425926</v>
      </c>
      <c r="J55">
        <f t="shared" si="30"/>
        <v>-0.22137314180024772</v>
      </c>
      <c r="K55">
        <f t="shared" si="31"/>
        <v>0.57146232290060184</v>
      </c>
      <c r="L55">
        <f t="shared" si="32"/>
        <v>-0.63184487225317021</v>
      </c>
      <c r="M55">
        <f t="shared" si="33"/>
        <v>1</v>
      </c>
      <c r="N55">
        <f t="shared" si="34"/>
        <v>0.18504776723907312</v>
      </c>
      <c r="P55">
        <f t="shared" si="35"/>
        <v>0</v>
      </c>
    </row>
    <row r="56" spans="1:17" x14ac:dyDescent="0.2">
      <c r="A56">
        <v>4.5999999999999996</v>
      </c>
      <c r="B56">
        <v>1</v>
      </c>
      <c r="C56">
        <v>5.3324412480000003</v>
      </c>
      <c r="D56">
        <v>2.0886267749999998</v>
      </c>
      <c r="E56">
        <v>1</v>
      </c>
      <c r="F56">
        <f t="shared" si="36"/>
        <v>-0.22137314180024772</v>
      </c>
      <c r="G56">
        <f t="shared" si="37"/>
        <v>0.57146232290060184</v>
      </c>
      <c r="H56">
        <f t="shared" si="38"/>
        <v>-0.63184487225317021</v>
      </c>
      <c r="I56">
        <f t="shared" si="29"/>
        <v>0.81850152413396782</v>
      </c>
      <c r="J56">
        <f t="shared" si="30"/>
        <v>-0.21328429310305741</v>
      </c>
      <c r="K56">
        <f t="shared" si="31"/>
        <v>0.61459563334233058</v>
      </c>
      <c r="L56">
        <f t="shared" si="32"/>
        <v>-0.61495028628529469</v>
      </c>
      <c r="M56">
        <f t="shared" si="33"/>
        <v>1</v>
      </c>
      <c r="N56">
        <f t="shared" si="34"/>
        <v>3.2941696741692665E-2</v>
      </c>
      <c r="P56">
        <f t="shared" si="35"/>
        <v>0</v>
      </c>
    </row>
    <row r="57" spans="1:17" x14ac:dyDescent="0.2">
      <c r="A57">
        <v>4.7</v>
      </c>
      <c r="B57">
        <v>1</v>
      </c>
      <c r="C57">
        <v>6.9225967160000001</v>
      </c>
      <c r="D57">
        <v>1.77106367</v>
      </c>
      <c r="E57">
        <v>1</v>
      </c>
      <c r="F57">
        <f t="shared" si="36"/>
        <v>-0.21328429310305741</v>
      </c>
      <c r="G57">
        <f t="shared" si="37"/>
        <v>0.61459563334233058</v>
      </c>
      <c r="H57">
        <f t="shared" si="38"/>
        <v>-0.61495028628529469</v>
      </c>
      <c r="I57">
        <f t="shared" si="29"/>
        <v>0.95036723671255907</v>
      </c>
      <c r="J57">
        <f t="shared" si="30"/>
        <v>-0.21258194951695816</v>
      </c>
      <c r="K57">
        <f t="shared" si="31"/>
        <v>0.61945767474496483</v>
      </c>
      <c r="L57">
        <f t="shared" si="32"/>
        <v>-0.61370639107609681</v>
      </c>
      <c r="M57">
        <f t="shared" si="33"/>
        <v>1</v>
      </c>
      <c r="N57">
        <f t="shared" si="34"/>
        <v>2.463411191547144E-3</v>
      </c>
      <c r="P57">
        <f t="shared" si="35"/>
        <v>0</v>
      </c>
    </row>
    <row r="58" spans="1:17" x14ac:dyDescent="0.2">
      <c r="A58">
        <v>4.8</v>
      </c>
      <c r="B58">
        <v>1</v>
      </c>
      <c r="C58">
        <v>8.6754186509999993</v>
      </c>
      <c r="D58">
        <v>-0.24206865490000001</v>
      </c>
      <c r="E58">
        <v>1</v>
      </c>
      <c r="F58">
        <f t="shared" si="36"/>
        <v>-0.21258194951695816</v>
      </c>
      <c r="G58">
        <f t="shared" si="37"/>
        <v>0.61945767474496483</v>
      </c>
      <c r="H58">
        <f t="shared" si="38"/>
        <v>-0.61370639107609681</v>
      </c>
      <c r="I58">
        <f t="shared" si="29"/>
        <v>0.99508253141034819</v>
      </c>
      <c r="J58">
        <f t="shared" si="30"/>
        <v>-0.21257473074128516</v>
      </c>
      <c r="K58">
        <f t="shared" si="31"/>
        <v>0.61952030064607566</v>
      </c>
      <c r="L58">
        <f t="shared" si="32"/>
        <v>-0.61370813851541395</v>
      </c>
      <c r="M58">
        <f t="shared" si="33"/>
        <v>1</v>
      </c>
      <c r="N58">
        <f t="shared" si="34"/>
        <v>2.4181497330212139E-5</v>
      </c>
      <c r="P58">
        <f t="shared" si="35"/>
        <v>0</v>
      </c>
    </row>
    <row r="59" spans="1:17" x14ac:dyDescent="0.2">
      <c r="A59">
        <v>4.9000000000000004</v>
      </c>
      <c r="B59">
        <v>1</v>
      </c>
      <c r="C59">
        <v>7.6737564660000004</v>
      </c>
      <c r="D59">
        <v>3.5085630110000001</v>
      </c>
      <c r="E59">
        <v>1</v>
      </c>
      <c r="F59">
        <f t="shared" si="36"/>
        <v>-0.21257473074128516</v>
      </c>
      <c r="G59">
        <f t="shared" si="37"/>
        <v>0.61952030064607566</v>
      </c>
      <c r="H59">
        <f t="shared" si="38"/>
        <v>-0.61370813851541395</v>
      </c>
      <c r="I59">
        <f t="shared" si="29"/>
        <v>0.91592609978713124</v>
      </c>
      <c r="J59">
        <f t="shared" si="30"/>
        <v>-0.21063248544108687</v>
      </c>
      <c r="K59">
        <f t="shared" si="31"/>
        <v>0.63442461807703043</v>
      </c>
      <c r="L59">
        <f t="shared" si="32"/>
        <v>-0.60689364849684968</v>
      </c>
      <c r="M59">
        <f t="shared" si="33"/>
        <v>1</v>
      </c>
      <c r="N59">
        <f t="shared" si="34"/>
        <v>7.0684206970034131E-3</v>
      </c>
      <c r="O59">
        <f>SQRT(AVERAGE(N50:N59))</f>
        <v>0.28753775601758541</v>
      </c>
      <c r="P59">
        <f t="shared" si="35"/>
        <v>0</v>
      </c>
      <c r="Q59" s="2">
        <f>1-(SUM(P50:P59)/COUNT(P50:P59))</f>
        <v>0.9</v>
      </c>
    </row>
    <row r="60" spans="1:17" x14ac:dyDescent="0.2">
      <c r="A60">
        <v>5</v>
      </c>
      <c r="B60">
        <v>1</v>
      </c>
      <c r="C60">
        <v>2.7810836000000001</v>
      </c>
      <c r="D60">
        <v>2.5505370030000001</v>
      </c>
      <c r="E60">
        <v>0</v>
      </c>
      <c r="F60">
        <f>J59</f>
        <v>-0.21063248544108687</v>
      </c>
      <c r="G60">
        <f>K59</f>
        <v>0.63442461807703043</v>
      </c>
      <c r="H60">
        <f>L59</f>
        <v>-0.60689364849684968</v>
      </c>
      <c r="I60">
        <f t="shared" si="29"/>
        <v>0.50146267281571155</v>
      </c>
      <c r="J60">
        <f t="shared" si="30"/>
        <v>-0.24824186405172252</v>
      </c>
      <c r="K60">
        <f t="shared" si="31"/>
        <v>0.5298297920168008</v>
      </c>
      <c r="L60">
        <f t="shared" si="32"/>
        <v>-0.70281776030311272</v>
      </c>
      <c r="M60">
        <f t="shared" si="33"/>
        <v>1</v>
      </c>
      <c r="N60">
        <f t="shared" si="34"/>
        <v>0.25146481222747735</v>
      </c>
      <c r="P60">
        <f t="shared" si="35"/>
        <v>1</v>
      </c>
    </row>
    <row r="61" spans="1:17" x14ac:dyDescent="0.2">
      <c r="A61">
        <v>5.0999999999999996</v>
      </c>
      <c r="B61">
        <v>1</v>
      </c>
      <c r="C61">
        <v>1.465489372</v>
      </c>
      <c r="D61">
        <v>2.3621250759999999</v>
      </c>
      <c r="E61">
        <v>0</v>
      </c>
      <c r="F61">
        <f t="shared" ref="F61:F69" si="39">J60</f>
        <v>-0.24824186405172252</v>
      </c>
      <c r="G61">
        <f t="shared" ref="G61:G69" si="40">K60</f>
        <v>0.5298297920168008</v>
      </c>
      <c r="H61">
        <f t="shared" ref="H61:H69" si="41">L60</f>
        <v>-0.70281776030311272</v>
      </c>
      <c r="I61">
        <f t="shared" si="29"/>
        <v>0.24380595198841315</v>
      </c>
      <c r="J61">
        <f t="shared" si="30"/>
        <v>-0.26172662081062664</v>
      </c>
      <c r="K61">
        <f t="shared" si="31"/>
        <v>0.51006802430262166</v>
      </c>
      <c r="L61">
        <f t="shared" si="32"/>
        <v>-0.73467044238708057</v>
      </c>
      <c r="M61">
        <f t="shared" si="33"/>
        <v>0</v>
      </c>
      <c r="N61">
        <f t="shared" si="34"/>
        <v>5.9441342224976421E-2</v>
      </c>
      <c r="P61">
        <f t="shared" si="35"/>
        <v>0</v>
      </c>
    </row>
    <row r="62" spans="1:17" x14ac:dyDescent="0.2">
      <c r="A62">
        <v>5.2</v>
      </c>
      <c r="B62">
        <v>1</v>
      </c>
      <c r="C62">
        <v>3.3965616879999998</v>
      </c>
      <c r="D62">
        <v>4.4002935289999998</v>
      </c>
      <c r="E62">
        <v>0</v>
      </c>
      <c r="F62">
        <f t="shared" si="39"/>
        <v>-0.26172662081062664</v>
      </c>
      <c r="G62">
        <f t="shared" si="40"/>
        <v>0.51006802430262166</v>
      </c>
      <c r="H62">
        <f t="shared" si="41"/>
        <v>-0.73467044238708057</v>
      </c>
      <c r="I62">
        <f t="shared" si="29"/>
        <v>0.1465381917775877</v>
      </c>
      <c r="J62">
        <f t="shared" si="30"/>
        <v>-0.2672246495122948</v>
      </c>
      <c r="K62">
        <f t="shared" si="31"/>
        <v>0.49139363065501124</v>
      </c>
      <c r="L62">
        <f t="shared" si="32"/>
        <v>-0.75886338250528718</v>
      </c>
      <c r="M62">
        <f t="shared" si="33"/>
        <v>0</v>
      </c>
      <c r="N62">
        <f t="shared" si="34"/>
        <v>2.147344164944507E-2</v>
      </c>
      <c r="P62">
        <f t="shared" si="35"/>
        <v>0</v>
      </c>
    </row>
    <row r="63" spans="1:17" x14ac:dyDescent="0.2">
      <c r="A63">
        <v>5.3</v>
      </c>
      <c r="B63">
        <v>1</v>
      </c>
      <c r="C63">
        <v>1.3880701900000001</v>
      </c>
      <c r="D63">
        <v>1.850220317</v>
      </c>
      <c r="E63">
        <v>0</v>
      </c>
      <c r="F63">
        <f t="shared" si="39"/>
        <v>-0.2672246495122948</v>
      </c>
      <c r="G63">
        <f t="shared" si="40"/>
        <v>0.49139363065501124</v>
      </c>
      <c r="H63">
        <f t="shared" si="41"/>
        <v>-0.75886338250528718</v>
      </c>
      <c r="I63">
        <f t="shared" si="29"/>
        <v>0.27107007270545186</v>
      </c>
      <c r="J63">
        <f t="shared" si="30"/>
        <v>-0.28329295872095439</v>
      </c>
      <c r="K63">
        <f t="shared" si="31"/>
        <v>0.46908968963876835</v>
      </c>
      <c r="L63">
        <f t="shared" si="32"/>
        <v>-0.78859329466298733</v>
      </c>
      <c r="M63">
        <f t="shared" si="33"/>
        <v>0</v>
      </c>
      <c r="N63">
        <f t="shared" si="34"/>
        <v>7.3478984316538959E-2</v>
      </c>
      <c r="P63">
        <f t="shared" si="35"/>
        <v>0</v>
      </c>
    </row>
    <row r="64" spans="1:17" x14ac:dyDescent="0.2">
      <c r="A64">
        <v>5.4</v>
      </c>
      <c r="B64">
        <v>1</v>
      </c>
      <c r="C64">
        <v>3.0640723200000002</v>
      </c>
      <c r="D64">
        <v>3.005305973</v>
      </c>
      <c r="E64">
        <v>0</v>
      </c>
      <c r="F64">
        <f t="shared" si="39"/>
        <v>-0.28329295872095439</v>
      </c>
      <c r="G64">
        <f t="shared" si="40"/>
        <v>0.46908968963876835</v>
      </c>
      <c r="H64">
        <f t="shared" si="41"/>
        <v>-0.78859329466298733</v>
      </c>
      <c r="I64">
        <f t="shared" si="29"/>
        <v>0.22865307104881819</v>
      </c>
      <c r="J64">
        <f t="shared" si="30"/>
        <v>-0.29539127926838049</v>
      </c>
      <c r="K64">
        <f t="shared" si="31"/>
        <v>0.43201956053091278</v>
      </c>
      <c r="L64">
        <f t="shared" si="32"/>
        <v>-0.82495244966743564</v>
      </c>
      <c r="M64">
        <f t="shared" si="33"/>
        <v>0</v>
      </c>
      <c r="N64">
        <f t="shared" si="34"/>
        <v>5.2282226900055899E-2</v>
      </c>
      <c r="P64">
        <f t="shared" si="35"/>
        <v>0</v>
      </c>
    </row>
    <row r="65" spans="1:17" x14ac:dyDescent="0.2">
      <c r="A65">
        <v>5.5</v>
      </c>
      <c r="B65">
        <v>1</v>
      </c>
      <c r="C65">
        <v>7.6275312140000002</v>
      </c>
      <c r="D65">
        <v>2.759262235</v>
      </c>
      <c r="E65">
        <v>1</v>
      </c>
      <c r="F65">
        <f t="shared" si="39"/>
        <v>-0.29539127926838049</v>
      </c>
      <c r="G65">
        <f t="shared" si="40"/>
        <v>0.43201956053091278</v>
      </c>
      <c r="H65">
        <f t="shared" si="41"/>
        <v>-0.82495244966743564</v>
      </c>
      <c r="I65">
        <f t="shared" si="29"/>
        <v>0.67339734706181653</v>
      </c>
      <c r="J65">
        <f t="shared" si="30"/>
        <v>-0.27384203361157</v>
      </c>
      <c r="K65">
        <f t="shared" si="31"/>
        <v>0.59638710441638887</v>
      </c>
      <c r="L65">
        <f t="shared" si="32"/>
        <v>-0.76549242993386069</v>
      </c>
      <c r="M65">
        <f t="shared" si="33"/>
        <v>1</v>
      </c>
      <c r="N65">
        <f t="shared" si="34"/>
        <v>0.10666929290625952</v>
      </c>
      <c r="P65">
        <f t="shared" si="35"/>
        <v>0</v>
      </c>
    </row>
    <row r="66" spans="1:17" x14ac:dyDescent="0.2">
      <c r="A66">
        <v>5.6</v>
      </c>
      <c r="B66">
        <v>1</v>
      </c>
      <c r="C66">
        <v>5.3324412480000003</v>
      </c>
      <c r="D66">
        <v>2.0886267749999998</v>
      </c>
      <c r="E66">
        <v>1</v>
      </c>
      <c r="F66">
        <f t="shared" si="39"/>
        <v>-0.27384203361157</v>
      </c>
      <c r="G66">
        <f t="shared" si="40"/>
        <v>0.59638710441638887</v>
      </c>
      <c r="H66">
        <f t="shared" si="41"/>
        <v>-0.76549242993386069</v>
      </c>
      <c r="I66">
        <f t="shared" si="29"/>
        <v>0.7870994039878938</v>
      </c>
      <c r="J66">
        <f t="shared" si="30"/>
        <v>-0.26313905659722525</v>
      </c>
      <c r="K66">
        <f t="shared" si="31"/>
        <v>0.65346010052407677</v>
      </c>
      <c r="L66">
        <f t="shared" si="32"/>
        <v>-0.74313790556949066</v>
      </c>
      <c r="M66">
        <f t="shared" si="33"/>
        <v>1</v>
      </c>
      <c r="N66">
        <f t="shared" si="34"/>
        <v>4.5326663782310053E-2</v>
      </c>
      <c r="P66">
        <f t="shared" si="35"/>
        <v>0</v>
      </c>
    </row>
    <row r="67" spans="1:17" x14ac:dyDescent="0.2">
      <c r="A67">
        <v>5.7</v>
      </c>
      <c r="B67">
        <v>1</v>
      </c>
      <c r="C67">
        <v>6.9225967160000001</v>
      </c>
      <c r="D67">
        <v>1.77106367</v>
      </c>
      <c r="E67">
        <v>1</v>
      </c>
      <c r="F67">
        <f t="shared" si="39"/>
        <v>-0.26313905659722525</v>
      </c>
      <c r="G67">
        <f t="shared" si="40"/>
        <v>0.65346010052407677</v>
      </c>
      <c r="H67">
        <f t="shared" si="41"/>
        <v>-0.74313790556949066</v>
      </c>
      <c r="I67">
        <f t="shared" si="29"/>
        <v>0.94999611263769279</v>
      </c>
      <c r="J67">
        <f t="shared" si="30"/>
        <v>-0.26242644871906778</v>
      </c>
      <c r="K67">
        <f t="shared" si="31"/>
        <v>0.65839319748120539</v>
      </c>
      <c r="L67">
        <f t="shared" si="32"/>
        <v>-0.74187583164553017</v>
      </c>
      <c r="M67">
        <f t="shared" si="33"/>
        <v>1</v>
      </c>
      <c r="N67">
        <f t="shared" si="34"/>
        <v>2.5003887513423066E-3</v>
      </c>
      <c r="P67">
        <f t="shared" si="35"/>
        <v>0</v>
      </c>
    </row>
    <row r="68" spans="1:17" x14ac:dyDescent="0.2">
      <c r="A68">
        <v>5.8</v>
      </c>
      <c r="B68">
        <v>1</v>
      </c>
      <c r="C68">
        <v>8.6754186509999993</v>
      </c>
      <c r="D68">
        <v>-0.24206865490000001</v>
      </c>
      <c r="E68">
        <v>1</v>
      </c>
      <c r="F68">
        <f t="shared" si="39"/>
        <v>-0.26242644871906778</v>
      </c>
      <c r="G68">
        <f t="shared" si="40"/>
        <v>0.65839319748120539</v>
      </c>
      <c r="H68">
        <f t="shared" si="41"/>
        <v>-0.74187583164553017</v>
      </c>
      <c r="I68">
        <f t="shared" si="29"/>
        <v>0.99642067415597646</v>
      </c>
      <c r="J68">
        <f t="shared" si="30"/>
        <v>-0.26242261900405733</v>
      </c>
      <c r="K68">
        <f t="shared" si="31"/>
        <v>0.65842642186223521</v>
      </c>
      <c r="L68">
        <f t="shared" si="32"/>
        <v>-0.74187675869949143</v>
      </c>
      <c r="M68">
        <f t="shared" si="33"/>
        <v>1</v>
      </c>
      <c r="N68">
        <f t="shared" si="34"/>
        <v>1.2811573497694826E-5</v>
      </c>
      <c r="P68">
        <f t="shared" si="35"/>
        <v>0</v>
      </c>
    </row>
    <row r="69" spans="1:17" x14ac:dyDescent="0.2">
      <c r="A69">
        <v>5.9</v>
      </c>
      <c r="B69">
        <v>1</v>
      </c>
      <c r="C69">
        <v>7.6737564660000004</v>
      </c>
      <c r="D69">
        <v>3.5085630110000001</v>
      </c>
      <c r="E69">
        <v>1</v>
      </c>
      <c r="F69">
        <f t="shared" si="39"/>
        <v>-0.26242261900405733</v>
      </c>
      <c r="G69">
        <f t="shared" si="40"/>
        <v>0.65842642186223521</v>
      </c>
      <c r="H69">
        <f t="shared" si="41"/>
        <v>-0.74187675869949143</v>
      </c>
      <c r="I69">
        <f t="shared" si="29"/>
        <v>0.89909961019908835</v>
      </c>
      <c r="J69">
        <f t="shared" si="30"/>
        <v>-0.25967652909581845</v>
      </c>
      <c r="K69">
        <f t="shared" si="31"/>
        <v>0.67949924705180054</v>
      </c>
      <c r="L69">
        <f t="shared" si="32"/>
        <v>-0.73224192922256415</v>
      </c>
      <c r="M69">
        <f t="shared" si="33"/>
        <v>1</v>
      </c>
      <c r="N69">
        <f t="shared" si="34"/>
        <v>1.0180888661975916E-2</v>
      </c>
      <c r="O69">
        <f>SQRT(AVERAGE(N60:N69))</f>
        <v>0.24956579352825561</v>
      </c>
      <c r="P69">
        <f t="shared" si="35"/>
        <v>0</v>
      </c>
      <c r="Q69" s="2">
        <f>1-(SUM(P60:P69)/COUNT(P60:P69))</f>
        <v>0.9</v>
      </c>
    </row>
    <row r="70" spans="1:17" x14ac:dyDescent="0.2">
      <c r="A70">
        <v>6</v>
      </c>
      <c r="B70">
        <v>1</v>
      </c>
      <c r="C70">
        <v>2.7810836000000001</v>
      </c>
      <c r="D70">
        <v>2.5505370030000001</v>
      </c>
      <c r="E70">
        <v>0</v>
      </c>
      <c r="F70">
        <f>J69</f>
        <v>-0.25967652909581845</v>
      </c>
      <c r="G70">
        <f>K69</f>
        <v>0.67949924705180054</v>
      </c>
      <c r="H70">
        <f>L69</f>
        <v>-0.73224192922256415</v>
      </c>
      <c r="I70">
        <f t="shared" si="29"/>
        <v>0.4408920632553357</v>
      </c>
      <c r="J70">
        <f t="shared" si="30"/>
        <v>-0.29228132408607466</v>
      </c>
      <c r="K70">
        <f t="shared" si="31"/>
        <v>0.58882258642303686</v>
      </c>
      <c r="L70">
        <f t="shared" si="32"/>
        <v>-0.81540166532044156</v>
      </c>
      <c r="M70">
        <f t="shared" si="33"/>
        <v>0</v>
      </c>
      <c r="N70">
        <f t="shared" si="34"/>
        <v>0.19438581144154693</v>
      </c>
      <c r="P70">
        <f t="shared" si="35"/>
        <v>0</v>
      </c>
    </row>
    <row r="71" spans="1:17" x14ac:dyDescent="0.2">
      <c r="A71">
        <v>6.1</v>
      </c>
      <c r="B71">
        <v>1</v>
      </c>
      <c r="C71">
        <v>1.465489372</v>
      </c>
      <c r="D71">
        <v>2.3621250759999999</v>
      </c>
      <c r="E71">
        <v>0</v>
      </c>
      <c r="F71">
        <f t="shared" ref="F71:F79" si="42">J70</f>
        <v>-0.29228132408607466</v>
      </c>
      <c r="G71">
        <f t="shared" ref="G71:G79" si="43">K70</f>
        <v>0.58882258642303686</v>
      </c>
      <c r="H71">
        <f t="shared" ref="H71:H79" si="44">L70</f>
        <v>-0.81540166532044156</v>
      </c>
      <c r="I71">
        <f t="shared" si="29"/>
        <v>0.20498098687627003</v>
      </c>
      <c r="J71">
        <f t="shared" si="30"/>
        <v>-0.30230266713748333</v>
      </c>
      <c r="K71">
        <f t="shared" si="31"/>
        <v>0.57413641468803145</v>
      </c>
      <c r="L71">
        <f t="shared" si="32"/>
        <v>-0.83907333103737236</v>
      </c>
      <c r="M71">
        <f t="shared" si="33"/>
        <v>0</v>
      </c>
      <c r="N71">
        <f t="shared" si="34"/>
        <v>4.2017204980769586E-2</v>
      </c>
      <c r="P71">
        <f t="shared" si="35"/>
        <v>0</v>
      </c>
    </row>
    <row r="72" spans="1:17" x14ac:dyDescent="0.2">
      <c r="A72">
        <v>6.2</v>
      </c>
      <c r="B72">
        <v>1</v>
      </c>
      <c r="C72">
        <v>3.3965616879999998</v>
      </c>
      <c r="D72">
        <v>4.4002935289999998</v>
      </c>
      <c r="E72">
        <v>0</v>
      </c>
      <c r="F72">
        <f t="shared" si="42"/>
        <v>-0.30230266713748333</v>
      </c>
      <c r="G72">
        <f t="shared" si="43"/>
        <v>0.57413641468803145</v>
      </c>
      <c r="H72">
        <f t="shared" si="44"/>
        <v>-0.83907333103737236</v>
      </c>
      <c r="I72">
        <f t="shared" si="29"/>
        <v>0.1146212945156571</v>
      </c>
      <c r="J72">
        <f t="shared" si="30"/>
        <v>-0.30579230969899129</v>
      </c>
      <c r="K72">
        <f t="shared" si="31"/>
        <v>0.5622836284587992</v>
      </c>
      <c r="L72">
        <f t="shared" si="32"/>
        <v>-0.854428782619299</v>
      </c>
      <c r="M72">
        <f t="shared" si="33"/>
        <v>0</v>
      </c>
      <c r="N72">
        <f t="shared" si="34"/>
        <v>1.3138041156445004E-2</v>
      </c>
      <c r="P72">
        <f t="shared" si="35"/>
        <v>0</v>
      </c>
    </row>
    <row r="73" spans="1:17" x14ac:dyDescent="0.2">
      <c r="A73">
        <v>6.3</v>
      </c>
      <c r="B73">
        <v>1</v>
      </c>
      <c r="C73">
        <v>1.3880701900000001</v>
      </c>
      <c r="D73">
        <v>1.850220317</v>
      </c>
      <c r="E73">
        <v>0</v>
      </c>
      <c r="F73">
        <f t="shared" si="42"/>
        <v>-0.30579230969899129</v>
      </c>
      <c r="G73">
        <f t="shared" si="43"/>
        <v>0.5622836284587992</v>
      </c>
      <c r="H73">
        <f t="shared" si="44"/>
        <v>-0.854428782619299</v>
      </c>
      <c r="I73">
        <f t="shared" si="29"/>
        <v>0.24858286995387732</v>
      </c>
      <c r="J73">
        <f t="shared" si="30"/>
        <v>-0.3197221052302735</v>
      </c>
      <c r="K73">
        <f t="shared" si="31"/>
        <v>0.54294809452903114</v>
      </c>
      <c r="L73">
        <f t="shared" si="32"/>
        <v>-0.88020197332293315</v>
      </c>
      <c r="M73">
        <f t="shared" si="33"/>
        <v>0</v>
      </c>
      <c r="N73">
        <f t="shared" si="34"/>
        <v>6.1793443234506286E-2</v>
      </c>
      <c r="P73">
        <f t="shared" si="35"/>
        <v>0</v>
      </c>
    </row>
    <row r="74" spans="1:17" x14ac:dyDescent="0.2">
      <c r="A74">
        <v>6.4</v>
      </c>
      <c r="B74">
        <v>1</v>
      </c>
      <c r="C74">
        <v>3.0640723200000002</v>
      </c>
      <c r="D74">
        <v>3.005305973</v>
      </c>
      <c r="E74">
        <v>0</v>
      </c>
      <c r="F74">
        <f t="shared" si="42"/>
        <v>-0.3197221052302735</v>
      </c>
      <c r="G74">
        <f t="shared" si="43"/>
        <v>0.54294809452903114</v>
      </c>
      <c r="H74">
        <f t="shared" si="44"/>
        <v>-0.88020197332293315</v>
      </c>
      <c r="I74">
        <f t="shared" si="29"/>
        <v>0.21393519005947351</v>
      </c>
      <c r="J74">
        <f t="shared" si="30"/>
        <v>-0.33051515211753957</v>
      </c>
      <c r="K74">
        <f t="shared" si="31"/>
        <v>0.50987741831329703</v>
      </c>
      <c r="L74">
        <f t="shared" si="32"/>
        <v>-0.91263838160010291</v>
      </c>
      <c r="M74">
        <f t="shared" si="33"/>
        <v>0</v>
      </c>
      <c r="N74">
        <f t="shared" si="34"/>
        <v>4.5768265545783053E-2</v>
      </c>
      <c r="P74">
        <f t="shared" si="35"/>
        <v>0</v>
      </c>
    </row>
    <row r="75" spans="1:17" x14ac:dyDescent="0.2">
      <c r="A75">
        <v>6.5000000000000098</v>
      </c>
      <c r="B75">
        <v>1</v>
      </c>
      <c r="C75">
        <v>7.6275312140000002</v>
      </c>
      <c r="D75">
        <v>2.759262235</v>
      </c>
      <c r="E75">
        <v>1</v>
      </c>
      <c r="F75">
        <f t="shared" si="42"/>
        <v>-0.33051515211753957</v>
      </c>
      <c r="G75">
        <f t="shared" si="43"/>
        <v>0.50987741831329703</v>
      </c>
      <c r="H75">
        <f t="shared" si="44"/>
        <v>-0.91263838160010291</v>
      </c>
      <c r="I75">
        <f t="shared" si="29"/>
        <v>0.73892373561211322</v>
      </c>
      <c r="J75">
        <f t="shared" si="30"/>
        <v>-0.31540545872162173</v>
      </c>
      <c r="K75">
        <f t="shared" si="31"/>
        <v>0.62512707632462972</v>
      </c>
      <c r="L75">
        <f t="shared" si="32"/>
        <v>-0.87094677523031805</v>
      </c>
      <c r="M75">
        <f t="shared" si="33"/>
        <v>1</v>
      </c>
      <c r="N75">
        <f t="shared" si="34"/>
        <v>6.8160815826733764E-2</v>
      </c>
      <c r="P75">
        <f t="shared" si="35"/>
        <v>0</v>
      </c>
    </row>
    <row r="76" spans="1:17" x14ac:dyDescent="0.2">
      <c r="A76">
        <v>6.6</v>
      </c>
      <c r="B76">
        <v>1</v>
      </c>
      <c r="C76">
        <v>5.3324412480000003</v>
      </c>
      <c r="D76">
        <v>2.0886267749999998</v>
      </c>
      <c r="E76">
        <v>1</v>
      </c>
      <c r="F76">
        <f t="shared" si="42"/>
        <v>-0.31540545872162173</v>
      </c>
      <c r="G76">
        <f t="shared" si="43"/>
        <v>0.62512707632462972</v>
      </c>
      <c r="H76">
        <f t="shared" si="44"/>
        <v>-0.87094677523031805</v>
      </c>
      <c r="I76">
        <f t="shared" si="29"/>
        <v>0.76834064610867192</v>
      </c>
      <c r="J76">
        <f t="shared" si="30"/>
        <v>-0.30303531502272535</v>
      </c>
      <c r="K76">
        <f t="shared" si="31"/>
        <v>0.69109014082831222</v>
      </c>
      <c r="L76">
        <f t="shared" si="32"/>
        <v>-0.84511016189020549</v>
      </c>
      <c r="M76">
        <f t="shared" si="33"/>
        <v>1</v>
      </c>
      <c r="N76">
        <f t="shared" si="34"/>
        <v>5.3666056245347579E-2</v>
      </c>
      <c r="P76">
        <f t="shared" si="35"/>
        <v>0</v>
      </c>
    </row>
    <row r="77" spans="1:17" x14ac:dyDescent="0.2">
      <c r="A77">
        <v>6.7</v>
      </c>
      <c r="B77">
        <v>1</v>
      </c>
      <c r="C77">
        <v>6.9225967160000001</v>
      </c>
      <c r="D77">
        <v>1.77106367</v>
      </c>
      <c r="E77">
        <v>1</v>
      </c>
      <c r="F77">
        <f t="shared" si="42"/>
        <v>-0.30303531502272535</v>
      </c>
      <c r="G77">
        <f t="shared" si="43"/>
        <v>0.69109014082831222</v>
      </c>
      <c r="H77">
        <f t="shared" si="44"/>
        <v>-0.84511016189020549</v>
      </c>
      <c r="I77">
        <f t="shared" si="29"/>
        <v>0.95186250123797023</v>
      </c>
      <c r="J77">
        <f t="shared" si="30"/>
        <v>-0.30237361292155412</v>
      </c>
      <c r="K77">
        <f t="shared" si="31"/>
        <v>0.69567083762085047</v>
      </c>
      <c r="L77">
        <f t="shared" si="32"/>
        <v>-0.84393824533845851</v>
      </c>
      <c r="M77">
        <f t="shared" si="33"/>
        <v>1</v>
      </c>
      <c r="N77">
        <f t="shared" si="34"/>
        <v>2.3172187870644178E-3</v>
      </c>
      <c r="P77">
        <f t="shared" si="35"/>
        <v>0</v>
      </c>
    </row>
    <row r="78" spans="1:17" x14ac:dyDescent="0.2">
      <c r="A78">
        <v>6.8000000000000096</v>
      </c>
      <c r="B78">
        <v>1</v>
      </c>
      <c r="C78">
        <v>8.6754186509999993</v>
      </c>
      <c r="D78">
        <v>-0.24206865490000001</v>
      </c>
      <c r="E78">
        <v>1</v>
      </c>
      <c r="F78">
        <f t="shared" si="42"/>
        <v>-0.30237361292155412</v>
      </c>
      <c r="G78">
        <f t="shared" si="43"/>
        <v>0.69567083762085047</v>
      </c>
      <c r="H78">
        <f t="shared" si="44"/>
        <v>-0.84393824533845851</v>
      </c>
      <c r="I78">
        <f t="shared" si="29"/>
        <v>0.99736741545467422</v>
      </c>
      <c r="J78">
        <f t="shared" si="30"/>
        <v>-0.30237153924467691</v>
      </c>
      <c r="K78">
        <f t="shared" si="31"/>
        <v>0.69568882763590734</v>
      </c>
      <c r="L78">
        <f t="shared" si="32"/>
        <v>-0.8439387473106309</v>
      </c>
      <c r="M78">
        <f t="shared" si="33"/>
        <v>1</v>
      </c>
      <c r="N78">
        <f t="shared" si="34"/>
        <v>6.930501388288133E-6</v>
      </c>
      <c r="P78">
        <f t="shared" si="35"/>
        <v>0</v>
      </c>
    </row>
    <row r="79" spans="1:17" x14ac:dyDescent="0.2">
      <c r="A79">
        <v>6.9000000000000101</v>
      </c>
      <c r="B79">
        <v>1</v>
      </c>
      <c r="C79">
        <v>7.6737564660000004</v>
      </c>
      <c r="D79">
        <v>3.5085630110000001</v>
      </c>
      <c r="E79">
        <v>1</v>
      </c>
      <c r="F79">
        <f t="shared" si="42"/>
        <v>-0.30237153924467691</v>
      </c>
      <c r="G79">
        <f t="shared" si="43"/>
        <v>0.69568882763590734</v>
      </c>
      <c r="H79">
        <f t="shared" si="44"/>
        <v>-0.8439387473106309</v>
      </c>
      <c r="I79">
        <f t="shared" si="29"/>
        <v>0.88846559617267673</v>
      </c>
      <c r="J79">
        <f t="shared" si="30"/>
        <v>-0.29905580610011484</v>
      </c>
      <c r="K79">
        <f t="shared" si="31"/>
        <v>0.72113295629352125</v>
      </c>
      <c r="L79">
        <f t="shared" si="32"/>
        <v>-0.83230528864527364</v>
      </c>
      <c r="M79">
        <f t="shared" si="33"/>
        <v>1</v>
      </c>
      <c r="N79">
        <f t="shared" si="34"/>
        <v>1.2439923237116424E-2</v>
      </c>
      <c r="O79">
        <f>SQRT(AVERAGE(N70:N79))</f>
        <v>0.22219219404756355</v>
      </c>
      <c r="P79">
        <f t="shared" si="35"/>
        <v>0</v>
      </c>
      <c r="Q79" s="2">
        <f>1-(SUM(P70:P79)/COUNT(P70:P79))</f>
        <v>1</v>
      </c>
    </row>
    <row r="80" spans="1:17" x14ac:dyDescent="0.2">
      <c r="A80">
        <v>7.0000000000000098</v>
      </c>
      <c r="B80">
        <v>1</v>
      </c>
      <c r="C80">
        <v>2.7810836000000001</v>
      </c>
      <c r="D80">
        <v>2.5505370030000001</v>
      </c>
      <c r="E80">
        <v>0</v>
      </c>
      <c r="F80">
        <f>J79</f>
        <v>-0.29905580610011484</v>
      </c>
      <c r="G80">
        <f>K79</f>
        <v>0.72113295629352125</v>
      </c>
      <c r="H80">
        <f>L79</f>
        <v>-0.83230528864527364</v>
      </c>
      <c r="I80">
        <f t="shared" si="29"/>
        <v>0.39739044318020772</v>
      </c>
      <c r="J80">
        <f t="shared" si="30"/>
        <v>-0.32760488538936472</v>
      </c>
      <c r="K80">
        <f t="shared" si="31"/>
        <v>0.64173558008708875</v>
      </c>
      <c r="L80">
        <f t="shared" si="32"/>
        <v>-0.90512077177408634</v>
      </c>
      <c r="M80">
        <f t="shared" si="33"/>
        <v>0</v>
      </c>
      <c r="N80">
        <f t="shared" si="34"/>
        <v>0.1579191643309619</v>
      </c>
      <c r="P80">
        <f t="shared" si="35"/>
        <v>0</v>
      </c>
    </row>
    <row r="81" spans="1:17" x14ac:dyDescent="0.2">
      <c r="A81">
        <v>7.1</v>
      </c>
      <c r="B81">
        <v>1</v>
      </c>
      <c r="C81">
        <v>1.465489372</v>
      </c>
      <c r="D81">
        <v>2.3621250759999999</v>
      </c>
      <c r="E81">
        <v>0</v>
      </c>
      <c r="F81">
        <f t="shared" ref="F81:F89" si="45">J80</f>
        <v>-0.32760488538936472</v>
      </c>
      <c r="G81">
        <f t="shared" ref="G81:G89" si="46">K80</f>
        <v>0.64173558008708875</v>
      </c>
      <c r="H81">
        <f t="shared" ref="H81:H89" si="47">L80</f>
        <v>-0.90512077177408634</v>
      </c>
      <c r="I81">
        <f t="shared" si="29"/>
        <v>0.17870342608372866</v>
      </c>
      <c r="J81">
        <f t="shared" si="30"/>
        <v>-0.33547329614804955</v>
      </c>
      <c r="K81">
        <f t="shared" si="31"/>
        <v>0.63020450774570569</v>
      </c>
      <c r="L81">
        <f t="shared" si="32"/>
        <v>-0.92370694213544391</v>
      </c>
      <c r="M81">
        <f t="shared" si="33"/>
        <v>0</v>
      </c>
      <c r="N81">
        <f t="shared" si="34"/>
        <v>3.1934914494062674E-2</v>
      </c>
      <c r="P81">
        <f t="shared" si="35"/>
        <v>0</v>
      </c>
    </row>
    <row r="82" spans="1:17" x14ac:dyDescent="0.2">
      <c r="A82">
        <v>7.2000000000000099</v>
      </c>
      <c r="B82">
        <v>1</v>
      </c>
      <c r="C82">
        <v>3.3965616879999998</v>
      </c>
      <c r="D82">
        <v>4.4002935289999998</v>
      </c>
      <c r="E82">
        <v>0</v>
      </c>
      <c r="F82">
        <f t="shared" si="45"/>
        <v>-0.33547329614804955</v>
      </c>
      <c r="G82">
        <f t="shared" si="46"/>
        <v>0.63020450774570569</v>
      </c>
      <c r="H82">
        <f t="shared" si="47"/>
        <v>-0.92370694213544391</v>
      </c>
      <c r="I82">
        <f t="shared" si="29"/>
        <v>9.4530891189229527E-2</v>
      </c>
      <c r="J82">
        <f t="shared" si="30"/>
        <v>-0.33790070201665107</v>
      </c>
      <c r="K82">
        <f t="shared" si="31"/>
        <v>0.62195967397118745</v>
      </c>
      <c r="L82">
        <f t="shared" si="32"/>
        <v>-0.93438824047130775</v>
      </c>
      <c r="M82">
        <f t="shared" si="33"/>
        <v>0</v>
      </c>
      <c r="N82">
        <f t="shared" si="34"/>
        <v>8.9360893890299518E-3</v>
      </c>
      <c r="P82">
        <f t="shared" si="35"/>
        <v>0</v>
      </c>
    </row>
    <row r="83" spans="1:17" x14ac:dyDescent="0.2">
      <c r="A83">
        <v>7.3000000000000096</v>
      </c>
      <c r="B83">
        <v>1</v>
      </c>
      <c r="C83">
        <v>1.3880701900000001</v>
      </c>
      <c r="D83">
        <v>1.850220317</v>
      </c>
      <c r="E83">
        <v>0</v>
      </c>
      <c r="F83">
        <f t="shared" si="45"/>
        <v>-0.33790070201665107</v>
      </c>
      <c r="G83">
        <f t="shared" si="46"/>
        <v>0.62195967397118745</v>
      </c>
      <c r="H83">
        <f t="shared" si="47"/>
        <v>-0.93438824047130775</v>
      </c>
      <c r="I83">
        <f t="shared" si="29"/>
        <v>0.23087072780448545</v>
      </c>
      <c r="J83">
        <f t="shared" si="30"/>
        <v>-0.35019937741437401</v>
      </c>
      <c r="K83">
        <f t="shared" si="31"/>
        <v>0.60488824927512186</v>
      </c>
      <c r="L83">
        <f t="shared" si="32"/>
        <v>-0.95714349956436273</v>
      </c>
      <c r="M83">
        <f t="shared" si="33"/>
        <v>0</v>
      </c>
      <c r="N83">
        <f t="shared" si="34"/>
        <v>5.3301292956972814E-2</v>
      </c>
      <c r="P83">
        <f t="shared" si="35"/>
        <v>0</v>
      </c>
    </row>
    <row r="84" spans="1:17" x14ac:dyDescent="0.2">
      <c r="A84">
        <v>7.4000000000000101</v>
      </c>
      <c r="B84">
        <v>1</v>
      </c>
      <c r="C84">
        <v>3.0640723200000002</v>
      </c>
      <c r="D84">
        <v>3.005305973</v>
      </c>
      <c r="E84">
        <v>0</v>
      </c>
      <c r="F84">
        <f t="shared" si="45"/>
        <v>-0.35019937741437401</v>
      </c>
      <c r="G84">
        <f t="shared" si="46"/>
        <v>0.60488824927512186</v>
      </c>
      <c r="H84">
        <f t="shared" si="47"/>
        <v>-0.95714349956436273</v>
      </c>
      <c r="I84">
        <f t="shared" si="29"/>
        <v>0.20208928308964724</v>
      </c>
      <c r="J84">
        <f t="shared" si="30"/>
        <v>-0.35997539827038255</v>
      </c>
      <c r="K84">
        <f t="shared" si="31"/>
        <v>0.57493381437048341</v>
      </c>
      <c r="L84">
        <f t="shared" si="32"/>
        <v>-0.98652343343509774</v>
      </c>
      <c r="M84">
        <f t="shared" si="33"/>
        <v>0</v>
      </c>
      <c r="N84">
        <f t="shared" si="34"/>
        <v>4.0840078339687585E-2</v>
      </c>
      <c r="P84">
        <f t="shared" si="35"/>
        <v>0</v>
      </c>
    </row>
    <row r="85" spans="1:17" x14ac:dyDescent="0.2">
      <c r="A85">
        <v>7.5000000000000098</v>
      </c>
      <c r="B85">
        <v>1</v>
      </c>
      <c r="C85">
        <v>7.6275312140000002</v>
      </c>
      <c r="D85">
        <v>2.759262235</v>
      </c>
      <c r="E85">
        <v>1</v>
      </c>
      <c r="F85">
        <f t="shared" si="45"/>
        <v>-0.35997539827038255</v>
      </c>
      <c r="G85">
        <f t="shared" si="46"/>
        <v>0.57493381437048341</v>
      </c>
      <c r="H85">
        <f t="shared" si="47"/>
        <v>-0.98652343343509774</v>
      </c>
      <c r="I85">
        <f t="shared" si="29"/>
        <v>0.78638536922031188</v>
      </c>
      <c r="J85">
        <f t="shared" si="30"/>
        <v>-0.3492102833792558</v>
      </c>
      <c r="K85">
        <f t="shared" si="31"/>
        <v>0.65704506422484876</v>
      </c>
      <c r="L85">
        <f t="shared" si="32"/>
        <v>-0.95681965846057559</v>
      </c>
      <c r="M85">
        <f t="shared" si="33"/>
        <v>1</v>
      </c>
      <c r="N85">
        <f t="shared" si="34"/>
        <v>4.5631210483142476E-2</v>
      </c>
      <c r="P85">
        <f t="shared" si="35"/>
        <v>0</v>
      </c>
    </row>
    <row r="86" spans="1:17" x14ac:dyDescent="0.2">
      <c r="A86">
        <v>7.6000000000000103</v>
      </c>
      <c r="B86">
        <v>1</v>
      </c>
      <c r="C86">
        <v>5.3324412480000003</v>
      </c>
      <c r="D86">
        <v>2.0886267749999998</v>
      </c>
      <c r="E86">
        <v>1</v>
      </c>
      <c r="F86">
        <f t="shared" si="45"/>
        <v>-0.3492102833792558</v>
      </c>
      <c r="G86">
        <f t="shared" si="46"/>
        <v>0.65704506422484876</v>
      </c>
      <c r="H86">
        <f t="shared" si="47"/>
        <v>-0.95681965846057559</v>
      </c>
      <c r="I86">
        <f t="shared" si="29"/>
        <v>0.7606060013769349</v>
      </c>
      <c r="J86">
        <f t="shared" si="30"/>
        <v>-0.33613330155142596</v>
      </c>
      <c r="K86">
        <f t="shared" si="31"/>
        <v>0.72677730152291498</v>
      </c>
      <c r="L86">
        <f t="shared" si="32"/>
        <v>-0.92950672407878177</v>
      </c>
      <c r="M86">
        <f t="shared" si="33"/>
        <v>1</v>
      </c>
      <c r="N86">
        <f t="shared" si="34"/>
        <v>5.7309486576740093E-2</v>
      </c>
      <c r="P86">
        <f t="shared" si="35"/>
        <v>0</v>
      </c>
    </row>
    <row r="87" spans="1:17" x14ac:dyDescent="0.2">
      <c r="A87">
        <v>7.7000000000000099</v>
      </c>
      <c r="B87">
        <v>1</v>
      </c>
      <c r="C87">
        <v>6.9225967160000001</v>
      </c>
      <c r="D87">
        <v>1.77106367</v>
      </c>
      <c r="E87">
        <v>1</v>
      </c>
      <c r="F87">
        <f t="shared" si="45"/>
        <v>-0.33613330155142596</v>
      </c>
      <c r="G87">
        <f t="shared" si="46"/>
        <v>0.72677730152291498</v>
      </c>
      <c r="H87">
        <f t="shared" si="47"/>
        <v>-0.92950672407878177</v>
      </c>
      <c r="I87">
        <f t="shared" si="29"/>
        <v>0.95473230155726163</v>
      </c>
      <c r="J87">
        <f t="shared" si="30"/>
        <v>-0.33554638048323171</v>
      </c>
      <c r="K87">
        <f t="shared" si="31"/>
        <v>0.73084031938214777</v>
      </c>
      <c r="L87">
        <f t="shared" si="32"/>
        <v>-0.92846724949774528</v>
      </c>
      <c r="M87">
        <f t="shared" si="33"/>
        <v>1</v>
      </c>
      <c r="N87">
        <f t="shared" si="34"/>
        <v>2.0491645223026976E-3</v>
      </c>
      <c r="P87">
        <f t="shared" si="35"/>
        <v>0</v>
      </c>
    </row>
    <row r="88" spans="1:17" x14ac:dyDescent="0.2">
      <c r="A88">
        <v>7.8000000000000096</v>
      </c>
      <c r="B88">
        <v>1</v>
      </c>
      <c r="C88">
        <v>8.6754186509999993</v>
      </c>
      <c r="D88">
        <v>-0.24206865490000001</v>
      </c>
      <c r="E88">
        <v>1</v>
      </c>
      <c r="F88">
        <f t="shared" si="45"/>
        <v>-0.33554638048323171</v>
      </c>
      <c r="G88">
        <f t="shared" si="46"/>
        <v>0.73084031938214777</v>
      </c>
      <c r="H88">
        <f t="shared" si="47"/>
        <v>-0.92846724949774528</v>
      </c>
      <c r="I88">
        <f t="shared" si="29"/>
        <v>0.99803354051892312</v>
      </c>
      <c r="J88">
        <f t="shared" si="30"/>
        <v>-0.33554522267563225</v>
      </c>
      <c r="K88">
        <f t="shared" si="31"/>
        <v>0.73085036384779045</v>
      </c>
      <c r="L88">
        <f t="shared" si="32"/>
        <v>-0.92846752976667357</v>
      </c>
      <c r="M88">
        <f t="shared" si="33"/>
        <v>1</v>
      </c>
      <c r="N88">
        <f t="shared" si="34"/>
        <v>3.8669628907171382E-6</v>
      </c>
      <c r="P88">
        <f t="shared" si="35"/>
        <v>0</v>
      </c>
    </row>
    <row r="89" spans="1:17" x14ac:dyDescent="0.2">
      <c r="A89">
        <v>7.9000000000000101</v>
      </c>
      <c r="B89">
        <v>1</v>
      </c>
      <c r="C89">
        <v>7.6737564660000004</v>
      </c>
      <c r="D89">
        <v>3.5085630110000001</v>
      </c>
      <c r="E89">
        <v>1</v>
      </c>
      <c r="F89">
        <f t="shared" si="45"/>
        <v>-0.33554522267563225</v>
      </c>
      <c r="G89">
        <f t="shared" si="46"/>
        <v>0.73085036384779045</v>
      </c>
      <c r="H89">
        <f t="shared" si="47"/>
        <v>-0.92846752976667357</v>
      </c>
      <c r="I89">
        <f t="shared" si="29"/>
        <v>0.8823874658700358</v>
      </c>
      <c r="J89">
        <f t="shared" si="30"/>
        <v>-0.33188348017932745</v>
      </c>
      <c r="K89">
        <f t="shared" si="31"/>
        <v>0.75894968400563623</v>
      </c>
      <c r="L89">
        <f t="shared" si="32"/>
        <v>-0.9156200754883318</v>
      </c>
      <c r="M89">
        <f t="shared" si="33"/>
        <v>1</v>
      </c>
      <c r="N89">
        <f t="shared" si="34"/>
        <v>1.3832708184471992E-2</v>
      </c>
      <c r="O89">
        <f>SQRT(AVERAGE(N80:N89))</f>
        <v>0.20291820426966697</v>
      </c>
      <c r="P89">
        <f t="shared" si="35"/>
        <v>0</v>
      </c>
      <c r="Q89" s="2">
        <f>1-(SUM(P80:P89)/COUNT(P80:P89))</f>
        <v>1</v>
      </c>
    </row>
    <row r="90" spans="1:17" x14ac:dyDescent="0.2">
      <c r="A90">
        <v>8.0000000000000107</v>
      </c>
      <c r="B90">
        <v>1</v>
      </c>
      <c r="C90">
        <v>2.7810836000000001</v>
      </c>
      <c r="D90">
        <v>2.5505370030000001</v>
      </c>
      <c r="E90">
        <v>0</v>
      </c>
      <c r="F90">
        <f>J89</f>
        <v>-0.33188348017932745</v>
      </c>
      <c r="G90">
        <f>K89</f>
        <v>0.75894968400563623</v>
      </c>
      <c r="H90">
        <f>L89</f>
        <v>-0.9156200754883318</v>
      </c>
      <c r="I90">
        <f t="shared" si="29"/>
        <v>0.36435678803177446</v>
      </c>
      <c r="J90">
        <f t="shared" si="30"/>
        <v>-0.35719909027007279</v>
      </c>
      <c r="K90">
        <f t="shared" si="31"/>
        <v>0.68854485595826986</v>
      </c>
      <c r="L90">
        <f t="shared" si="32"/>
        <v>-0.98018847577829804</v>
      </c>
      <c r="M90">
        <f t="shared" si="33"/>
        <v>0</v>
      </c>
      <c r="N90">
        <f t="shared" si="34"/>
        <v>0.13275586898483141</v>
      </c>
      <c r="P90">
        <f t="shared" si="35"/>
        <v>0</v>
      </c>
    </row>
    <row r="91" spans="1:17" x14ac:dyDescent="0.2">
      <c r="A91">
        <v>8.1000000000000103</v>
      </c>
      <c r="B91">
        <v>1</v>
      </c>
      <c r="C91">
        <v>1.465489372</v>
      </c>
      <c r="D91">
        <v>2.3621250759999999</v>
      </c>
      <c r="E91">
        <v>0</v>
      </c>
      <c r="F91">
        <f t="shared" ref="F91:F99" si="48">J90</f>
        <v>-0.35719909027007279</v>
      </c>
      <c r="G91">
        <f t="shared" ref="G91:G99" si="49">K90</f>
        <v>0.68854485595826986</v>
      </c>
      <c r="H91">
        <f t="shared" ref="H91:H99" si="50">L90</f>
        <v>-0.98018847577829804</v>
      </c>
      <c r="I91">
        <f t="shared" si="29"/>
        <v>0.15929651288573823</v>
      </c>
      <c r="J91">
        <f t="shared" si="30"/>
        <v>-0.36359904115814445</v>
      </c>
      <c r="K91">
        <f t="shared" si="31"/>
        <v>0.67916579595047888</v>
      </c>
      <c r="L91">
        <f t="shared" si="32"/>
        <v>-0.99530596025618057</v>
      </c>
      <c r="M91">
        <f t="shared" si="33"/>
        <v>0</v>
      </c>
      <c r="N91">
        <f t="shared" si="34"/>
        <v>2.5375379017556168E-2</v>
      </c>
      <c r="P91">
        <f t="shared" si="35"/>
        <v>0</v>
      </c>
    </row>
    <row r="92" spans="1:17" x14ac:dyDescent="0.2">
      <c r="A92">
        <v>8.2000000000000099</v>
      </c>
      <c r="B92">
        <v>1</v>
      </c>
      <c r="C92">
        <v>3.3965616879999998</v>
      </c>
      <c r="D92">
        <v>4.4002935289999998</v>
      </c>
      <c r="E92">
        <v>0</v>
      </c>
      <c r="F92">
        <f t="shared" si="48"/>
        <v>-0.36359904115814445</v>
      </c>
      <c r="G92">
        <f t="shared" si="49"/>
        <v>0.67916579595047888</v>
      </c>
      <c r="H92">
        <f t="shared" si="50"/>
        <v>-0.99530596025618057</v>
      </c>
      <c r="I92">
        <f t="shared" si="29"/>
        <v>8.0438138560512143E-2</v>
      </c>
      <c r="J92">
        <f t="shared" si="30"/>
        <v>-0.36538399187381904</v>
      </c>
      <c r="K92">
        <f t="shared" si="31"/>
        <v>0.67310310073465041</v>
      </c>
      <c r="L92">
        <f t="shared" si="32"/>
        <v>-1.0031602673399473</v>
      </c>
      <c r="M92">
        <f t="shared" si="33"/>
        <v>0</v>
      </c>
      <c r="N92">
        <f t="shared" si="34"/>
        <v>6.4702941350801508E-3</v>
      </c>
      <c r="P92">
        <f t="shared" si="35"/>
        <v>0</v>
      </c>
    </row>
    <row r="93" spans="1:17" x14ac:dyDescent="0.2">
      <c r="A93">
        <v>8.3000000000000096</v>
      </c>
      <c r="B93">
        <v>1</v>
      </c>
      <c r="C93">
        <v>1.3880701900000001</v>
      </c>
      <c r="D93">
        <v>1.850220317</v>
      </c>
      <c r="E93">
        <v>0</v>
      </c>
      <c r="F93">
        <f t="shared" si="48"/>
        <v>-0.36538399187381904</v>
      </c>
      <c r="G93">
        <f t="shared" si="49"/>
        <v>0.67310310073465041</v>
      </c>
      <c r="H93">
        <f t="shared" si="50"/>
        <v>-1.0031602673399473</v>
      </c>
      <c r="I93">
        <f t="shared" si="29"/>
        <v>0.21633777192389081</v>
      </c>
      <c r="J93">
        <f t="shared" si="30"/>
        <v>-0.376387087173292</v>
      </c>
      <c r="K93">
        <f t="shared" si="31"/>
        <v>0.65783003215172287</v>
      </c>
      <c r="L93">
        <f t="shared" si="32"/>
        <v>-1.0235184178129193</v>
      </c>
      <c r="M93">
        <f t="shared" si="33"/>
        <v>0</v>
      </c>
      <c r="N93">
        <f t="shared" si="34"/>
        <v>4.6802031560993398E-2</v>
      </c>
      <c r="P93">
        <f t="shared" si="35"/>
        <v>0</v>
      </c>
    </row>
    <row r="94" spans="1:17" x14ac:dyDescent="0.2">
      <c r="A94">
        <v>8.4000000000000092</v>
      </c>
      <c r="B94">
        <v>1</v>
      </c>
      <c r="C94">
        <v>3.0640723200000002</v>
      </c>
      <c r="D94">
        <v>3.005305973</v>
      </c>
      <c r="E94">
        <v>0</v>
      </c>
      <c r="F94">
        <f t="shared" si="48"/>
        <v>-0.376387087173292</v>
      </c>
      <c r="G94">
        <f t="shared" si="49"/>
        <v>0.65783003215172287</v>
      </c>
      <c r="H94">
        <f t="shared" si="50"/>
        <v>-1.0235184178129193</v>
      </c>
      <c r="I94">
        <f t="shared" si="29"/>
        <v>0.19205156900579565</v>
      </c>
      <c r="J94">
        <f t="shared" si="30"/>
        <v>-0.38532715092514275</v>
      </c>
      <c r="K94">
        <f t="shared" si="31"/>
        <v>0.63043703027064169</v>
      </c>
      <c r="L94">
        <f t="shared" si="32"/>
        <v>-1.050386044805357</v>
      </c>
      <c r="M94">
        <f t="shared" si="33"/>
        <v>0</v>
      </c>
      <c r="N94">
        <f t="shared" si="34"/>
        <v>3.6883805157587886E-2</v>
      </c>
      <c r="P94">
        <f t="shared" si="35"/>
        <v>0</v>
      </c>
    </row>
    <row r="95" spans="1:17" x14ac:dyDescent="0.2">
      <c r="A95">
        <v>8.5000000000000107</v>
      </c>
      <c r="B95">
        <v>1</v>
      </c>
      <c r="C95">
        <v>7.6275312140000002</v>
      </c>
      <c r="D95">
        <v>2.759262235</v>
      </c>
      <c r="E95">
        <v>1</v>
      </c>
      <c r="F95">
        <f t="shared" si="48"/>
        <v>-0.38532715092514275</v>
      </c>
      <c r="G95">
        <f t="shared" si="49"/>
        <v>0.63043703027064169</v>
      </c>
      <c r="H95">
        <f t="shared" si="50"/>
        <v>-1.050386044805357</v>
      </c>
      <c r="I95">
        <f t="shared" si="29"/>
        <v>0.82128244633054237</v>
      </c>
      <c r="J95">
        <f t="shared" si="30"/>
        <v>-0.37745763139681743</v>
      </c>
      <c r="K95">
        <f t="shared" si="31"/>
        <v>0.69046203611212564</v>
      </c>
      <c r="L95">
        <f t="shared" si="32"/>
        <v>-1.0286719767632539</v>
      </c>
      <c r="M95">
        <f t="shared" si="33"/>
        <v>1</v>
      </c>
      <c r="N95">
        <f t="shared" si="34"/>
        <v>3.193996398959547E-2</v>
      </c>
      <c r="P95">
        <f t="shared" si="35"/>
        <v>0</v>
      </c>
    </row>
    <row r="96" spans="1:17" x14ac:dyDescent="0.2">
      <c r="A96">
        <v>8.6000000000000103</v>
      </c>
      <c r="B96">
        <v>1</v>
      </c>
      <c r="C96">
        <v>5.3324412480000003</v>
      </c>
      <c r="D96">
        <v>2.0886267749999998</v>
      </c>
      <c r="E96">
        <v>1</v>
      </c>
      <c r="F96">
        <f t="shared" si="48"/>
        <v>-0.37745763139681743</v>
      </c>
      <c r="G96">
        <f t="shared" si="49"/>
        <v>0.69046203611212564</v>
      </c>
      <c r="H96">
        <f t="shared" si="50"/>
        <v>-1.0286719767632539</v>
      </c>
      <c r="I96">
        <f t="shared" si="29"/>
        <v>0.76058306078019522</v>
      </c>
      <c r="J96">
        <f t="shared" si="30"/>
        <v>-0.36437853766222567</v>
      </c>
      <c r="K96">
        <f t="shared" si="31"/>
        <v>0.76020553502892108</v>
      </c>
      <c r="L96">
        <f t="shared" si="32"/>
        <v>-1.0013546313964508</v>
      </c>
      <c r="M96">
        <f t="shared" si="33"/>
        <v>1</v>
      </c>
      <c r="N96">
        <f t="shared" si="34"/>
        <v>5.7320470785379697E-2</v>
      </c>
      <c r="P96">
        <f t="shared" si="35"/>
        <v>0</v>
      </c>
    </row>
    <row r="97" spans="1:17" x14ac:dyDescent="0.2">
      <c r="A97">
        <v>8.7000000000000099</v>
      </c>
      <c r="B97">
        <v>1</v>
      </c>
      <c r="C97">
        <v>6.9225967160000001</v>
      </c>
      <c r="D97">
        <v>1.77106367</v>
      </c>
      <c r="E97">
        <v>1</v>
      </c>
      <c r="F97">
        <f t="shared" si="48"/>
        <v>-0.36437853766222567</v>
      </c>
      <c r="G97">
        <f t="shared" si="49"/>
        <v>0.76020553502892108</v>
      </c>
      <c r="H97">
        <f t="shared" si="50"/>
        <v>-1.0013546313964508</v>
      </c>
      <c r="I97">
        <f t="shared" si="29"/>
        <v>0.95790239323471105</v>
      </c>
      <c r="J97">
        <f t="shared" si="30"/>
        <v>-0.36386925683451937</v>
      </c>
      <c r="K97">
        <f t="shared" si="31"/>
        <v>0.76373108081432228</v>
      </c>
      <c r="L97">
        <f t="shared" si="32"/>
        <v>-1.0004526626246726</v>
      </c>
      <c r="M97">
        <f t="shared" si="33"/>
        <v>1</v>
      </c>
      <c r="N97">
        <f t="shared" si="34"/>
        <v>1.7722084953649023E-3</v>
      </c>
      <c r="P97">
        <f t="shared" si="35"/>
        <v>0</v>
      </c>
    </row>
    <row r="98" spans="1:17" x14ac:dyDescent="0.2">
      <c r="A98">
        <v>8.8000000000000096</v>
      </c>
      <c r="B98">
        <v>1</v>
      </c>
      <c r="C98">
        <v>8.6754186509999993</v>
      </c>
      <c r="D98">
        <v>-0.24206865490000001</v>
      </c>
      <c r="E98">
        <v>1</v>
      </c>
      <c r="F98">
        <f t="shared" si="48"/>
        <v>-0.36386925683451937</v>
      </c>
      <c r="G98">
        <f t="shared" si="49"/>
        <v>0.76373108081432228</v>
      </c>
      <c r="H98">
        <f t="shared" si="50"/>
        <v>-1.0004526626246726</v>
      </c>
      <c r="I98">
        <f t="shared" si="29"/>
        <v>0.99850479530230141</v>
      </c>
      <c r="J98">
        <f t="shared" si="30"/>
        <v>-0.36386858714621351</v>
      </c>
      <c r="K98">
        <f t="shared" si="31"/>
        <v>0.76373689064074146</v>
      </c>
      <c r="L98">
        <f t="shared" si="32"/>
        <v>-1.00045282473522</v>
      </c>
      <c r="M98">
        <f t="shared" si="33"/>
        <v>1</v>
      </c>
      <c r="N98">
        <f t="shared" si="34"/>
        <v>2.2356370880199418E-6</v>
      </c>
      <c r="P98">
        <f t="shared" si="35"/>
        <v>0</v>
      </c>
    </row>
    <row r="99" spans="1:17" x14ac:dyDescent="0.2">
      <c r="A99">
        <v>8.9000000000000092</v>
      </c>
      <c r="B99">
        <v>1</v>
      </c>
      <c r="C99">
        <v>7.6737564660000004</v>
      </c>
      <c r="D99">
        <v>3.5085630110000001</v>
      </c>
      <c r="E99">
        <v>1</v>
      </c>
      <c r="F99">
        <f t="shared" si="48"/>
        <v>-0.36386858714621351</v>
      </c>
      <c r="G99">
        <f t="shared" si="49"/>
        <v>0.76373689064074146</v>
      </c>
      <c r="H99">
        <f t="shared" si="50"/>
        <v>-1.00045282473522</v>
      </c>
      <c r="I99">
        <f t="shared" si="29"/>
        <v>0.87939469374055346</v>
      </c>
      <c r="J99">
        <f t="shared" si="30"/>
        <v>-0.36003117958322206</v>
      </c>
      <c r="K99">
        <f t="shared" si="31"/>
        <v>0.79318422173992442</v>
      </c>
      <c r="L99">
        <f t="shared" si="32"/>
        <v>-0.9869890385015766</v>
      </c>
      <c r="M99">
        <f t="shared" si="33"/>
        <v>1</v>
      </c>
      <c r="N99">
        <f t="shared" si="34"/>
        <v>1.4545639897934896E-2</v>
      </c>
      <c r="O99">
        <f>SQRT(AVERAGE(N90:N99))</f>
        <v>0.18811376814614394</v>
      </c>
      <c r="P99">
        <f t="shared" si="35"/>
        <v>0</v>
      </c>
      <c r="Q99" s="2">
        <f>1-(SUM(P90:P99)/COUNT(P90:P99))</f>
        <v>1</v>
      </c>
    </row>
    <row r="100" spans="1:17" x14ac:dyDescent="0.2">
      <c r="A100">
        <v>9.0000000000000107</v>
      </c>
      <c r="B100">
        <v>1</v>
      </c>
      <c r="C100">
        <v>2.7810836000000001</v>
      </c>
      <c r="D100">
        <v>2.5505370030000001</v>
      </c>
      <c r="E100">
        <v>0</v>
      </c>
      <c r="F100">
        <f>J99</f>
        <v>-0.36003117958322206</v>
      </c>
      <c r="G100">
        <f>K99</f>
        <v>0.79318422173992442</v>
      </c>
      <c r="H100">
        <f>L99</f>
        <v>-0.9869890385015766</v>
      </c>
      <c r="I100">
        <f t="shared" si="29"/>
        <v>0.33816740038960369</v>
      </c>
      <c r="J100">
        <f t="shared" si="30"/>
        <v>-0.38273677462203132</v>
      </c>
      <c r="K100">
        <f t="shared" si="31"/>
        <v>0.73003806374925051</v>
      </c>
      <c r="L100">
        <f t="shared" si="32"/>
        <v>-1.0449004988231929</v>
      </c>
      <c r="M100">
        <f t="shared" si="33"/>
        <v>0</v>
      </c>
      <c r="N100">
        <f t="shared" si="34"/>
        <v>0.11435719068626253</v>
      </c>
      <c r="P100">
        <f t="shared" si="35"/>
        <v>0</v>
      </c>
    </row>
    <row r="101" spans="1:17" x14ac:dyDescent="0.2">
      <c r="A101">
        <v>9.1000000000000103</v>
      </c>
      <c r="B101">
        <v>1</v>
      </c>
      <c r="C101">
        <v>1.465489372</v>
      </c>
      <c r="D101">
        <v>2.3621250759999999</v>
      </c>
      <c r="E101">
        <v>0</v>
      </c>
      <c r="F101">
        <f t="shared" ref="F101:F109" si="51">J100</f>
        <v>-0.38273677462203132</v>
      </c>
      <c r="G101">
        <f t="shared" ref="G101:G109" si="52">K100</f>
        <v>0.73003806374925051</v>
      </c>
      <c r="H101">
        <f t="shared" ref="H101:H109" si="53">L100</f>
        <v>-1.0449004988231929</v>
      </c>
      <c r="I101">
        <f t="shared" si="29"/>
        <v>0.1441723663218562</v>
      </c>
      <c r="J101">
        <f t="shared" si="30"/>
        <v>-0.38807346016406774</v>
      </c>
      <c r="K101">
        <f t="shared" si="31"/>
        <v>0.7222172078056901</v>
      </c>
      <c r="L101">
        <f t="shared" si="32"/>
        <v>-1.0575064175647637</v>
      </c>
      <c r="M101">
        <f t="shared" si="33"/>
        <v>0</v>
      </c>
      <c r="N101">
        <f t="shared" si="34"/>
        <v>2.0785671210843498E-2</v>
      </c>
      <c r="P101">
        <f t="shared" si="35"/>
        <v>0</v>
      </c>
    </row>
    <row r="102" spans="1:17" x14ac:dyDescent="0.2">
      <c r="A102">
        <v>9.2000000000000099</v>
      </c>
      <c r="B102">
        <v>1</v>
      </c>
      <c r="C102">
        <v>3.3965616879999998</v>
      </c>
      <c r="D102">
        <v>4.4002935289999998</v>
      </c>
      <c r="E102">
        <v>0</v>
      </c>
      <c r="F102">
        <f t="shared" si="51"/>
        <v>-0.38807346016406774</v>
      </c>
      <c r="G102">
        <f t="shared" si="52"/>
        <v>0.7222172078056901</v>
      </c>
      <c r="H102">
        <f t="shared" si="53"/>
        <v>-1.0575064175647637</v>
      </c>
      <c r="I102">
        <f t="shared" si="29"/>
        <v>6.9891525914864194E-2</v>
      </c>
      <c r="J102">
        <f t="shared" si="30"/>
        <v>-0.38943648541228104</v>
      </c>
      <c r="K102">
        <f t="shared" si="31"/>
        <v>0.71758760846783209</v>
      </c>
      <c r="L102">
        <f t="shared" si="32"/>
        <v>-1.0635041287443403</v>
      </c>
      <c r="M102">
        <f t="shared" si="33"/>
        <v>0</v>
      </c>
      <c r="N102">
        <f t="shared" si="34"/>
        <v>4.8848253947081331E-3</v>
      </c>
      <c r="P102">
        <f t="shared" si="35"/>
        <v>0</v>
      </c>
    </row>
    <row r="103" spans="1:17" x14ac:dyDescent="0.2">
      <c r="A103">
        <v>9.3000000000000096</v>
      </c>
      <c r="B103">
        <v>1</v>
      </c>
      <c r="C103">
        <v>1.3880701900000001</v>
      </c>
      <c r="D103">
        <v>1.850220317</v>
      </c>
      <c r="E103">
        <v>0</v>
      </c>
      <c r="F103">
        <f t="shared" si="51"/>
        <v>-0.38943648541228104</v>
      </c>
      <c r="G103">
        <f t="shared" si="52"/>
        <v>0.71758760846783209</v>
      </c>
      <c r="H103">
        <f t="shared" si="53"/>
        <v>-1.0635041287443403</v>
      </c>
      <c r="I103">
        <f t="shared" si="29"/>
        <v>0.20406296811430491</v>
      </c>
      <c r="J103">
        <f t="shared" si="30"/>
        <v>-0.39937973553798073</v>
      </c>
      <c r="K103">
        <f t="shared" si="31"/>
        <v>0.70378567937663461</v>
      </c>
      <c r="L103">
        <f t="shared" si="32"/>
        <v>-1.0819013321439226</v>
      </c>
      <c r="M103">
        <f t="shared" si="33"/>
        <v>0</v>
      </c>
      <c r="N103">
        <f t="shared" si="34"/>
        <v>4.1641694955619819E-2</v>
      </c>
      <c r="P103">
        <f t="shared" si="35"/>
        <v>0</v>
      </c>
    </row>
    <row r="104" spans="1:17" x14ac:dyDescent="0.2">
      <c r="A104">
        <v>9.4000000000000092</v>
      </c>
      <c r="B104">
        <v>1</v>
      </c>
      <c r="C104">
        <v>3.0640723200000002</v>
      </c>
      <c r="D104">
        <v>3.005305973</v>
      </c>
      <c r="E104">
        <v>0</v>
      </c>
      <c r="F104">
        <f t="shared" si="51"/>
        <v>-0.39937973553798073</v>
      </c>
      <c r="G104">
        <f t="shared" si="52"/>
        <v>0.70378567937663461</v>
      </c>
      <c r="H104">
        <f t="shared" si="53"/>
        <v>-1.0819013321439226</v>
      </c>
      <c r="I104">
        <f t="shared" si="29"/>
        <v>0.18326611364351134</v>
      </c>
      <c r="J104">
        <f t="shared" si="30"/>
        <v>-0.40760909760002645</v>
      </c>
      <c r="K104">
        <f t="shared" si="31"/>
        <v>0.67857031887106212</v>
      </c>
      <c r="L104">
        <f t="shared" si="32"/>
        <v>-1.1066330831029683</v>
      </c>
      <c r="M104">
        <f t="shared" si="33"/>
        <v>0</v>
      </c>
      <c r="N104">
        <f t="shared" si="34"/>
        <v>3.3586468409996413E-2</v>
      </c>
      <c r="P104">
        <f t="shared" si="35"/>
        <v>0</v>
      </c>
    </row>
    <row r="105" spans="1:17" x14ac:dyDescent="0.2">
      <c r="A105">
        <v>9.5000000000000107</v>
      </c>
      <c r="B105">
        <v>1</v>
      </c>
      <c r="C105">
        <v>7.6275312140000002</v>
      </c>
      <c r="D105">
        <v>2.759262235</v>
      </c>
      <c r="E105">
        <v>1</v>
      </c>
      <c r="F105">
        <f t="shared" si="51"/>
        <v>-0.40760909760002645</v>
      </c>
      <c r="G105">
        <f t="shared" si="52"/>
        <v>0.67857031887106212</v>
      </c>
      <c r="H105">
        <f t="shared" si="53"/>
        <v>-1.1066330831029683</v>
      </c>
      <c r="I105">
        <f t="shared" ref="I105:I119" si="54">1/(1+EXP(-(B105*F105+C105*G105+D105*H105)))</f>
        <v>0.84744701195871885</v>
      </c>
      <c r="J105">
        <f t="shared" ref="J105:J119" si="55">F105+$A$17*($E105-$I105)*$I105*(1-$I105)*B105</f>
        <v>-0.40169245624765693</v>
      </c>
      <c r="K105">
        <f t="shared" ref="K105:K119" si="56">G105+$A$17*($E105-$I105)*$I105*(1-$I105)*C105</f>
        <v>0.72369968546830377</v>
      </c>
      <c r="L105">
        <f t="shared" ref="L105:L119" si="57">H105+$A$17*($E105-$I105)*$I105*(1-$I105)*D105</f>
        <v>-1.0903075180613357</v>
      </c>
      <c r="M105">
        <f t="shared" ref="M105:M119" si="58">IF(I105&lt;0.5,0,1)</f>
        <v>1</v>
      </c>
      <c r="N105">
        <f t="shared" ref="N105:N119" si="59">(I105-E105)^2</f>
        <v>2.3272414160323267E-2</v>
      </c>
      <c r="P105">
        <f t="shared" ref="P105:P119" si="60">IF(M105=E105,0,1)</f>
        <v>0</v>
      </c>
    </row>
    <row r="106" spans="1:17" x14ac:dyDescent="0.2">
      <c r="A106">
        <v>9.6000000000000103</v>
      </c>
      <c r="B106">
        <v>1</v>
      </c>
      <c r="C106">
        <v>5.3324412480000003</v>
      </c>
      <c r="D106">
        <v>2.0886267749999998</v>
      </c>
      <c r="E106">
        <v>1</v>
      </c>
      <c r="F106">
        <f t="shared" si="51"/>
        <v>-0.40169245624765693</v>
      </c>
      <c r="G106">
        <f t="shared" si="52"/>
        <v>0.72369968546830377</v>
      </c>
      <c r="H106">
        <f t="shared" si="53"/>
        <v>-1.0903075180613357</v>
      </c>
      <c r="I106">
        <f t="shared" si="54"/>
        <v>0.76497443553851563</v>
      </c>
      <c r="J106">
        <f t="shared" si="55"/>
        <v>-0.38901598471840115</v>
      </c>
      <c r="K106">
        <f t="shared" si="56"/>
        <v>0.79129622513000508</v>
      </c>
      <c r="L106">
        <f t="shared" si="57"/>
        <v>-1.0638311002128069</v>
      </c>
      <c r="M106">
        <f t="shared" si="58"/>
        <v>1</v>
      </c>
      <c r="N106">
        <f t="shared" si="59"/>
        <v>5.5237015950439346E-2</v>
      </c>
      <c r="P106">
        <f t="shared" si="60"/>
        <v>0</v>
      </c>
    </row>
    <row r="107" spans="1:17" x14ac:dyDescent="0.2">
      <c r="A107">
        <v>9.7000000000000099</v>
      </c>
      <c r="B107">
        <v>1</v>
      </c>
      <c r="C107">
        <v>6.9225967160000001</v>
      </c>
      <c r="D107">
        <v>1.77106367</v>
      </c>
      <c r="E107">
        <v>1</v>
      </c>
      <c r="F107">
        <f t="shared" si="51"/>
        <v>-0.38901598471840115</v>
      </c>
      <c r="G107">
        <f t="shared" si="52"/>
        <v>0.79129622513000508</v>
      </c>
      <c r="H107">
        <f t="shared" si="53"/>
        <v>-1.0638311002128069</v>
      </c>
      <c r="I107">
        <f t="shared" si="54"/>
        <v>0.96101061601341908</v>
      </c>
      <c r="J107">
        <f t="shared" si="55"/>
        <v>-0.38857771427099985</v>
      </c>
      <c r="K107">
        <f t="shared" si="56"/>
        <v>0.79433019468990507</v>
      </c>
      <c r="L107">
        <f t="shared" si="57"/>
        <v>-1.0630548953457799</v>
      </c>
      <c r="M107">
        <f t="shared" si="58"/>
        <v>1</v>
      </c>
      <c r="N107">
        <f t="shared" si="59"/>
        <v>1.5201720636530524E-3</v>
      </c>
      <c r="P107">
        <f t="shared" si="60"/>
        <v>0</v>
      </c>
    </row>
    <row r="108" spans="1:17" x14ac:dyDescent="0.2">
      <c r="A108">
        <v>9.8000000000000096</v>
      </c>
      <c r="B108">
        <v>1</v>
      </c>
      <c r="C108">
        <v>8.6754186509999993</v>
      </c>
      <c r="D108">
        <v>-0.24206865490000001</v>
      </c>
      <c r="E108">
        <v>1</v>
      </c>
      <c r="F108">
        <f t="shared" si="51"/>
        <v>-0.38857771427099985</v>
      </c>
      <c r="G108">
        <f t="shared" si="52"/>
        <v>0.79433019468990507</v>
      </c>
      <c r="H108">
        <f t="shared" si="53"/>
        <v>-1.0630548953457799</v>
      </c>
      <c r="I108">
        <f t="shared" si="54"/>
        <v>0.99884199920371419</v>
      </c>
      <c r="J108">
        <f t="shared" si="55"/>
        <v>-0.38857731244709842</v>
      </c>
      <c r="K108">
        <f t="shared" si="56"/>
        <v>0.79433368068047372</v>
      </c>
      <c r="L108">
        <f t="shared" si="57"/>
        <v>-1.0630549926147512</v>
      </c>
      <c r="M108">
        <f t="shared" si="58"/>
        <v>1</v>
      </c>
      <c r="N108">
        <f t="shared" si="59"/>
        <v>1.3409658441985641E-6</v>
      </c>
      <c r="P108">
        <f t="shared" si="60"/>
        <v>0</v>
      </c>
    </row>
    <row r="109" spans="1:17" x14ac:dyDescent="0.2">
      <c r="A109">
        <v>9.9000000000000092</v>
      </c>
      <c r="B109">
        <v>1</v>
      </c>
      <c r="C109">
        <v>7.6737564660000004</v>
      </c>
      <c r="D109">
        <v>3.5085630110000001</v>
      </c>
      <c r="E109">
        <v>1</v>
      </c>
      <c r="F109">
        <f t="shared" si="51"/>
        <v>-0.38857731244709842</v>
      </c>
      <c r="G109">
        <f t="shared" si="52"/>
        <v>0.79433368068047372</v>
      </c>
      <c r="H109">
        <f t="shared" si="53"/>
        <v>-1.0630549926147512</v>
      </c>
      <c r="I109">
        <f t="shared" si="54"/>
        <v>0.87837707371657259</v>
      </c>
      <c r="J109">
        <f t="shared" si="55"/>
        <v>-0.38467939045488103</v>
      </c>
      <c r="K109">
        <f t="shared" si="56"/>
        <v>0.82424538477221576</v>
      </c>
      <c r="L109">
        <f t="shared" si="57"/>
        <v>-1.0493788876930938</v>
      </c>
      <c r="M109">
        <f t="shared" si="58"/>
        <v>1</v>
      </c>
      <c r="N109">
        <f t="shared" si="59"/>
        <v>1.4792136197744018E-2</v>
      </c>
      <c r="O109">
        <f>SQRT(AVERAGE(N100:N109))</f>
        <v>0.17609058180250137</v>
      </c>
      <c r="P109">
        <f t="shared" si="60"/>
        <v>0</v>
      </c>
      <c r="Q109" s="2">
        <f>1-(SUM(P100:P109)/COUNT(P100:P109))</f>
        <v>1</v>
      </c>
    </row>
    <row r="110" spans="1:17" x14ac:dyDescent="0.2">
      <c r="A110">
        <v>10</v>
      </c>
      <c r="B110">
        <v>1</v>
      </c>
      <c r="C110">
        <v>2.7810836000000001</v>
      </c>
      <c r="D110">
        <v>2.5505370030000001</v>
      </c>
      <c r="E110">
        <v>0</v>
      </c>
      <c r="F110">
        <f>J109</f>
        <v>-0.38467939045488103</v>
      </c>
      <c r="G110">
        <f>K109</f>
        <v>0.82424538477221576</v>
      </c>
      <c r="H110">
        <f>L109</f>
        <v>-1.0493788876930938</v>
      </c>
      <c r="I110">
        <f t="shared" si="54"/>
        <v>0.31672495082321217</v>
      </c>
      <c r="J110">
        <f t="shared" si="55"/>
        <v>-0.40524214879483711</v>
      </c>
      <c r="K110">
        <f t="shared" si="56"/>
        <v>0.7670586347822006</v>
      </c>
      <c r="L110">
        <f t="shared" si="57"/>
        <v>-1.1018249637228987</v>
      </c>
      <c r="M110">
        <f t="shared" si="58"/>
        <v>0</v>
      </c>
      <c r="N110">
        <f t="shared" si="59"/>
        <v>0.10031469447396617</v>
      </c>
      <c r="P110">
        <f t="shared" si="60"/>
        <v>0</v>
      </c>
    </row>
    <row r="111" spans="1:17" x14ac:dyDescent="0.2">
      <c r="A111">
        <v>10.1</v>
      </c>
      <c r="B111">
        <v>1</v>
      </c>
      <c r="C111">
        <v>1.465489372</v>
      </c>
      <c r="D111">
        <v>2.3621250759999999</v>
      </c>
      <c r="E111">
        <v>0</v>
      </c>
      <c r="F111">
        <f t="shared" ref="F111:F119" si="61">J110</f>
        <v>-0.40524214879483711</v>
      </c>
      <c r="G111">
        <f t="shared" ref="G111:G119" si="62">K110</f>
        <v>0.7670586347822006</v>
      </c>
      <c r="H111">
        <f t="shared" ref="H111:H119" si="63">L110</f>
        <v>-1.1018249637228987</v>
      </c>
      <c r="I111">
        <f t="shared" si="54"/>
        <v>0.13195595681034628</v>
      </c>
      <c r="J111">
        <f t="shared" si="55"/>
        <v>-0.40977656119341727</v>
      </c>
      <c r="K111">
        <f t="shared" si="56"/>
        <v>0.76041350160381638</v>
      </c>
      <c r="L111">
        <f t="shared" si="57"/>
        <v>-1.1125358129545102</v>
      </c>
      <c r="M111">
        <f t="shared" si="58"/>
        <v>0</v>
      </c>
      <c r="N111">
        <f t="shared" si="59"/>
        <v>1.7412374537733973E-2</v>
      </c>
      <c r="P111">
        <f t="shared" si="60"/>
        <v>0</v>
      </c>
    </row>
    <row r="112" spans="1:17" x14ac:dyDescent="0.2">
      <c r="A112">
        <v>10.199999999999999</v>
      </c>
      <c r="B112">
        <v>1</v>
      </c>
      <c r="C112">
        <v>3.3965616879999998</v>
      </c>
      <c r="D112">
        <v>4.4002935289999998</v>
      </c>
      <c r="E112">
        <v>0</v>
      </c>
      <c r="F112">
        <f t="shared" si="61"/>
        <v>-0.40977656119341727</v>
      </c>
      <c r="G112">
        <f t="shared" si="62"/>
        <v>0.76041350160381638</v>
      </c>
      <c r="H112">
        <f t="shared" si="63"/>
        <v>-1.1125358129545102</v>
      </c>
      <c r="I112">
        <f t="shared" si="54"/>
        <v>6.1660439785420414E-2</v>
      </c>
      <c r="J112">
        <f t="shared" si="55"/>
        <v>-0.410846834064237</v>
      </c>
      <c r="K112">
        <f t="shared" si="56"/>
        <v>0.75677825377508434</v>
      </c>
      <c r="L112">
        <f t="shared" si="57"/>
        <v>-1.1172453277422425</v>
      </c>
      <c r="M112">
        <f t="shared" si="58"/>
        <v>0</v>
      </c>
      <c r="N112">
        <f t="shared" si="59"/>
        <v>3.8020098345314568E-3</v>
      </c>
      <c r="P112">
        <f t="shared" si="60"/>
        <v>0</v>
      </c>
    </row>
    <row r="113" spans="1:17" x14ac:dyDescent="0.2">
      <c r="A113">
        <v>10.3</v>
      </c>
      <c r="B113">
        <v>1</v>
      </c>
      <c r="C113">
        <v>1.3880701900000001</v>
      </c>
      <c r="D113">
        <v>1.850220317</v>
      </c>
      <c r="E113">
        <v>0</v>
      </c>
      <c r="F113">
        <f t="shared" si="61"/>
        <v>-0.410846834064237</v>
      </c>
      <c r="G113">
        <f t="shared" si="62"/>
        <v>0.75677825377508434</v>
      </c>
      <c r="H113">
        <f t="shared" si="63"/>
        <v>-1.1172453277422425</v>
      </c>
      <c r="I113">
        <f t="shared" si="54"/>
        <v>0.19348297171554962</v>
      </c>
      <c r="J113">
        <f t="shared" si="55"/>
        <v>-0.41990458332396069</v>
      </c>
      <c r="K113">
        <f t="shared" si="56"/>
        <v>0.74420546203916738</v>
      </c>
      <c r="L113">
        <f t="shared" si="57"/>
        <v>-1.134004159448875</v>
      </c>
      <c r="M113">
        <f t="shared" si="58"/>
        <v>0</v>
      </c>
      <c r="N113">
        <f t="shared" si="59"/>
        <v>3.7435660343880177E-2</v>
      </c>
      <c r="P113">
        <f t="shared" si="60"/>
        <v>0</v>
      </c>
    </row>
    <row r="114" spans="1:17" x14ac:dyDescent="0.2">
      <c r="A114">
        <v>10.4</v>
      </c>
      <c r="B114">
        <v>1</v>
      </c>
      <c r="C114">
        <v>3.0640723200000002</v>
      </c>
      <c r="D114">
        <v>3.005305973</v>
      </c>
      <c r="E114">
        <v>0</v>
      </c>
      <c r="F114">
        <f t="shared" si="61"/>
        <v>-0.41990458332396069</v>
      </c>
      <c r="G114">
        <f t="shared" si="62"/>
        <v>0.74420546203916738</v>
      </c>
      <c r="H114">
        <f t="shared" si="63"/>
        <v>-1.134004159448875</v>
      </c>
      <c r="I114">
        <f t="shared" si="54"/>
        <v>0.17542815348065552</v>
      </c>
      <c r="J114">
        <f t="shared" si="55"/>
        <v>-0.42751745205801772</v>
      </c>
      <c r="K114">
        <f t="shared" si="56"/>
        <v>0.72087908167534975</v>
      </c>
      <c r="L114">
        <f t="shared" si="57"/>
        <v>-1.1568831593270017</v>
      </c>
      <c r="M114">
        <f t="shared" si="58"/>
        <v>0</v>
      </c>
      <c r="N114">
        <f t="shared" si="59"/>
        <v>3.0775037033632428E-2</v>
      </c>
      <c r="P114">
        <f t="shared" si="60"/>
        <v>0</v>
      </c>
    </row>
    <row r="115" spans="1:17" x14ac:dyDescent="0.2">
      <c r="A115">
        <v>10.5</v>
      </c>
      <c r="B115">
        <v>1</v>
      </c>
      <c r="C115">
        <v>7.6275312140000002</v>
      </c>
      <c r="D115">
        <v>2.759262235</v>
      </c>
      <c r="E115">
        <v>1</v>
      </c>
      <c r="F115">
        <f t="shared" si="61"/>
        <v>-0.42751745205801772</v>
      </c>
      <c r="G115">
        <f t="shared" si="62"/>
        <v>0.72087908167534975</v>
      </c>
      <c r="H115">
        <f t="shared" si="63"/>
        <v>-1.1568831593270017</v>
      </c>
      <c r="I115">
        <f t="shared" si="54"/>
        <v>0.86748084537150272</v>
      </c>
      <c r="J115">
        <f t="shared" si="55"/>
        <v>-0.42294721779133904</v>
      </c>
      <c r="K115">
        <f t="shared" si="56"/>
        <v>0.75573868619973361</v>
      </c>
      <c r="L115">
        <f t="shared" si="57"/>
        <v>-1.1442726845098523</v>
      </c>
      <c r="M115">
        <f t="shared" si="58"/>
        <v>1</v>
      </c>
      <c r="N115">
        <f t="shared" si="59"/>
        <v>1.7561326343451571E-2</v>
      </c>
      <c r="P115">
        <f t="shared" si="60"/>
        <v>0</v>
      </c>
    </row>
    <row r="116" spans="1:17" x14ac:dyDescent="0.2">
      <c r="A116">
        <v>10.6</v>
      </c>
      <c r="B116">
        <v>1</v>
      </c>
      <c r="C116">
        <v>5.3324412480000003</v>
      </c>
      <c r="D116">
        <v>2.0886267749999998</v>
      </c>
      <c r="E116">
        <v>1</v>
      </c>
      <c r="F116">
        <f t="shared" si="61"/>
        <v>-0.42294721779133904</v>
      </c>
      <c r="G116">
        <f t="shared" si="62"/>
        <v>0.75573868619973361</v>
      </c>
      <c r="H116">
        <f t="shared" si="63"/>
        <v>-1.1442726845098523</v>
      </c>
      <c r="I116">
        <f t="shared" si="54"/>
        <v>0.77153982042654412</v>
      </c>
      <c r="J116">
        <f t="shared" si="55"/>
        <v>-0.41086628055703245</v>
      </c>
      <c r="K116">
        <f t="shared" si="56"/>
        <v>0.82015957422244923</v>
      </c>
      <c r="L116">
        <f t="shared" si="57"/>
        <v>-1.119040115535185</v>
      </c>
      <c r="M116">
        <f t="shared" si="58"/>
        <v>1</v>
      </c>
      <c r="N116">
        <f t="shared" si="59"/>
        <v>5.2194053650735706E-2</v>
      </c>
      <c r="P116">
        <f t="shared" si="60"/>
        <v>0</v>
      </c>
    </row>
    <row r="117" spans="1:17" x14ac:dyDescent="0.2">
      <c r="A117">
        <v>10.7</v>
      </c>
      <c r="B117">
        <v>1</v>
      </c>
      <c r="C117">
        <v>6.9225967160000001</v>
      </c>
      <c r="D117">
        <v>1.77106367</v>
      </c>
      <c r="E117">
        <v>1</v>
      </c>
      <c r="F117">
        <f t="shared" si="61"/>
        <v>-0.41086628055703245</v>
      </c>
      <c r="G117">
        <f t="shared" si="62"/>
        <v>0.82015957422244923</v>
      </c>
      <c r="H117">
        <f t="shared" si="63"/>
        <v>-1.119040115535185</v>
      </c>
      <c r="I117">
        <f t="shared" si="54"/>
        <v>0.96390632243360619</v>
      </c>
      <c r="J117">
        <f t="shared" si="55"/>
        <v>-0.4104895608390382</v>
      </c>
      <c r="K117">
        <f t="shared" si="56"/>
        <v>0.82276745290508846</v>
      </c>
      <c r="L117">
        <f t="shared" si="57"/>
        <v>-1.1183729209288729</v>
      </c>
      <c r="M117">
        <f t="shared" si="58"/>
        <v>1</v>
      </c>
      <c r="N117">
        <f t="shared" si="59"/>
        <v>1.3027535602668E-3</v>
      </c>
      <c r="P117">
        <f t="shared" si="60"/>
        <v>0</v>
      </c>
    </row>
    <row r="118" spans="1:17" x14ac:dyDescent="0.2">
      <c r="A118">
        <v>10.8</v>
      </c>
      <c r="B118">
        <v>1</v>
      </c>
      <c r="C118">
        <v>8.6754186509999993</v>
      </c>
      <c r="D118">
        <v>-0.24206865490000001</v>
      </c>
      <c r="E118">
        <v>1</v>
      </c>
      <c r="F118">
        <f t="shared" si="61"/>
        <v>-0.4104895608390382</v>
      </c>
      <c r="G118">
        <f t="shared" si="62"/>
        <v>0.82276745290508846</v>
      </c>
      <c r="H118">
        <f t="shared" si="63"/>
        <v>-1.1183729209288729</v>
      </c>
      <c r="I118">
        <f t="shared" si="54"/>
        <v>0.99908720458865385</v>
      </c>
      <c r="J118">
        <f t="shared" si="55"/>
        <v>-0.41048931110856041</v>
      </c>
      <c r="K118">
        <f t="shared" si="56"/>
        <v>0.82276961942153326</v>
      </c>
      <c r="L118">
        <f t="shared" si="57"/>
        <v>-1.1183729813807937</v>
      </c>
      <c r="M118">
        <f t="shared" si="58"/>
        <v>1</v>
      </c>
      <c r="N118">
        <f t="shared" si="59"/>
        <v>8.3319546297457914E-7</v>
      </c>
      <c r="P118">
        <f t="shared" si="60"/>
        <v>0</v>
      </c>
    </row>
    <row r="119" spans="1:17" x14ac:dyDescent="0.2">
      <c r="A119">
        <v>10.9</v>
      </c>
      <c r="B119">
        <v>1</v>
      </c>
      <c r="C119">
        <v>7.6737564660000004</v>
      </c>
      <c r="D119">
        <v>3.5085630110000001</v>
      </c>
      <c r="E119">
        <v>1</v>
      </c>
      <c r="F119">
        <f t="shared" si="61"/>
        <v>-0.41048931110856041</v>
      </c>
      <c r="G119">
        <f t="shared" si="62"/>
        <v>0.82276961942153326</v>
      </c>
      <c r="H119">
        <f t="shared" si="63"/>
        <v>-1.1183729813807937</v>
      </c>
      <c r="I119">
        <f t="shared" si="54"/>
        <v>0.87861316660706368</v>
      </c>
      <c r="J119">
        <f t="shared" si="55"/>
        <v>-0.40660546399031622</v>
      </c>
      <c r="K119">
        <f t="shared" si="56"/>
        <v>0.85257331635811506</v>
      </c>
      <c r="L119">
        <f t="shared" si="57"/>
        <v>-1.1047462590413433</v>
      </c>
      <c r="M119">
        <f t="shared" si="58"/>
        <v>1</v>
      </c>
      <c r="N119">
        <f t="shared" si="59"/>
        <v>1.473476332116448E-2</v>
      </c>
      <c r="O119">
        <f>SQRT(AVERAGE(N110:N119))</f>
        <v>0.16599201977650183</v>
      </c>
      <c r="P119">
        <f t="shared" si="60"/>
        <v>0</v>
      </c>
      <c r="Q119" s="2">
        <f>1-(SUM(P110:P119)/COUNT(P110:P119))</f>
        <v>1</v>
      </c>
    </row>
    <row r="121" spans="1:17" x14ac:dyDescent="0.2">
      <c r="A121" s="1" t="s">
        <v>22</v>
      </c>
    </row>
    <row r="122" spans="1:17" x14ac:dyDescent="0.2">
      <c r="A122" s="1" t="s">
        <v>24</v>
      </c>
      <c r="B122" s="1" t="s">
        <v>23</v>
      </c>
      <c r="C122" s="1" t="s">
        <v>25</v>
      </c>
    </row>
    <row r="123" spans="1:17" x14ac:dyDescent="0.2">
      <c r="A123">
        <f>J119</f>
        <v>-0.40660546399031622</v>
      </c>
      <c r="B123">
        <f>K119</f>
        <v>0.85257331635811506</v>
      </c>
      <c r="C123">
        <f>L119</f>
        <v>-1.1047462590413433</v>
      </c>
    </row>
    <row r="125" spans="1:17" x14ac:dyDescent="0.2">
      <c r="A125" s="1" t="s">
        <v>20</v>
      </c>
    </row>
    <row r="126" spans="1:17" x14ac:dyDescent="0.2">
      <c r="A126" s="1" t="s">
        <v>0</v>
      </c>
      <c r="B126" s="1" t="s">
        <v>1</v>
      </c>
      <c r="C126" s="1" t="s">
        <v>21</v>
      </c>
      <c r="D126" s="1" t="s">
        <v>26</v>
      </c>
      <c r="E126" s="1" t="s">
        <v>2</v>
      </c>
      <c r="F126" s="1" t="s">
        <v>27</v>
      </c>
      <c r="G126" s="1" t="s">
        <v>28</v>
      </c>
    </row>
    <row r="127" spans="1:17" x14ac:dyDescent="0.2">
      <c r="A127">
        <v>2.7810836000000001</v>
      </c>
      <c r="B127">
        <v>2.5505370030000001</v>
      </c>
      <c r="C127">
        <f>1/(1+EXP(-($A$123+$B$123*A127+$C$123*B127)))</f>
        <v>0.29875698575368714</v>
      </c>
      <c r="D127">
        <f>IF(C127&lt;0.5,0,1)</f>
        <v>0</v>
      </c>
      <c r="E127">
        <v>0</v>
      </c>
      <c r="F127">
        <f>IF(E127=D127,0,1)</f>
        <v>0</v>
      </c>
    </row>
    <row r="128" spans="1:17" x14ac:dyDescent="0.2">
      <c r="A128">
        <v>1.465489372</v>
      </c>
      <c r="B128">
        <v>2.3621250759999999</v>
      </c>
      <c r="C128">
        <f t="shared" ref="C128:C136" si="64">1/(1+EXP(-($A$123+$B$123*A128+$C$123*B128)))</f>
        <v>0.14595105598476335</v>
      </c>
      <c r="D128">
        <f t="shared" ref="D128:D136" si="65">IF(C128&lt;0.5,0,1)</f>
        <v>0</v>
      </c>
      <c r="E128">
        <v>0</v>
      </c>
      <c r="F128">
        <f t="shared" ref="F128:F136" si="66">IF(E128=D128,0,1)</f>
        <v>0</v>
      </c>
    </row>
    <row r="129" spans="1:7" x14ac:dyDescent="0.2">
      <c r="A129">
        <v>3.3965616879999998</v>
      </c>
      <c r="B129">
        <v>4.4002935289999998</v>
      </c>
      <c r="C129">
        <f t="shared" si="64"/>
        <v>8.5333265278832435E-2</v>
      </c>
      <c r="D129">
        <f t="shared" si="65"/>
        <v>0</v>
      </c>
      <c r="E129">
        <v>0</v>
      </c>
      <c r="F129">
        <f t="shared" si="66"/>
        <v>0</v>
      </c>
    </row>
    <row r="130" spans="1:7" x14ac:dyDescent="0.2">
      <c r="A130">
        <v>1.3880701900000001</v>
      </c>
      <c r="B130">
        <v>1.850220317</v>
      </c>
      <c r="C130">
        <f t="shared" si="64"/>
        <v>0.21973731432177582</v>
      </c>
      <c r="D130">
        <f t="shared" si="65"/>
        <v>0</v>
      </c>
      <c r="E130">
        <v>0</v>
      </c>
      <c r="F130">
        <f t="shared" si="66"/>
        <v>0</v>
      </c>
    </row>
    <row r="131" spans="1:7" x14ac:dyDescent="0.2">
      <c r="A131">
        <v>3.0640723200000002</v>
      </c>
      <c r="B131">
        <v>3.005305973</v>
      </c>
      <c r="C131">
        <f t="shared" si="64"/>
        <v>0.24705900027207331</v>
      </c>
      <c r="D131">
        <f t="shared" si="65"/>
        <v>0</v>
      </c>
      <c r="E131">
        <v>0</v>
      </c>
      <c r="F131">
        <f t="shared" si="66"/>
        <v>0</v>
      </c>
    </row>
    <row r="132" spans="1:7" x14ac:dyDescent="0.2">
      <c r="A132">
        <v>7.6275312140000002</v>
      </c>
      <c r="B132">
        <v>2.759262235</v>
      </c>
      <c r="C132">
        <f t="shared" si="64"/>
        <v>0.95470213485961541</v>
      </c>
      <c r="D132">
        <f t="shared" si="65"/>
        <v>1</v>
      </c>
      <c r="E132">
        <v>1</v>
      </c>
      <c r="F132">
        <f t="shared" si="66"/>
        <v>0</v>
      </c>
    </row>
    <row r="133" spans="1:7" x14ac:dyDescent="0.2">
      <c r="A133">
        <v>5.3324412480000003</v>
      </c>
      <c r="B133">
        <v>2.0886267749999998</v>
      </c>
      <c r="C133">
        <f t="shared" si="64"/>
        <v>0.86203419074627352</v>
      </c>
      <c r="D133">
        <f t="shared" si="65"/>
        <v>1</v>
      </c>
      <c r="E133">
        <v>1</v>
      </c>
      <c r="F133">
        <f t="shared" si="66"/>
        <v>0</v>
      </c>
    </row>
    <row r="134" spans="1:7" x14ac:dyDescent="0.2">
      <c r="A134">
        <v>6.9225967160000001</v>
      </c>
      <c r="B134">
        <v>1.77106367</v>
      </c>
      <c r="C134">
        <f t="shared" si="64"/>
        <v>0.97177290510835757</v>
      </c>
      <c r="D134">
        <f t="shared" si="65"/>
        <v>1</v>
      </c>
      <c r="E134">
        <v>1</v>
      </c>
      <c r="F134">
        <f t="shared" si="66"/>
        <v>0</v>
      </c>
    </row>
    <row r="135" spans="1:7" x14ac:dyDescent="0.2">
      <c r="A135">
        <v>8.6754186509999993</v>
      </c>
      <c r="B135">
        <v>-0.24206865490000001</v>
      </c>
      <c r="C135">
        <f t="shared" si="64"/>
        <v>0.99929545208998605</v>
      </c>
      <c r="D135">
        <f t="shared" si="65"/>
        <v>1</v>
      </c>
      <c r="E135">
        <v>1</v>
      </c>
      <c r="F135">
        <f t="shared" si="66"/>
        <v>0</v>
      </c>
    </row>
    <row r="136" spans="1:7" x14ac:dyDescent="0.2">
      <c r="A136">
        <v>7.6737564660000004</v>
      </c>
      <c r="B136">
        <v>3.5085630110000001</v>
      </c>
      <c r="C136">
        <f t="shared" si="64"/>
        <v>0.9054893230346418</v>
      </c>
      <c r="D136">
        <f t="shared" si="65"/>
        <v>1</v>
      </c>
      <c r="E136">
        <v>1</v>
      </c>
      <c r="F136">
        <f t="shared" si="66"/>
        <v>0</v>
      </c>
      <c r="G136">
        <f>(1-(SUM(F127:F136)/COUNT(F127:F136)))*100</f>
        <v>100</v>
      </c>
    </row>
    <row r="139" spans="1:7" x14ac:dyDescent="0.2">
      <c r="A139" s="3" t="s">
        <v>29</v>
      </c>
    </row>
    <row r="141" spans="1:7" x14ac:dyDescent="0.2">
      <c r="A141" s="4" t="s">
        <v>30</v>
      </c>
      <c r="B141" s="4" t="s">
        <v>31</v>
      </c>
      <c r="C141" s="4" t="s">
        <v>32</v>
      </c>
    </row>
    <row r="142" spans="1:7" x14ac:dyDescent="0.2">
      <c r="A142" s="4">
        <v>-5</v>
      </c>
      <c r="B142" s="4">
        <f>1/(1+EXP(-A142))</f>
        <v>6.6928509242848554E-3</v>
      </c>
      <c r="C142" s="4">
        <f>B142*(1-B142)</f>
        <v>6.6480566707901546E-3</v>
      </c>
    </row>
    <row r="143" spans="1:7" x14ac:dyDescent="0.2">
      <c r="A143" s="4">
        <v>-4</v>
      </c>
      <c r="B143" s="4">
        <f t="shared" ref="B143:B152" si="67">1/(1+EXP(-A143))</f>
        <v>1.7986209962091559E-2</v>
      </c>
      <c r="C143" s="4">
        <f t="shared" ref="C143:C152" si="68">B143*(1-B143)</f>
        <v>1.7662706213291118E-2</v>
      </c>
    </row>
    <row r="144" spans="1:7" x14ac:dyDescent="0.2">
      <c r="A144" s="4">
        <v>-3</v>
      </c>
      <c r="B144" s="4">
        <f t="shared" si="67"/>
        <v>4.7425873177566781E-2</v>
      </c>
      <c r="C144" s="4">
        <f t="shared" si="68"/>
        <v>4.5176659730912137E-2</v>
      </c>
    </row>
    <row r="145" spans="1:3" x14ac:dyDescent="0.2">
      <c r="A145" s="4">
        <v>-2</v>
      </c>
      <c r="B145" s="4">
        <f t="shared" si="67"/>
        <v>0.11920292202211755</v>
      </c>
      <c r="C145" s="4">
        <f t="shared" si="68"/>
        <v>0.10499358540350651</v>
      </c>
    </row>
    <row r="146" spans="1:3" x14ac:dyDescent="0.2">
      <c r="A146" s="4">
        <v>-1</v>
      </c>
      <c r="B146" s="4">
        <f t="shared" si="67"/>
        <v>0.2689414213699951</v>
      </c>
      <c r="C146" s="4">
        <f t="shared" si="68"/>
        <v>0.19661193324148185</v>
      </c>
    </row>
    <row r="147" spans="1:3" x14ac:dyDescent="0.2">
      <c r="A147" s="4">
        <v>0</v>
      </c>
      <c r="B147" s="4">
        <f t="shared" si="67"/>
        <v>0.5</v>
      </c>
      <c r="C147" s="4">
        <f t="shared" si="68"/>
        <v>0.25</v>
      </c>
    </row>
    <row r="148" spans="1:3" x14ac:dyDescent="0.2">
      <c r="A148" s="4">
        <v>1</v>
      </c>
      <c r="B148" s="4">
        <f t="shared" si="67"/>
        <v>0.7310585786300049</v>
      </c>
      <c r="C148" s="4">
        <f t="shared" si="68"/>
        <v>0.19661193324148185</v>
      </c>
    </row>
    <row r="149" spans="1:3" x14ac:dyDescent="0.2">
      <c r="A149" s="4">
        <v>2</v>
      </c>
      <c r="B149" s="4">
        <f t="shared" si="67"/>
        <v>0.88079707797788231</v>
      </c>
      <c r="C149" s="4">
        <f t="shared" si="68"/>
        <v>0.10499358540350662</v>
      </c>
    </row>
    <row r="150" spans="1:3" x14ac:dyDescent="0.2">
      <c r="A150" s="4">
        <v>3</v>
      </c>
      <c r="B150" s="4">
        <f t="shared" si="67"/>
        <v>0.95257412682243336</v>
      </c>
      <c r="C150" s="4">
        <f t="shared" si="68"/>
        <v>4.5176659730911999E-2</v>
      </c>
    </row>
    <row r="151" spans="1:3" x14ac:dyDescent="0.2">
      <c r="A151" s="4">
        <v>4</v>
      </c>
      <c r="B151" s="4">
        <f t="shared" si="67"/>
        <v>0.98201379003790845</v>
      </c>
      <c r="C151" s="4">
        <f t="shared" si="68"/>
        <v>1.7662706213291107E-2</v>
      </c>
    </row>
    <row r="152" spans="1:3" x14ac:dyDescent="0.2">
      <c r="A152" s="4">
        <v>5</v>
      </c>
      <c r="B152" s="4">
        <f t="shared" si="67"/>
        <v>0.99330714907571527</v>
      </c>
      <c r="C152" s="4">
        <f t="shared" si="68"/>
        <v>6.6480566707900332E-3</v>
      </c>
    </row>
  </sheetData>
  <phoneticPr fontId="2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2016-02-13T18:59:39Z</dcterms:created>
  <dcterms:modified xsi:type="dcterms:W3CDTF">2022-02-23T05:49:44Z</dcterms:modified>
</cp:coreProperties>
</file>