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2" i="1" l="1"/>
  <c r="C52" i="1"/>
  <c r="B52" i="1"/>
  <c r="E52" i="1"/>
  <c r="B19" i="1"/>
  <c r="B12" i="1"/>
  <c r="D52" i="1"/>
  <c r="A12" i="1"/>
  <c r="C12" i="1"/>
  <c r="A26" i="1"/>
  <c r="A19" i="1"/>
  <c r="C19" i="1"/>
  <c r="B26" i="1"/>
  <c r="C26" i="1"/>
  <c r="A13" i="1"/>
  <c r="C13" i="1"/>
  <c r="A27" i="1"/>
  <c r="A20" i="1"/>
  <c r="C20" i="1"/>
  <c r="B27" i="1"/>
  <c r="C27" i="1"/>
  <c r="A14" i="1"/>
  <c r="C14" i="1"/>
  <c r="A28" i="1"/>
  <c r="A21" i="1"/>
  <c r="C21" i="1"/>
  <c r="B28" i="1"/>
  <c r="C28" i="1"/>
  <c r="A15" i="1"/>
  <c r="C15" i="1"/>
  <c r="A29" i="1"/>
  <c r="A22" i="1"/>
  <c r="C22" i="1"/>
  <c r="B29" i="1"/>
  <c r="C29" i="1"/>
  <c r="A16" i="1"/>
  <c r="C16" i="1"/>
  <c r="A30" i="1"/>
  <c r="A23" i="1"/>
  <c r="C23" i="1"/>
  <c r="B30" i="1"/>
  <c r="C30" i="1"/>
  <c r="D30" i="1"/>
  <c r="A33" i="1"/>
  <c r="B33" i="1"/>
  <c r="A34" i="1"/>
  <c r="B34" i="1"/>
  <c r="A35" i="1"/>
  <c r="B35" i="1"/>
  <c r="A36" i="1"/>
  <c r="B36" i="1"/>
  <c r="A37" i="1"/>
  <c r="B37" i="1"/>
  <c r="C37" i="1"/>
  <c r="B40" i="1"/>
  <c r="A40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E49" i="1"/>
  <c r="F48" i="1"/>
</calcChain>
</file>

<file path=xl/sharedStrings.xml><?xml version="1.0" encoding="utf-8"?>
<sst xmlns="http://schemas.openxmlformats.org/spreadsheetml/2006/main" count="33" uniqueCount="24">
  <si>
    <t>x</t>
  </si>
  <si>
    <t>y</t>
  </si>
  <si>
    <t>mean(x)</t>
  </si>
  <si>
    <t>x - mean(x)</t>
  </si>
  <si>
    <t>mean(y)</t>
  </si>
  <si>
    <t>y - mean(y)</t>
  </si>
  <si>
    <t>Multiplication</t>
  </si>
  <si>
    <t>squared</t>
  </si>
  <si>
    <t>Simple Linear Regression</t>
    <phoneticPr fontId="3" type="noConversion"/>
  </si>
  <si>
    <t>Dataset</t>
    <phoneticPr fontId="3" type="noConversion"/>
  </si>
  <si>
    <t>Sum</t>
    <phoneticPr fontId="3" type="noConversion"/>
  </si>
  <si>
    <t>Sum</t>
    <phoneticPr fontId="3" type="noConversion"/>
  </si>
  <si>
    <t>B1</t>
    <phoneticPr fontId="3" type="noConversion"/>
  </si>
  <si>
    <t>B0</t>
    <phoneticPr fontId="3" type="noConversion"/>
  </si>
  <si>
    <t>Predictions</t>
    <phoneticPr fontId="3" type="noConversion"/>
  </si>
  <si>
    <t>Predicted Y</t>
    <phoneticPr fontId="3" type="noConversion"/>
  </si>
  <si>
    <t>Predicted - y</t>
    <phoneticPr fontId="3" type="noConversion"/>
  </si>
  <si>
    <t>squared error</t>
    <phoneticPr fontId="3" type="noConversion"/>
  </si>
  <si>
    <t>RMSE</t>
    <phoneticPr fontId="3" type="noConversion"/>
  </si>
  <si>
    <t>Shortcut</t>
    <phoneticPr fontId="3" type="noConversion"/>
  </si>
  <si>
    <t>Stdev y</t>
    <phoneticPr fontId="3" type="noConversion"/>
  </si>
  <si>
    <t>Correlation</t>
    <phoneticPr fontId="3" type="noConversion"/>
  </si>
  <si>
    <t>Stdev x</t>
    <phoneticPr fontId="3" type="noConversion"/>
  </si>
  <si>
    <t>SUM: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</si>
</sst>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E-4E92-97CB-88D44B60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3480"/>
        <c:axId val="372969704"/>
      </c:scatterChart>
      <c:valAx>
        <c:axId val="3724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969704"/>
        <c:crosses val="autoZero"/>
        <c:crossBetween val="midCat"/>
      </c:valAx>
      <c:valAx>
        <c:axId val="37296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43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Predicted 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Sheet1!$B$44:$B$48</c:f>
              <c:numCache>
                <c:formatCode>General</c:formatCode>
                <c:ptCount val="5"/>
                <c:pt idx="0">
                  <c:v>1.1999999999999995</c:v>
                </c:pt>
                <c:pt idx="1">
                  <c:v>1.9999999999999996</c:v>
                </c:pt>
                <c:pt idx="2">
                  <c:v>3.5999999999999996</c:v>
                </c:pt>
                <c:pt idx="3">
                  <c:v>2.8</c:v>
                </c:pt>
                <c:pt idx="4">
                  <c:v>4.3999999999999995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EC3-94F9-EF30FE455827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Sheet1!$C$44:$C$48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EC3-94F9-EF30FE4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9032"/>
        <c:axId val="372599032"/>
      </c:scatterChart>
      <c:valAx>
        <c:axId val="3728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599032"/>
        <c:crosses val="autoZero"/>
        <c:crossBetween val="midCat"/>
      </c:valAx>
      <c:valAx>
        <c:axId val="37259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81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10</xdr:col>
      <xdr:colOff>889000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18</xdr:row>
      <xdr:rowOff>50800</xdr:rowOff>
    </xdr:from>
    <xdr:to>
      <xdr:col>10</xdr:col>
      <xdr:colOff>825500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52"/>
  <sheetViews>
    <sheetView showGridLines="0" tabSelected="1" workbookViewId="0">
      <selection activeCell="N14" sqref="N14"/>
    </sheetView>
  </sheetViews>
  <sheetFormatPr defaultColWidth="11" defaultRowHeight="12.75" x14ac:dyDescent="0.2"/>
  <cols>
    <col min="1" max="3" width="16.125" style="2" customWidth="1"/>
    <col min="4" max="16384" width="11" style="2"/>
  </cols>
  <sheetData>
    <row r="1" spans="1:3" x14ac:dyDescent="0.2">
      <c r="A1" s="1" t="s">
        <v>8</v>
      </c>
    </row>
    <row r="3" spans="1:3" x14ac:dyDescent="0.2">
      <c r="A3" s="1" t="s">
        <v>9</v>
      </c>
      <c r="B3" s="1"/>
    </row>
    <row r="4" spans="1:3" x14ac:dyDescent="0.2">
      <c r="A4" s="1" t="s">
        <v>0</v>
      </c>
      <c r="B4" s="1" t="s">
        <v>1</v>
      </c>
    </row>
    <row r="5" spans="1:3" x14ac:dyDescent="0.2">
      <c r="A5" s="2">
        <v>1</v>
      </c>
      <c r="B5" s="2">
        <v>1</v>
      </c>
    </row>
    <row r="6" spans="1:3" x14ac:dyDescent="0.2">
      <c r="A6" s="2">
        <v>2</v>
      </c>
      <c r="B6" s="2">
        <v>3</v>
      </c>
    </row>
    <row r="7" spans="1:3" x14ac:dyDescent="0.2">
      <c r="A7" s="2">
        <v>4</v>
      </c>
      <c r="B7" s="2">
        <v>3</v>
      </c>
    </row>
    <row r="8" spans="1:3" x14ac:dyDescent="0.2">
      <c r="A8" s="2">
        <v>3</v>
      </c>
      <c r="B8" s="2">
        <v>2</v>
      </c>
    </row>
    <row r="9" spans="1:3" x14ac:dyDescent="0.2">
      <c r="A9" s="2">
        <v>5</v>
      </c>
      <c r="B9" s="2">
        <v>5</v>
      </c>
    </row>
    <row r="11" spans="1:3" x14ac:dyDescent="0.2">
      <c r="A11" s="1" t="s">
        <v>0</v>
      </c>
      <c r="B11" s="1" t="s">
        <v>2</v>
      </c>
      <c r="C11" s="1" t="s">
        <v>3</v>
      </c>
    </row>
    <row r="12" spans="1:3" x14ac:dyDescent="0.2">
      <c r="A12" s="2">
        <f>A5</f>
        <v>1</v>
      </c>
      <c r="B12" s="2">
        <f>AVERAGE(A5:A9)</f>
        <v>3</v>
      </c>
      <c r="C12" s="3">
        <f>A12-$B$12</f>
        <v>-2</v>
      </c>
    </row>
    <row r="13" spans="1:3" x14ac:dyDescent="0.2">
      <c r="A13" s="2">
        <f t="shared" ref="A13:A16" si="0">A6</f>
        <v>2</v>
      </c>
      <c r="C13" s="3">
        <f t="shared" ref="C13:C16" si="1">A13-$B$12</f>
        <v>-1</v>
      </c>
    </row>
    <row r="14" spans="1:3" x14ac:dyDescent="0.2">
      <c r="A14" s="2">
        <f t="shared" si="0"/>
        <v>4</v>
      </c>
      <c r="C14" s="3">
        <f t="shared" si="1"/>
        <v>1</v>
      </c>
    </row>
    <row r="15" spans="1:3" x14ac:dyDescent="0.2">
      <c r="A15" s="2">
        <f t="shared" si="0"/>
        <v>3</v>
      </c>
      <c r="C15" s="3">
        <f t="shared" si="1"/>
        <v>0</v>
      </c>
    </row>
    <row r="16" spans="1:3" x14ac:dyDescent="0.2">
      <c r="A16" s="2">
        <f t="shared" si="0"/>
        <v>5</v>
      </c>
      <c r="C16" s="3">
        <f t="shared" si="1"/>
        <v>2</v>
      </c>
    </row>
    <row r="18" spans="1:4" x14ac:dyDescent="0.2">
      <c r="A18" s="1" t="s">
        <v>1</v>
      </c>
      <c r="B18" s="1" t="s">
        <v>4</v>
      </c>
      <c r="C18" s="1" t="s">
        <v>5</v>
      </c>
    </row>
    <row r="19" spans="1:4" x14ac:dyDescent="0.2">
      <c r="A19" s="2">
        <f>B5</f>
        <v>1</v>
      </c>
      <c r="B19" s="2">
        <f>AVERAGE(B5:B9)</f>
        <v>2.8</v>
      </c>
      <c r="C19" s="2">
        <f>A19-$B$19</f>
        <v>-1.7999999999999998</v>
      </c>
    </row>
    <row r="20" spans="1:4" x14ac:dyDescent="0.2">
      <c r="A20" s="2">
        <f t="shared" ref="A20:A23" si="2">B6</f>
        <v>3</v>
      </c>
      <c r="C20" s="2">
        <f t="shared" ref="C20:C23" si="3">A20-$B$19</f>
        <v>0.20000000000000018</v>
      </c>
    </row>
    <row r="21" spans="1:4" x14ac:dyDescent="0.2">
      <c r="A21" s="2">
        <f t="shared" si="2"/>
        <v>3</v>
      </c>
      <c r="C21" s="2">
        <f t="shared" si="3"/>
        <v>0.20000000000000018</v>
      </c>
    </row>
    <row r="22" spans="1:4" x14ac:dyDescent="0.2">
      <c r="A22" s="2">
        <f t="shared" si="2"/>
        <v>2</v>
      </c>
      <c r="C22" s="2">
        <f t="shared" si="3"/>
        <v>-0.79999999999999982</v>
      </c>
    </row>
    <row r="23" spans="1:4" x14ac:dyDescent="0.2">
      <c r="A23" s="2">
        <f t="shared" si="2"/>
        <v>5</v>
      </c>
      <c r="C23" s="2">
        <f t="shared" si="3"/>
        <v>2.2000000000000002</v>
      </c>
    </row>
    <row r="25" spans="1:4" x14ac:dyDescent="0.2">
      <c r="A25" s="1" t="s">
        <v>3</v>
      </c>
      <c r="B25" s="1" t="s">
        <v>5</v>
      </c>
      <c r="C25" s="1" t="s">
        <v>6</v>
      </c>
      <c r="D25" s="1" t="s">
        <v>10</v>
      </c>
    </row>
    <row r="26" spans="1:4" x14ac:dyDescent="0.2">
      <c r="A26" s="2">
        <f>C12</f>
        <v>-2</v>
      </c>
      <c r="B26" s="2">
        <f>C19</f>
        <v>-1.7999999999999998</v>
      </c>
      <c r="C26" s="2">
        <f>A26*B26</f>
        <v>3.5999999999999996</v>
      </c>
    </row>
    <row r="27" spans="1:4" x14ac:dyDescent="0.2">
      <c r="A27" s="2">
        <f t="shared" ref="A27:A30" si="4">C13</f>
        <v>-1</v>
      </c>
      <c r="B27" s="2">
        <f t="shared" ref="B27:B30" si="5">C20</f>
        <v>0.20000000000000018</v>
      </c>
      <c r="C27" s="2">
        <f t="shared" ref="C27:C30" si="6">A27*B27</f>
        <v>-0.20000000000000018</v>
      </c>
    </row>
    <row r="28" spans="1:4" x14ac:dyDescent="0.2">
      <c r="A28" s="2">
        <f t="shared" si="4"/>
        <v>1</v>
      </c>
      <c r="B28" s="2">
        <f t="shared" si="5"/>
        <v>0.20000000000000018</v>
      </c>
      <c r="C28" s="2">
        <f t="shared" si="6"/>
        <v>0.20000000000000018</v>
      </c>
    </row>
    <row r="29" spans="1:4" x14ac:dyDescent="0.2">
      <c r="A29" s="2">
        <f t="shared" si="4"/>
        <v>0</v>
      </c>
      <c r="B29" s="2">
        <f t="shared" si="5"/>
        <v>-0.79999999999999982</v>
      </c>
      <c r="C29" s="2">
        <f t="shared" si="6"/>
        <v>0</v>
      </c>
    </row>
    <row r="30" spans="1:4" x14ac:dyDescent="0.2">
      <c r="A30" s="2">
        <f t="shared" si="4"/>
        <v>2</v>
      </c>
      <c r="B30" s="2">
        <f t="shared" si="5"/>
        <v>2.2000000000000002</v>
      </c>
      <c r="C30" s="2">
        <f t="shared" si="6"/>
        <v>4.4000000000000004</v>
      </c>
      <c r="D30" s="2">
        <f>SUM(C26:C30)</f>
        <v>8</v>
      </c>
    </row>
    <row r="32" spans="1:4" x14ac:dyDescent="0.2">
      <c r="A32" s="1" t="s">
        <v>3</v>
      </c>
      <c r="B32" s="1" t="s">
        <v>7</v>
      </c>
      <c r="C32" s="1" t="s">
        <v>11</v>
      </c>
    </row>
    <row r="33" spans="1:6" x14ac:dyDescent="0.2">
      <c r="A33" s="2">
        <f>C12</f>
        <v>-2</v>
      </c>
      <c r="B33" s="2">
        <f>A33^2</f>
        <v>4</v>
      </c>
    </row>
    <row r="34" spans="1:6" x14ac:dyDescent="0.2">
      <c r="A34" s="2">
        <f t="shared" ref="A34:A37" si="7">C13</f>
        <v>-1</v>
      </c>
      <c r="B34" s="2">
        <f t="shared" ref="B34:B37" si="8">A34^2</f>
        <v>1</v>
      </c>
    </row>
    <row r="35" spans="1:6" x14ac:dyDescent="0.2">
      <c r="A35" s="2">
        <f t="shared" si="7"/>
        <v>1</v>
      </c>
      <c r="B35" s="2">
        <f t="shared" si="8"/>
        <v>1</v>
      </c>
    </row>
    <row r="36" spans="1:6" x14ac:dyDescent="0.2">
      <c r="A36" s="2">
        <f t="shared" si="7"/>
        <v>0</v>
      </c>
      <c r="B36" s="2">
        <f t="shared" si="8"/>
        <v>0</v>
      </c>
    </row>
    <row r="37" spans="1:6" x14ac:dyDescent="0.2">
      <c r="A37" s="2">
        <f t="shared" si="7"/>
        <v>2</v>
      </c>
      <c r="B37" s="2">
        <f t="shared" si="8"/>
        <v>4</v>
      </c>
      <c r="C37" s="2">
        <f>SUM(B33:B37)</f>
        <v>10</v>
      </c>
    </row>
    <row r="39" spans="1:6" x14ac:dyDescent="0.2">
      <c r="A39" s="1" t="s">
        <v>13</v>
      </c>
      <c r="B39" s="1" t="s">
        <v>12</v>
      </c>
    </row>
    <row r="40" spans="1:6" x14ac:dyDescent="0.2">
      <c r="A40" s="2">
        <f>B19-B40*B12</f>
        <v>0.39999999999999947</v>
      </c>
      <c r="B40" s="2">
        <f>D30/C37</f>
        <v>0.8</v>
      </c>
    </row>
    <row r="42" spans="1:6" x14ac:dyDescent="0.2">
      <c r="A42" s="1" t="s">
        <v>14</v>
      </c>
    </row>
    <row r="43" spans="1:6" x14ac:dyDescent="0.2">
      <c r="A43" s="1" t="s">
        <v>0</v>
      </c>
      <c r="B43" s="1" t="s">
        <v>15</v>
      </c>
      <c r="C43" s="1" t="s">
        <v>1</v>
      </c>
      <c r="D43" s="1" t="s">
        <v>16</v>
      </c>
      <c r="E43" s="1" t="s">
        <v>17</v>
      </c>
      <c r="F43" s="1" t="s">
        <v>18</v>
      </c>
    </row>
    <row r="44" spans="1:6" x14ac:dyDescent="0.2">
      <c r="A44" s="2">
        <v>1</v>
      </c>
      <c r="B44" s="2">
        <f>$A$40+$B$40*A44</f>
        <v>1.1999999999999995</v>
      </c>
      <c r="C44" s="2">
        <f>B5</f>
        <v>1</v>
      </c>
      <c r="D44" s="2">
        <f>B44-C44</f>
        <v>0.19999999999999951</v>
      </c>
      <c r="E44" s="2">
        <f>D44^2</f>
        <v>3.9999999999999807E-2</v>
      </c>
    </row>
    <row r="45" spans="1:6" x14ac:dyDescent="0.2">
      <c r="A45" s="2">
        <v>2</v>
      </c>
      <c r="B45" s="2">
        <f t="shared" ref="B45:B48" si="9">$A$40+$B$40*A45</f>
        <v>1.9999999999999996</v>
      </c>
      <c r="C45" s="2">
        <f t="shared" ref="C45:C48" si="10">B6</f>
        <v>3</v>
      </c>
      <c r="D45" s="2">
        <f t="shared" ref="D45:D48" si="11">B45-C45</f>
        <v>-1.0000000000000004</v>
      </c>
      <c r="E45" s="2">
        <f t="shared" ref="E45:E48" si="12">D45^2</f>
        <v>1.0000000000000009</v>
      </c>
    </row>
    <row r="46" spans="1:6" x14ac:dyDescent="0.2">
      <c r="A46" s="2">
        <v>4</v>
      </c>
      <c r="B46" s="2">
        <f t="shared" si="9"/>
        <v>3.5999999999999996</v>
      </c>
      <c r="C46" s="2">
        <f t="shared" si="10"/>
        <v>3</v>
      </c>
      <c r="D46" s="2">
        <f t="shared" si="11"/>
        <v>0.59999999999999964</v>
      </c>
      <c r="E46" s="2">
        <f t="shared" si="12"/>
        <v>0.3599999999999996</v>
      </c>
    </row>
    <row r="47" spans="1:6" x14ac:dyDescent="0.2">
      <c r="A47" s="2">
        <v>3</v>
      </c>
      <c r="B47" s="2">
        <f t="shared" si="9"/>
        <v>2.8</v>
      </c>
      <c r="C47" s="2">
        <f t="shared" si="10"/>
        <v>2</v>
      </c>
      <c r="D47" s="2">
        <f t="shared" si="11"/>
        <v>0.79999999999999982</v>
      </c>
      <c r="E47" s="2">
        <f t="shared" si="12"/>
        <v>0.63999999999999968</v>
      </c>
    </row>
    <row r="48" spans="1:6" x14ac:dyDescent="0.2">
      <c r="A48" s="2">
        <v>5</v>
      </c>
      <c r="B48" s="2">
        <f t="shared" si="9"/>
        <v>4.3999999999999995</v>
      </c>
      <c r="C48" s="2">
        <f t="shared" si="10"/>
        <v>5</v>
      </c>
      <c r="D48" s="2">
        <f t="shared" si="11"/>
        <v>-0.60000000000000053</v>
      </c>
      <c r="E48" s="2">
        <f t="shared" si="12"/>
        <v>0.36000000000000065</v>
      </c>
      <c r="F48" s="2">
        <f>SQRT(E49/COUNT(E44:E48))</f>
        <v>0.69282032302755103</v>
      </c>
    </row>
    <row r="49" spans="1:5" x14ac:dyDescent="0.2">
      <c r="D49" s="2" t="s">
        <v>23</v>
      </c>
      <c r="E49" s="2">
        <f>SUM(E44:E48)</f>
        <v>2.4000000000000008</v>
      </c>
    </row>
    <row r="50" spans="1:5" x14ac:dyDescent="0.2">
      <c r="A50" s="1" t="s">
        <v>19</v>
      </c>
    </row>
    <row r="51" spans="1:5" x14ac:dyDescent="0.2">
      <c r="A51" s="1" t="s">
        <v>21</v>
      </c>
      <c r="B51" s="1" t="s">
        <v>22</v>
      </c>
      <c r="C51" s="1" t="s">
        <v>20</v>
      </c>
      <c r="D51" s="1" t="s">
        <v>13</v>
      </c>
      <c r="E51" s="1" t="s">
        <v>12</v>
      </c>
    </row>
    <row r="52" spans="1:5" x14ac:dyDescent="0.2">
      <c r="A52" s="2">
        <f>PEARSON(A5:A9,B5:B9)</f>
        <v>0.85280286542244166</v>
      </c>
      <c r="B52" s="2">
        <f>STDEV(A5:A9)</f>
        <v>1.5811388300841898</v>
      </c>
      <c r="C52" s="2">
        <f>STDEV(B5:B9)</f>
        <v>1.4832396974191324</v>
      </c>
      <c r="D52" s="2">
        <f>B19-E52*B12</f>
        <v>0.4000000000000008</v>
      </c>
      <c r="E52" s="2">
        <f>A52*(C52/B52)</f>
        <v>0.79999999999999971</v>
      </c>
    </row>
  </sheetData>
  <phoneticPr fontId="3" type="noConversion"/>
  <pageMargins left="0.75" right="0.75" top="1" bottom="1" header="0.5" footer="0.5"/>
  <pageSetup paperSize="9" orientation="portrait" verticalDpi="0" r:id="rId1"/>
  <colBreaks count="1" manualBreakCount="1">
    <brk id="11" max="1048575" man="1"/>
  </colBreak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2016-02-27T00:20:05Z</dcterms:created>
  <dcterms:modified xsi:type="dcterms:W3CDTF">2022-02-23T04:42:03Z</dcterms:modified>
</cp:coreProperties>
</file>