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aSSIST\spreadsheet\"/>
    </mc:Choice>
  </mc:AlternateContent>
  <xr:revisionPtr revIDLastSave="0" documentId="13_ncr:1_{2DD75737-C53E-482D-A2C8-0F573E4FB9BE}" xr6:coauthVersionLast="37" xr6:coauthVersionMax="37" xr10:uidLastSave="{00000000-0000-0000-0000-000000000000}"/>
  <bookViews>
    <workbookView xWindow="0" yWindow="0" windowWidth="25600" windowHeight="12060" tabRatio="500" xr2:uid="{00000000-000D-0000-FFFF-FFFF00000000}"/>
  </bookViews>
  <sheets>
    <sheet name="Sheet1" sheetId="1" r:id="rId1"/>
    <sheet name="Sheet2" sheetId="2" r:id="rId2"/>
  </sheets>
  <externalReferences>
    <externalReference r:id="rId3"/>
  </externalReferences>
  <calcPr calcId="179021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A15" i="1" l="1"/>
  <c r="A16" i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14" i="1"/>
  <c r="C16" i="2" l="1"/>
  <c r="C21" i="2" s="1"/>
  <c r="C26" i="2" s="1"/>
  <c r="C31" i="2" s="1"/>
  <c r="C36" i="2" s="1"/>
  <c r="C41" i="2" s="1"/>
  <c r="C46" i="2" s="1"/>
  <c r="D13" i="2"/>
  <c r="D18" i="2" s="1"/>
  <c r="D23" i="2" s="1"/>
  <c r="D28" i="2" s="1"/>
  <c r="D33" i="2" s="1"/>
  <c r="D38" i="2" s="1"/>
  <c r="D43" i="2" s="1"/>
  <c r="D48" i="2" s="1"/>
  <c r="C13" i="2"/>
  <c r="C18" i="2" s="1"/>
  <c r="C23" i="2" s="1"/>
  <c r="C28" i="2" s="1"/>
  <c r="C33" i="2" s="1"/>
  <c r="C38" i="2" s="1"/>
  <c r="C43" i="2" s="1"/>
  <c r="C48" i="2" s="1"/>
  <c r="D12" i="2"/>
  <c r="D17" i="2" s="1"/>
  <c r="D22" i="2" s="1"/>
  <c r="D27" i="2" s="1"/>
  <c r="D32" i="2" s="1"/>
  <c r="D37" i="2" s="1"/>
  <c r="D42" i="2" s="1"/>
  <c r="D47" i="2" s="1"/>
  <c r="C12" i="2"/>
  <c r="C17" i="2" s="1"/>
  <c r="C22" i="2" s="1"/>
  <c r="C27" i="2" s="1"/>
  <c r="C32" i="2" s="1"/>
  <c r="C37" i="2" s="1"/>
  <c r="C42" i="2" s="1"/>
  <c r="C47" i="2" s="1"/>
  <c r="D11" i="2"/>
  <c r="D16" i="2" s="1"/>
  <c r="D21" i="2" s="1"/>
  <c r="D26" i="2" s="1"/>
  <c r="D31" i="2" s="1"/>
  <c r="D36" i="2" s="1"/>
  <c r="D41" i="2" s="1"/>
  <c r="D46" i="2" s="1"/>
  <c r="C11" i="2"/>
  <c r="D10" i="2"/>
  <c r="D15" i="2" s="1"/>
  <c r="D20" i="2" s="1"/>
  <c r="D25" i="2" s="1"/>
  <c r="D30" i="2" s="1"/>
  <c r="D35" i="2" s="1"/>
  <c r="D40" i="2" s="1"/>
  <c r="D45" i="2" s="1"/>
  <c r="C10" i="2"/>
  <c r="C15" i="2" s="1"/>
  <c r="C20" i="2" s="1"/>
  <c r="C25" i="2" s="1"/>
  <c r="C30" i="2" s="1"/>
  <c r="C35" i="2" s="1"/>
  <c r="C40" i="2" s="1"/>
  <c r="C45" i="2" s="1"/>
  <c r="D9" i="2"/>
  <c r="D14" i="2" s="1"/>
  <c r="D19" i="2" s="1"/>
  <c r="D24" i="2" s="1"/>
  <c r="D29" i="2" s="1"/>
  <c r="D34" i="2" s="1"/>
  <c r="D39" i="2" s="1"/>
  <c r="D44" i="2" s="1"/>
  <c r="C9" i="2"/>
  <c r="C14" i="2" s="1"/>
  <c r="C19" i="2" s="1"/>
  <c r="C24" i="2" s="1"/>
  <c r="C29" i="2" s="1"/>
  <c r="C34" i="2" s="1"/>
  <c r="C39" i="2" s="1"/>
  <c r="C44" i="2" s="1"/>
  <c r="B5" i="2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H4" i="2"/>
  <c r="G4" i="2"/>
  <c r="F5" i="2" l="1"/>
  <c r="E5" i="2"/>
  <c r="I4" i="2"/>
  <c r="G5" i="2" l="1"/>
  <c r="H5" i="2" s="1"/>
  <c r="I5" i="2" s="1"/>
  <c r="F6" i="2" l="1"/>
  <c r="G6" i="2" s="1"/>
  <c r="H6" i="2" s="1"/>
  <c r="I6" i="2" s="1"/>
  <c r="E6" i="2"/>
  <c r="E7" i="2" l="1"/>
  <c r="F7" i="2"/>
  <c r="G7" i="2" l="1"/>
  <c r="H7" i="2" s="1"/>
  <c r="I7" i="2" s="1"/>
  <c r="E8" i="2" l="1"/>
  <c r="F8" i="2"/>
  <c r="G8" i="2" l="1"/>
  <c r="H8" i="2" s="1"/>
  <c r="I8" i="2" l="1"/>
  <c r="E9" i="2"/>
  <c r="F9" i="2"/>
  <c r="G9" i="2" l="1"/>
  <c r="H9" i="2" s="1"/>
  <c r="I9" i="2" s="1"/>
  <c r="E10" i="2" l="1"/>
  <c r="F10" i="2"/>
  <c r="G10" i="2" l="1"/>
  <c r="H10" i="2" s="1"/>
  <c r="I10" i="2" l="1"/>
  <c r="E11" i="2"/>
  <c r="F11" i="2"/>
  <c r="G11" i="2" l="1"/>
  <c r="H11" i="2" s="1"/>
  <c r="I11" i="2" s="1"/>
  <c r="E12" i="2" l="1"/>
  <c r="F12" i="2"/>
  <c r="G12" i="2" l="1"/>
  <c r="H12" i="2" s="1"/>
  <c r="I12" i="2" s="1"/>
  <c r="E13" i="2" l="1"/>
  <c r="F13" i="2"/>
  <c r="G13" i="2" l="1"/>
  <c r="H13" i="2" s="1"/>
  <c r="I13" i="2" l="1"/>
  <c r="E14" i="2"/>
  <c r="F14" i="2"/>
  <c r="G14" i="2" l="1"/>
  <c r="H14" i="2" s="1"/>
  <c r="I14" i="2" s="1"/>
  <c r="E15" i="2" l="1"/>
  <c r="F15" i="2"/>
  <c r="G15" i="2" l="1"/>
  <c r="H15" i="2" s="1"/>
  <c r="I15" i="2" s="1"/>
  <c r="E16" i="2" l="1"/>
  <c r="F16" i="2"/>
  <c r="G16" i="2" l="1"/>
  <c r="H16" i="2" s="1"/>
  <c r="I16" i="2" l="1"/>
  <c r="E17" i="2"/>
  <c r="F17" i="2"/>
  <c r="G17" i="2" l="1"/>
  <c r="H17" i="2" s="1"/>
  <c r="I17" i="2" s="1"/>
  <c r="E18" i="2" l="1"/>
  <c r="F18" i="2"/>
  <c r="G18" i="2" l="1"/>
  <c r="H18" i="2" s="1"/>
  <c r="I18" i="2" s="1"/>
  <c r="E19" i="2" l="1"/>
  <c r="F19" i="2"/>
  <c r="G19" i="2" l="1"/>
  <c r="H19" i="2" s="1"/>
  <c r="I19" i="2" l="1"/>
  <c r="E20" i="2"/>
  <c r="F20" i="2"/>
  <c r="G20" i="2" l="1"/>
  <c r="H20" i="2" s="1"/>
  <c r="I20" i="2" s="1"/>
  <c r="E21" i="2" l="1"/>
  <c r="F21" i="2"/>
  <c r="G21" i="2" l="1"/>
  <c r="H21" i="2" s="1"/>
  <c r="I21" i="2" s="1"/>
  <c r="E22" i="2" l="1"/>
  <c r="F22" i="2"/>
  <c r="G22" i="2" l="1"/>
  <c r="H22" i="2" s="1"/>
  <c r="I22" i="2" l="1"/>
  <c r="E23" i="2"/>
  <c r="F23" i="2"/>
  <c r="G23" i="2" l="1"/>
  <c r="H23" i="2" s="1"/>
  <c r="I23" i="2" s="1"/>
  <c r="E24" i="2" l="1"/>
  <c r="F24" i="2"/>
  <c r="G24" i="2" l="1"/>
  <c r="H24" i="2" s="1"/>
  <c r="I24" i="2" s="1"/>
  <c r="E25" i="2" l="1"/>
  <c r="F25" i="2"/>
  <c r="G25" i="2" l="1"/>
  <c r="H25" i="2" s="1"/>
  <c r="I25" i="2" l="1"/>
  <c r="E26" i="2"/>
  <c r="F26" i="2"/>
  <c r="G26" i="2" l="1"/>
  <c r="H26" i="2" s="1"/>
  <c r="I26" i="2" s="1"/>
  <c r="E27" i="2" l="1"/>
  <c r="F27" i="2"/>
  <c r="G27" i="2" l="1"/>
  <c r="H27" i="2" s="1"/>
  <c r="I27" i="2" s="1"/>
  <c r="E28" i="2"/>
  <c r="F28" i="2" l="1"/>
  <c r="G28" i="2" l="1"/>
  <c r="H28" i="2" s="1"/>
  <c r="I28" i="2" l="1"/>
  <c r="E29" i="2"/>
  <c r="F29" i="2"/>
  <c r="G29" i="2" l="1"/>
  <c r="H29" i="2" s="1"/>
  <c r="I29" i="2" s="1"/>
  <c r="E30" i="2" l="1"/>
  <c r="F30" i="2"/>
  <c r="G30" i="2" l="1"/>
  <c r="H30" i="2" s="1"/>
  <c r="I30" i="2" s="1"/>
  <c r="E31" i="2" l="1"/>
  <c r="F31" i="2"/>
  <c r="G31" i="2" l="1"/>
  <c r="H31" i="2" s="1"/>
  <c r="I31" i="2" l="1"/>
  <c r="E32" i="2"/>
  <c r="F32" i="2"/>
  <c r="G32" i="2" l="1"/>
  <c r="H32" i="2" s="1"/>
  <c r="I32" i="2" s="1"/>
  <c r="E33" i="2" l="1"/>
  <c r="F33" i="2"/>
  <c r="G33" i="2" l="1"/>
  <c r="H33" i="2" s="1"/>
  <c r="I33" i="2" s="1"/>
  <c r="E34" i="2"/>
  <c r="F34" i="2" l="1"/>
  <c r="G34" i="2" l="1"/>
  <c r="H34" i="2" s="1"/>
  <c r="I34" i="2" l="1"/>
  <c r="E35" i="2"/>
  <c r="F35" i="2"/>
  <c r="G35" i="2" l="1"/>
  <c r="H35" i="2" s="1"/>
  <c r="I35" i="2" s="1"/>
  <c r="E36" i="2" l="1"/>
  <c r="F36" i="2"/>
  <c r="G36" i="2" l="1"/>
  <c r="H36" i="2" s="1"/>
  <c r="I36" i="2" s="1"/>
  <c r="E37" i="2"/>
  <c r="F37" i="2" l="1"/>
  <c r="G37" i="2" l="1"/>
  <c r="H37" i="2" s="1"/>
  <c r="I37" i="2" l="1"/>
  <c r="E38" i="2"/>
  <c r="F38" i="2"/>
  <c r="G38" i="2" l="1"/>
  <c r="H38" i="2" s="1"/>
  <c r="I38" i="2" s="1"/>
  <c r="E39" i="2" l="1"/>
  <c r="F39" i="2"/>
  <c r="G39" i="2" l="1"/>
  <c r="H39" i="2" s="1"/>
  <c r="I39" i="2" s="1"/>
  <c r="E40" i="2"/>
  <c r="F40" i="2" l="1"/>
  <c r="G40" i="2" l="1"/>
  <c r="H40" i="2" s="1"/>
  <c r="I40" i="2" l="1"/>
  <c r="E41" i="2"/>
  <c r="F41" i="2"/>
  <c r="G41" i="2" l="1"/>
  <c r="H41" i="2" s="1"/>
  <c r="I41" i="2" s="1"/>
  <c r="E42" i="2" l="1"/>
  <c r="F42" i="2"/>
  <c r="C43" i="1"/>
  <c r="C42" i="1"/>
  <c r="C41" i="1"/>
  <c r="C40" i="1"/>
  <c r="C39" i="1"/>
  <c r="F12" i="1"/>
  <c r="H12" i="1" s="1"/>
  <c r="K12" i="1" s="1"/>
  <c r="G42" i="2" l="1"/>
  <c r="H42" i="2" s="1"/>
  <c r="I42" i="2" s="1"/>
  <c r="J12" i="1"/>
  <c r="D13" i="1" s="1"/>
  <c r="E13" i="1"/>
  <c r="I12" i="1"/>
  <c r="E43" i="2" l="1"/>
  <c r="F43" i="2"/>
  <c r="F13" i="1"/>
  <c r="H13" i="1" s="1"/>
  <c r="I13" i="1" s="1"/>
  <c r="K13" i="1" l="1"/>
  <c r="E14" i="1" s="1"/>
  <c r="G43" i="2"/>
  <c r="H43" i="2" s="1"/>
  <c r="J13" i="1"/>
  <c r="D14" i="1" s="1"/>
  <c r="F14" i="1" s="1"/>
  <c r="H14" i="1" s="1"/>
  <c r="I14" i="1" s="1"/>
  <c r="I43" i="2" l="1"/>
  <c r="E44" i="2"/>
  <c r="F44" i="2"/>
  <c r="J14" i="1"/>
  <c r="D15" i="1" s="1"/>
  <c r="K14" i="1"/>
  <c r="E15" i="1" s="1"/>
  <c r="G44" i="2" l="1"/>
  <c r="H44" i="2" s="1"/>
  <c r="I44" i="2" s="1"/>
  <c r="F15" i="1"/>
  <c r="H15" i="1" s="1"/>
  <c r="I15" i="1" s="1"/>
  <c r="E45" i="2" l="1"/>
  <c r="F45" i="2"/>
  <c r="J15" i="1"/>
  <c r="D16" i="1" s="1"/>
  <c r="K15" i="1"/>
  <c r="E16" i="1" s="1"/>
  <c r="G45" i="2" l="1"/>
  <c r="H45" i="2" s="1"/>
  <c r="I45" i="2" s="1"/>
  <c r="F16" i="1"/>
  <c r="H16" i="1" s="1"/>
  <c r="I16" i="1" s="1"/>
  <c r="J16" i="1" l="1"/>
  <c r="D17" i="1" s="1"/>
  <c r="E46" i="2"/>
  <c r="F46" i="2"/>
  <c r="K16" i="1"/>
  <c r="E17" i="1" s="1"/>
  <c r="G46" i="2" l="1"/>
  <c r="H46" i="2" s="1"/>
  <c r="F17" i="1"/>
  <c r="H17" i="1" s="1"/>
  <c r="I46" i="2" l="1"/>
  <c r="E47" i="2"/>
  <c r="F47" i="2"/>
  <c r="I17" i="1"/>
  <c r="J17" i="1"/>
  <c r="D18" i="1" s="1"/>
  <c r="K17" i="1"/>
  <c r="E18" i="1" s="1"/>
  <c r="G47" i="2" l="1"/>
  <c r="H47" i="2" s="1"/>
  <c r="I47" i="2" s="1"/>
  <c r="F18" i="1"/>
  <c r="H18" i="1" s="1"/>
  <c r="I18" i="1" s="1"/>
  <c r="J18" i="1" l="1"/>
  <c r="D19" i="1" s="1"/>
  <c r="E48" i="2"/>
  <c r="F48" i="2"/>
  <c r="K18" i="1"/>
  <c r="E19" i="1" s="1"/>
  <c r="G48" i="2" l="1"/>
  <c r="H48" i="2" s="1"/>
  <c r="I48" i="2" s="1"/>
  <c r="F19" i="1"/>
  <c r="H19" i="1" s="1"/>
  <c r="I19" i="1" l="1"/>
  <c r="J19" i="1"/>
  <c r="D20" i="1" s="1"/>
  <c r="K19" i="1"/>
  <c r="E20" i="1" s="1"/>
  <c r="F20" i="1" l="1"/>
  <c r="H20" i="1" s="1"/>
  <c r="I20" i="1" s="1"/>
  <c r="J20" i="1" l="1"/>
  <c r="D21" i="1" s="1"/>
  <c r="K20" i="1"/>
  <c r="E21" i="1" s="1"/>
  <c r="F21" i="1" l="1"/>
  <c r="H21" i="1" s="1"/>
  <c r="I21" i="1" s="1"/>
  <c r="J21" i="1"/>
  <c r="D22" i="1" s="1"/>
  <c r="K21" i="1" l="1"/>
  <c r="E22" i="1" s="1"/>
  <c r="F22" i="1" l="1"/>
  <c r="H22" i="1" s="1"/>
  <c r="I22" i="1" l="1"/>
  <c r="J22" i="1"/>
  <c r="D23" i="1" s="1"/>
  <c r="K22" i="1"/>
  <c r="E23" i="1" s="1"/>
  <c r="F23" i="1" l="1"/>
  <c r="H23" i="1" s="1"/>
  <c r="I23" i="1" s="1"/>
  <c r="J23" i="1"/>
  <c r="D24" i="1" s="1"/>
  <c r="K23" i="1" l="1"/>
  <c r="E24" i="1" s="1"/>
  <c r="F24" i="1" l="1"/>
  <c r="H24" i="1" s="1"/>
  <c r="I24" i="1" l="1"/>
  <c r="J24" i="1"/>
  <c r="D25" i="1" s="1"/>
  <c r="K24" i="1"/>
  <c r="E25" i="1" s="1"/>
  <c r="F25" i="1" l="1"/>
  <c r="H25" i="1" s="1"/>
  <c r="I25" i="1" s="1"/>
  <c r="J25" i="1" l="1"/>
  <c r="D26" i="1" s="1"/>
  <c r="K25" i="1"/>
  <c r="E26" i="1" s="1"/>
  <c r="F26" i="1" l="1"/>
  <c r="H26" i="1" s="1"/>
  <c r="I26" i="1" l="1"/>
  <c r="J26" i="1"/>
  <c r="D27" i="1" s="1"/>
  <c r="K26" i="1"/>
  <c r="E27" i="1" s="1"/>
  <c r="F27" i="1" l="1"/>
  <c r="H27" i="1" s="1"/>
  <c r="I27" i="1" s="1"/>
  <c r="J27" i="1"/>
  <c r="D28" i="1" s="1"/>
  <c r="K27" i="1" l="1"/>
  <c r="E28" i="1" s="1"/>
  <c r="F28" i="1" l="1"/>
  <c r="H28" i="1" s="1"/>
  <c r="I28" i="1" l="1"/>
  <c r="J28" i="1"/>
  <c r="D29" i="1" s="1"/>
  <c r="K28" i="1"/>
  <c r="E29" i="1" s="1"/>
  <c r="F29" i="1" l="1"/>
  <c r="H29" i="1" s="1"/>
  <c r="I29" i="1" s="1"/>
  <c r="J29" i="1" l="1"/>
  <c r="D30" i="1" s="1"/>
  <c r="K29" i="1"/>
  <c r="E30" i="1" s="1"/>
  <c r="F30" i="1" l="1"/>
  <c r="H30" i="1" s="1"/>
  <c r="I30" i="1" s="1"/>
  <c r="J30" i="1"/>
  <c r="D31" i="1" s="1"/>
  <c r="K30" i="1" l="1"/>
  <c r="E31" i="1" s="1"/>
  <c r="F31" i="1" l="1"/>
  <c r="H31" i="1" s="1"/>
  <c r="I31" i="1" l="1"/>
  <c r="J31" i="1"/>
  <c r="A34" i="1" s="1"/>
  <c r="K31" i="1"/>
  <c r="B34" i="1" s="1"/>
  <c r="B41" i="1" l="1"/>
  <c r="D41" i="1" s="1"/>
  <c r="E41" i="1" s="1"/>
  <c r="B43" i="1"/>
  <c r="D43" i="1" s="1"/>
  <c r="E43" i="1" s="1"/>
  <c r="B40" i="1"/>
  <c r="D40" i="1" s="1"/>
  <c r="E40" i="1" s="1"/>
  <c r="B39" i="1"/>
  <c r="D39" i="1" s="1"/>
  <c r="E39" i="1" s="1"/>
  <c r="B42" i="1"/>
  <c r="D42" i="1" s="1"/>
  <c r="E42" i="1" s="1"/>
  <c r="E44" i="1" l="1"/>
  <c r="F43" i="1" s="1"/>
</calcChain>
</file>

<file path=xl/sharedStrings.xml><?xml version="1.0" encoding="utf-8"?>
<sst xmlns="http://schemas.openxmlformats.org/spreadsheetml/2006/main" count="50" uniqueCount="43">
  <si>
    <t>x</t>
  </si>
  <si>
    <t>y</t>
  </si>
  <si>
    <t>Dataset</t>
    <phoneticPr fontId="3" type="noConversion"/>
  </si>
  <si>
    <t>Simple Linear Regression with Gradient Descent</t>
    <phoneticPr fontId="3" type="noConversion"/>
  </si>
  <si>
    <t>iteration</t>
  </si>
  <si>
    <t>w0</t>
  </si>
  <si>
    <t>w1</t>
  </si>
  <si>
    <t>learning rate</t>
  </si>
  <si>
    <t>error</t>
  </si>
  <si>
    <t>error^2</t>
  </si>
  <si>
    <t>w0+1</t>
  </si>
  <si>
    <t>w1+1</t>
  </si>
  <si>
    <t>Prediction</t>
    <phoneticPr fontId="3" type="noConversion"/>
  </si>
  <si>
    <t>Prediction</t>
    <phoneticPr fontId="3" type="noConversion"/>
  </si>
  <si>
    <t>Predicted - y</t>
    <phoneticPr fontId="3" type="noConversion"/>
  </si>
  <si>
    <t>squared error</t>
    <phoneticPr fontId="3" type="noConversion"/>
  </si>
  <si>
    <t>SUM:</t>
    <phoneticPr fontId="3" type="noConversion"/>
  </si>
  <si>
    <t>Prediction</t>
    <phoneticPr fontId="3" type="noConversion"/>
  </si>
  <si>
    <t>절편 (α)</t>
    <phoneticPr fontId="6" type="noConversion"/>
  </si>
  <si>
    <r>
      <t>기울기 (</t>
    </r>
    <r>
      <rPr>
        <b/>
        <sz val="12"/>
        <color theme="1"/>
        <rFont val="나눔명조"/>
        <family val="1"/>
        <charset val="129"/>
      </rPr>
      <t>β)</t>
    </r>
    <phoneticPr fontId="6" type="noConversion"/>
  </si>
  <si>
    <t>y_hat</t>
    <phoneticPr fontId="6" type="noConversion"/>
  </si>
  <si>
    <t>y_hat - y</t>
    <phoneticPr fontId="6" type="noConversion"/>
  </si>
  <si>
    <t>MSE</t>
    <phoneticPr fontId="3" type="noConversion"/>
  </si>
  <si>
    <t>gradient descent</t>
    <phoneticPr fontId="3" type="noConversion"/>
  </si>
  <si>
    <t>hyperparamer tuning</t>
    <phoneticPr fontId="3" type="noConversion"/>
  </si>
  <si>
    <t>Loss function</t>
    <phoneticPr fontId="3" type="noConversion"/>
  </si>
  <si>
    <t>Algorithm</t>
    <phoneticPr fontId="3" type="noConversion"/>
  </si>
  <si>
    <r>
      <t>a</t>
    </r>
    <r>
      <rPr>
        <sz val="10"/>
        <rFont val="Verdana"/>
        <family val="2"/>
      </rPr>
      <t>ttributes</t>
    </r>
    <phoneticPr fontId="6" type="noConversion"/>
  </si>
  <si>
    <r>
      <t>p</t>
    </r>
    <r>
      <rPr>
        <sz val="10"/>
        <rFont val="Verdana"/>
        <family val="2"/>
      </rPr>
      <t>rediction</t>
    </r>
    <phoneticPr fontId="6" type="noConversion"/>
  </si>
  <si>
    <t>RMSE</t>
    <phoneticPr fontId="3" type="noConversion"/>
  </si>
  <si>
    <r>
      <t xml:space="preserve">(Root Mean Square Error): </t>
    </r>
    <r>
      <rPr>
        <sz val="10"/>
        <rFont val="돋움"/>
        <family val="3"/>
        <charset val="129"/>
      </rPr>
      <t>딥러닝에서</t>
    </r>
    <r>
      <rPr>
        <sz val="10"/>
        <rFont val="Verdana"/>
        <family val="2"/>
      </rPr>
      <t xml:space="preserve"> </t>
    </r>
    <r>
      <rPr>
        <sz val="10"/>
        <rFont val="돋움"/>
        <family val="3"/>
        <charset val="129"/>
      </rPr>
      <t>연산을</t>
    </r>
    <r>
      <rPr>
        <sz val="10"/>
        <rFont val="Verdana"/>
        <family val="2"/>
      </rPr>
      <t xml:space="preserve"> </t>
    </r>
    <r>
      <rPr>
        <sz val="10"/>
        <rFont val="돋움"/>
        <family val="3"/>
        <charset val="129"/>
      </rPr>
      <t>빨리하기</t>
    </r>
    <r>
      <rPr>
        <sz val="10"/>
        <rFont val="Verdana"/>
        <family val="2"/>
      </rPr>
      <t xml:space="preserve"> </t>
    </r>
    <r>
      <rPr>
        <sz val="10"/>
        <rFont val="돋움"/>
        <family val="3"/>
        <charset val="129"/>
      </rPr>
      <t>위해</t>
    </r>
    <phoneticPr fontId="6" type="noConversion"/>
  </si>
  <si>
    <t>learning rate</t>
    <phoneticPr fontId="6" type="noConversion"/>
  </si>
  <si>
    <t>Data</t>
    <phoneticPr fontId="6" type="noConversion"/>
  </si>
  <si>
    <t>model</t>
    <phoneticPr fontId="6" type="noConversion"/>
  </si>
  <si>
    <t>y_hat - y</t>
    <phoneticPr fontId="6" type="noConversion"/>
  </si>
  <si>
    <t>Iterations</t>
    <phoneticPr fontId="6" type="noConversion"/>
  </si>
  <si>
    <t>x</t>
    <phoneticPr fontId="6" type="noConversion"/>
  </si>
  <si>
    <t>y</t>
    <phoneticPr fontId="6" type="noConversion"/>
  </si>
  <si>
    <r>
      <t>기울기 (</t>
    </r>
    <r>
      <rPr>
        <b/>
        <sz val="12"/>
        <color theme="1"/>
        <rFont val="나눔명조"/>
        <family val="1"/>
        <charset val="129"/>
      </rPr>
      <t>β)</t>
    </r>
    <phoneticPr fontId="6" type="noConversion"/>
  </si>
  <si>
    <t>y_hat</t>
    <phoneticPr fontId="6" type="noConversion"/>
  </si>
  <si>
    <t>error</t>
    <phoneticPr fontId="6" type="noConversion"/>
  </si>
  <si>
    <t>square(error)</t>
    <phoneticPr fontId="6" type="noConversion"/>
  </si>
  <si>
    <r>
      <rPr>
        <b/>
        <sz val="12"/>
        <color theme="1"/>
        <rFont val="돋움"/>
        <family val="3"/>
        <charset val="129"/>
      </rPr>
      <t>일차방정식</t>
    </r>
    <r>
      <rPr>
        <b/>
        <sz val="12"/>
        <color theme="1"/>
        <rFont val="Arial Narrow"/>
        <family val="2"/>
      </rPr>
      <t xml:space="preserve">(y_hat = α + β*x) </t>
    </r>
    <r>
      <rPr>
        <b/>
        <sz val="12"/>
        <color theme="1"/>
        <rFont val="돋움"/>
        <family val="3"/>
        <charset val="129"/>
      </rPr>
      <t>모델</t>
    </r>
    <r>
      <rPr>
        <b/>
        <sz val="12"/>
        <color theme="1"/>
        <rFont val="Arial Narrow"/>
        <family val="2"/>
      </rPr>
      <t xml:space="preserve"> </t>
    </r>
    <r>
      <rPr>
        <b/>
        <sz val="12"/>
        <color theme="1"/>
        <rFont val="돋움"/>
        <family val="3"/>
        <charset val="129"/>
      </rPr>
      <t>가정</t>
    </r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</si>
</sst>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"/>
  </numFmts>
  <fonts count="14">
    <font>
      <sz val="10"/>
      <name val="Verdana"/>
    </font>
    <font>
      <b/>
      <sz val="10"/>
      <name val="Verdana"/>
      <family val="2"/>
    </font>
    <font>
      <b/>
      <sz val="10"/>
      <name val="Verdana"/>
      <family val="2"/>
    </font>
    <font>
      <sz val="8"/>
      <name val="Verdana"/>
      <family val="2"/>
    </font>
    <font>
      <sz val="10"/>
      <name val="Verdana"/>
      <family val="2"/>
    </font>
    <font>
      <sz val="12"/>
      <color theme="1"/>
      <name val="나눔명조"/>
      <family val="1"/>
      <charset val="129"/>
    </font>
    <font>
      <sz val="8"/>
      <name val="맑은 고딕"/>
      <family val="2"/>
      <charset val="129"/>
      <scheme val="minor"/>
    </font>
    <font>
      <b/>
      <sz val="12"/>
      <color theme="1"/>
      <name val="나눔명조"/>
      <family val="1"/>
      <charset val="129"/>
    </font>
    <font>
      <sz val="10"/>
      <name val="돋움"/>
      <family val="3"/>
      <charset val="129"/>
    </font>
    <font>
      <sz val="8"/>
      <name val="돋움"/>
      <family val="3"/>
      <charset val="129"/>
    </font>
    <font>
      <sz val="12"/>
      <color theme="1"/>
      <name val="Arial Narrow"/>
      <family val="2"/>
    </font>
    <font>
      <b/>
      <sz val="12"/>
      <color theme="0"/>
      <name val="나눔명조"/>
      <family val="1"/>
      <charset val="129"/>
    </font>
    <font>
      <b/>
      <sz val="12"/>
      <color theme="1"/>
      <name val="Arial Narrow"/>
      <family val="2"/>
    </font>
    <font>
      <b/>
      <sz val="12"/>
      <color theme="1"/>
      <name val="돋움"/>
      <family val="3"/>
      <charset val="129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206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2" fillId="0" borderId="0" xfId="0" applyFont="1"/>
    <xf numFmtId="0" fontId="1" fillId="0" borderId="0" xfId="0" applyFont="1"/>
    <xf numFmtId="0" fontId="2" fillId="0" borderId="1" xfId="0" applyFont="1" applyBorder="1" applyAlignment="1">
      <alignment horizontal="right"/>
    </xf>
    <xf numFmtId="0" fontId="1" fillId="0" borderId="1" xfId="0" applyFont="1" applyBorder="1" applyAlignment="1">
      <alignment horizontal="right"/>
    </xf>
    <xf numFmtId="0" fontId="5" fillId="2" borderId="1" xfId="0" applyFont="1" applyFill="1" applyBorder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1" fillId="0" borderId="0" xfId="0" applyFont="1" applyBorder="1" applyAlignment="1">
      <alignment horizontal="right"/>
    </xf>
    <xf numFmtId="0" fontId="0" fillId="0" borderId="1" xfId="0" applyBorder="1"/>
    <xf numFmtId="0" fontId="4" fillId="0" borderId="0" xfId="0" applyFont="1" applyFill="1" applyBorder="1" applyAlignment="1">
      <alignment horizontal="left"/>
    </xf>
    <xf numFmtId="0" fontId="5" fillId="0" borderId="0" xfId="0" applyFont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6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right" vertical="center"/>
    </xf>
    <xf numFmtId="0" fontId="5" fillId="4" borderId="2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5" borderId="0" xfId="0" applyFont="1" applyFill="1" applyBorder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176" fontId="5" fillId="0" borderId="0" xfId="0" applyNumberFormat="1" applyFont="1" applyAlignment="1">
      <alignment horizontal="center" vertical="center"/>
    </xf>
    <xf numFmtId="176" fontId="5" fillId="0" borderId="4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176" fontId="5" fillId="0" borderId="1" xfId="0" applyNumberFormat="1" applyFont="1" applyBorder="1" applyAlignment="1">
      <alignment horizontal="center" vertical="center"/>
    </xf>
    <xf numFmtId="176" fontId="5" fillId="0" borderId="2" xfId="0" applyNumberFormat="1" applyFont="1" applyBorder="1" applyAlignment="1">
      <alignment horizontal="center" vertical="center"/>
    </xf>
    <xf numFmtId="176" fontId="5" fillId="0" borderId="6" xfId="0" applyNumberFormat="1" applyFont="1" applyBorder="1" applyAlignment="1">
      <alignment horizontal="center" vertical="center"/>
    </xf>
    <xf numFmtId="176" fontId="5" fillId="0" borderId="7" xfId="0" applyNumberFormat="1" applyFont="1" applyBorder="1" applyAlignment="1">
      <alignment horizontal="center" vertical="center"/>
    </xf>
    <xf numFmtId="176" fontId="5" fillId="0" borderId="0" xfId="0" applyNumberFormat="1" applyFont="1" applyBorder="1" applyAlignment="1">
      <alignment horizontal="center" vertical="center"/>
    </xf>
    <xf numFmtId="0" fontId="12" fillId="0" borderId="0" xfId="0" applyFont="1" applyAlignment="1">
      <alignment horizontal="left" vertical="center"/>
    </xf>
    <xf numFmtId="0" fontId="0" fillId="4" borderId="0" xfId="0" applyFill="1"/>
    <xf numFmtId="0" fontId="11" fillId="7" borderId="0" xfId="0" applyFont="1" applyFill="1" applyAlignment="1">
      <alignment horizontal="center" vertical="center"/>
    </xf>
    <xf numFmtId="0" fontId="11" fillId="7" borderId="4" xfId="0" applyFont="1" applyFill="1" applyBorder="1" applyAlignment="1">
      <alignment horizontal="center" vertical="center"/>
    </xf>
    <xf numFmtId="0" fontId="11" fillId="7" borderId="5" xfId="0" applyFont="1" applyFill="1" applyBorder="1" applyAlignment="1">
      <alignment horizontal="center" vertical="center"/>
    </xf>
    <xf numFmtId="176" fontId="11" fillId="7" borderId="6" xfId="0" applyNumberFormat="1" applyFont="1" applyFill="1" applyBorder="1" applyAlignment="1">
      <alignment horizontal="center" vertical="center"/>
    </xf>
    <xf numFmtId="176" fontId="11" fillId="7" borderId="7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5" fillId="4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ko-K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</a:t>
            </a:r>
            <a:r>
              <a:rPr lang="en-US" baseline="0"/>
              <a:t> versus y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y</c:v>
                </c:pt>
              </c:strCache>
            </c:strRef>
          </c:tx>
          <c:spPr>
            <a:ln w="47625">
              <a:noFill/>
            </a:ln>
          </c:spPr>
          <c:xVal>
            <c:numRef>
              <c:f>Sheet1!$A$5:$A$9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3</c:v>
                </c:pt>
                <c:pt idx="4">
                  <c:v>5</c:v>
                </c:pt>
              </c:numCache>
            </c:numRef>
          </c:xVal>
          <c:yVal>
            <c:numRef>
              <c:f>Sheet1!$B$5:$B$9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13-403C-A37E-E46E241D7C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274792"/>
        <c:axId val="456458744"/>
      </c:scatterChart>
      <c:valAx>
        <c:axId val="436274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56458744"/>
        <c:crosses val="autoZero"/>
        <c:crossBetween val="midCat"/>
      </c:valAx>
      <c:valAx>
        <c:axId val="456458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62747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ko-K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Sheet1!$H$11</c:f>
              <c:strCache>
                <c:ptCount val="1"/>
                <c:pt idx="0">
                  <c:v>error</c:v>
                </c:pt>
              </c:strCache>
            </c:strRef>
          </c:tx>
          <c:marker>
            <c:symbol val="none"/>
          </c:marker>
          <c:val>
            <c:numRef>
              <c:f>Sheet1!$H$12:$H$31</c:f>
              <c:numCache>
                <c:formatCode>General</c:formatCode>
                <c:ptCount val="20"/>
                <c:pt idx="0">
                  <c:v>-1</c:v>
                </c:pt>
                <c:pt idx="1">
                  <c:v>-2.97</c:v>
                </c:pt>
                <c:pt idx="2">
                  <c:v>-2.6827000000000001</c:v>
                </c:pt>
                <c:pt idx="3">
                  <c:v>-1.403349</c:v>
                </c:pt>
                <c:pt idx="4">
                  <c:v>-3.8253971599999996</c:v>
                </c:pt>
                <c:pt idx="5">
                  <c:v>-0.47110721040000003</c:v>
                </c:pt>
                <c:pt idx="6">
                  <c:v>-2.046895666088</c:v>
                </c:pt>
                <c:pt idx="7">
                  <c:v>-1.03309625593208</c:v>
                </c:pt>
                <c:pt idx="8">
                  <c:v>-0.35452105608666962</c:v>
                </c:pt>
                <c:pt idx="9">
                  <c:v>-2.3036953597867162</c:v>
                </c:pt>
                <c:pt idx="10">
                  <c:v>-0.19622081958208615</c:v>
                </c:pt>
                <c:pt idx="11">
                  <c:v>-1.5674626316596445</c:v>
                </c:pt>
                <c:pt idx="12">
                  <c:v>-0.17672345174867665</c:v>
                </c:pt>
                <c:pt idx="13">
                  <c:v>0.19006757281465836</c:v>
                </c:pt>
                <c:pt idx="14">
                  <c:v>-1.5138393143678073</c:v>
                </c:pt>
                <c:pt idx="15">
                  <c:v>-5.3208695703739428E-2</c:v>
                </c:pt>
                <c:pt idx="16">
                  <c:v>-1.3183705340647367</c:v>
                </c:pt>
                <c:pt idx="17">
                  <c:v>0.26783078945094552</c:v>
                </c:pt>
                <c:pt idx="18">
                  <c:v>0.47287138841609977</c:v>
                </c:pt>
                <c:pt idx="19">
                  <c:v>-1.1039317000741065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A5-4FB2-9B5F-B24279546C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9185720"/>
        <c:axId val="298563688"/>
      </c:lineChart>
      <c:catAx>
        <c:axId val="369185720"/>
        <c:scaling>
          <c:orientation val="minMax"/>
        </c:scaling>
        <c:delete val="0"/>
        <c:axPos val="b"/>
        <c:majorTickMark val="out"/>
        <c:minorTickMark val="none"/>
        <c:tickLblPos val="nextTo"/>
        <c:crossAx val="298563688"/>
        <c:crosses val="autoZero"/>
        <c:auto val="1"/>
        <c:lblAlgn val="ctr"/>
        <c:lblOffset val="100"/>
        <c:noMultiLvlLbl val="0"/>
      </c:catAx>
      <c:valAx>
        <c:axId val="298563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691857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ko-K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Sheet1!$B$38</c:f>
              <c:strCache>
                <c:ptCount val="1"/>
                <c:pt idx="0">
                  <c:v>Prediction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Sheet1!$A$39:$A$43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3</c:v>
                </c:pt>
                <c:pt idx="4">
                  <c:v>5</c:v>
                </c:pt>
              </c:numCache>
            </c:numRef>
          </c:xVal>
          <c:yVal>
            <c:numRef>
              <c:f>Sheet1!$B$39:$B$43</c:f>
              <c:numCache>
                <c:formatCode>General</c:formatCode>
                <c:ptCount val="5"/>
                <c:pt idx="0">
                  <c:v>1.0213361012275326</c:v>
                </c:pt>
                <c:pt idx="1">
                  <c:v>1.8117747114069398</c:v>
                </c:pt>
                <c:pt idx="2">
                  <c:v>3.3926519317657537</c:v>
                </c:pt>
                <c:pt idx="3">
                  <c:v>2.6022133215863468</c:v>
                </c:pt>
                <c:pt idx="4">
                  <c:v>4.1830905419451607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A8-4EDA-83B9-24CD7BFC82A9}"/>
            </c:ext>
          </c:extLst>
        </c:ser>
        <c:ser>
          <c:idx val="1"/>
          <c:order val="1"/>
          <c:tx>
            <c:strRef>
              <c:f>Sheet1!$C$38</c:f>
              <c:strCache>
                <c:ptCount val="1"/>
                <c:pt idx="0">
                  <c:v>y</c:v>
                </c:pt>
              </c:strCache>
            </c:strRef>
          </c:tx>
          <c:spPr>
            <a:ln w="47625">
              <a:noFill/>
            </a:ln>
          </c:spPr>
          <c:xVal>
            <c:numRef>
              <c:f>Sheet1!$A$39:$A$43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3</c:v>
                </c:pt>
                <c:pt idx="4">
                  <c:v>5</c:v>
                </c:pt>
              </c:numCache>
            </c:numRef>
          </c:xVal>
          <c:yVal>
            <c:numRef>
              <c:f>Sheet1!$C$39:$C$43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5A8-4EDA-83B9-24CD7BFC82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887768"/>
        <c:axId val="437066040"/>
      </c:scatterChart>
      <c:valAx>
        <c:axId val="436887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37066040"/>
        <c:crosses val="autoZero"/>
        <c:crossBetween val="midCat"/>
      </c:valAx>
      <c:valAx>
        <c:axId val="437066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68877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ko-KR" altLang="en-US" sz="11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ko-KR" altLang="en-US" sz="11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데이터와 예측 모델</a:t>
            </a:r>
          </a:p>
        </c:rich>
      </c:tx>
      <c:layout>
        <c:manualLayout>
          <c:xMode val="edge"/>
          <c:yMode val="edge"/>
          <c:x val="0.3279714312112465"/>
          <c:y val="0.1591936558042109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ko-KR" altLang="en-US" sz="11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실제자료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[1]Sheet1!$C$4:$C$8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3</c:v>
                </c:pt>
                <c:pt idx="4">
                  <c:v>5</c:v>
                </c:pt>
              </c:numCache>
            </c:numRef>
          </c:xVal>
          <c:yVal>
            <c:numRef>
              <c:f>[1]Sheet1!$D$4:$D$8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56-432F-84DF-5177D36EEFC6}"/>
            </c:ext>
          </c:extLst>
        </c:ser>
        <c:ser>
          <c:idx val="1"/>
          <c:order val="1"/>
          <c:tx>
            <c:v>예측(y_hat)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[1]Sheet1!$C$4:$C$8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3</c:v>
                </c:pt>
                <c:pt idx="4">
                  <c:v>5</c:v>
                </c:pt>
              </c:numCache>
            </c:numRef>
          </c:xVal>
          <c:yVal>
            <c:numRef>
              <c:f>[1]Sheet1!$G$19:$G$23</c:f>
              <c:numCache>
                <c:formatCode>General</c:formatCode>
                <c:ptCount val="5"/>
                <c:pt idx="0">
                  <c:v>0.94679130429626057</c:v>
                </c:pt>
                <c:pt idx="1">
                  <c:v>1.6816294659352633</c:v>
                </c:pt>
                <c:pt idx="2">
                  <c:v>3.2678307894509455</c:v>
                </c:pt>
                <c:pt idx="3">
                  <c:v>2.4728713884160998</c:v>
                </c:pt>
                <c:pt idx="4">
                  <c:v>3.8960682999258935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56-432F-84DF-5177D36EEF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0743488"/>
        <c:axId val="1280735328"/>
      </c:scatterChart>
      <c:valAx>
        <c:axId val="1280743488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280735328"/>
        <c:crosses val="autoZero"/>
        <c:crossBetween val="midCat"/>
      </c:valAx>
      <c:valAx>
        <c:axId val="128073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80743488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7.0487365474514035E-2"/>
          <c:y val="0.31426789873564759"/>
          <c:w val="0.47664105091338549"/>
          <c:h val="6.62674389014238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Error</a:t>
            </a:r>
            <a:r>
              <a:rPr lang="en-US" altLang="ko-KR" baseline="0"/>
              <a:t>  with 9 epoch</a:t>
            </a:r>
            <a:endParaRPr lang="ko-KR" altLang="en-US"/>
          </a:p>
        </c:rich>
      </c:tx>
      <c:layout>
        <c:manualLayout>
          <c:xMode val="edge"/>
          <c:yMode val="edge"/>
          <c:x val="0.34986982326020322"/>
          <c:y val="3.71033664731643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[1]Sheet1!$H$4:$H$28</c:f>
              <c:numCache>
                <c:formatCode>General</c:formatCode>
                <c:ptCount val="25"/>
                <c:pt idx="0">
                  <c:v>-1</c:v>
                </c:pt>
                <c:pt idx="1">
                  <c:v>-2.97</c:v>
                </c:pt>
                <c:pt idx="2">
                  <c:v>-2.6827000000000001</c:v>
                </c:pt>
                <c:pt idx="3">
                  <c:v>-1.403349</c:v>
                </c:pt>
                <c:pt idx="4">
                  <c:v>-3.8253971599999996</c:v>
                </c:pt>
                <c:pt idx="5">
                  <c:v>-0.47110721040000003</c:v>
                </c:pt>
                <c:pt idx="6">
                  <c:v>-2.046895666088</c:v>
                </c:pt>
                <c:pt idx="7">
                  <c:v>-1.03309625593208</c:v>
                </c:pt>
                <c:pt idx="8">
                  <c:v>-0.35452105608666962</c:v>
                </c:pt>
                <c:pt idx="9">
                  <c:v>-2.3036953597867162</c:v>
                </c:pt>
                <c:pt idx="10">
                  <c:v>-0.19622081958208615</c:v>
                </c:pt>
                <c:pt idx="11">
                  <c:v>-1.5674626316596445</c:v>
                </c:pt>
                <c:pt idx="12">
                  <c:v>-0.17672345174867665</c:v>
                </c:pt>
                <c:pt idx="13">
                  <c:v>0.19006757281465836</c:v>
                </c:pt>
                <c:pt idx="14">
                  <c:v>-1.5138393143678073</c:v>
                </c:pt>
                <c:pt idx="15">
                  <c:v>-5.3208695703739428E-2</c:v>
                </c:pt>
                <c:pt idx="16">
                  <c:v>-1.3183705340647367</c:v>
                </c:pt>
                <c:pt idx="17">
                  <c:v>0.26783078945094552</c:v>
                </c:pt>
                <c:pt idx="18">
                  <c:v>0.47287138841609977</c:v>
                </c:pt>
                <c:pt idx="19">
                  <c:v>-1.1039317000741065</c:v>
                </c:pt>
                <c:pt idx="20">
                  <c:v>2.13361012275326E-2</c:v>
                </c:pt>
                <c:pt idx="21">
                  <c:v>-1.1888653716298863</c:v>
                </c:pt>
                <c:pt idx="22">
                  <c:v>0.4985830101510671</c:v>
                </c:pt>
                <c:pt idx="23">
                  <c:v>0.61976466223169924</c:v>
                </c:pt>
                <c:pt idx="24">
                  <c:v>-0.89127921133799948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D6-4F94-99BF-4FABFC22B2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0744576"/>
        <c:axId val="1280746752"/>
      </c:lineChart>
      <c:catAx>
        <c:axId val="12807445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80746752"/>
        <c:crosses val="autoZero"/>
        <c:auto val="1"/>
        <c:lblAlgn val="ctr"/>
        <c:lblOffset val="100"/>
        <c:noMultiLvlLbl val="0"/>
      </c:catAx>
      <c:valAx>
        <c:axId val="1280746752"/>
        <c:scaling>
          <c:orientation val="minMax"/>
          <c:min val="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80744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square(error)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0.13601771653543307"/>
          <c:y val="0.20004629629629631"/>
          <c:w val="0.84402690288713911"/>
          <c:h val="0.68792468649752114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[1]Sheet1!$I$4:$I$48</c:f>
              <c:numCache>
                <c:formatCode>General</c:formatCode>
                <c:ptCount val="45"/>
                <c:pt idx="0">
                  <c:v>1</c:v>
                </c:pt>
                <c:pt idx="1">
                  <c:v>8.8209000000000017</c:v>
                </c:pt>
                <c:pt idx="2">
                  <c:v>7.19687929</c:v>
                </c:pt>
                <c:pt idx="3">
                  <c:v>1.969388415801</c:v>
                </c:pt>
                <c:pt idx="4">
                  <c:v>14.633663431736062</c:v>
                </c:pt>
                <c:pt idx="5">
                  <c:v>0.22194200369086989</c:v>
                </c:pt>
                <c:pt idx="6">
                  <c:v>4.1897818678498373</c:v>
                </c:pt>
                <c:pt idx="7">
                  <c:v>1.0672878740208818</c:v>
                </c:pt>
                <c:pt idx="8">
                  <c:v>0.12568517920880753</c:v>
                </c:pt>
                <c:pt idx="9">
                  <c:v>5.3070123107028477</c:v>
                </c:pt>
                <c:pt idx="10">
                  <c:v>3.85026100374656E-2</c:v>
                </c:pt>
                <c:pt idx="11">
                  <c:v>2.4569391016493785</c:v>
                </c:pt>
                <c:pt idx="12">
                  <c:v>3.1231178397966845E-2</c:v>
                </c:pt>
                <c:pt idx="13">
                  <c:v>3.612568223565546E-2</c:v>
                </c:pt>
                <c:pt idx="14">
                  <c:v>2.2917094697255926</c:v>
                </c:pt>
                <c:pt idx="15">
                  <c:v>2.8311652984931387E-3</c:v>
                </c:pt>
                <c:pt idx="16">
                  <c:v>1.7381008650901391</c:v>
                </c:pt>
                <c:pt idx="17">
                  <c:v>7.1733331777916715E-2</c:v>
                </c:pt>
                <c:pt idx="18">
                  <c:v>0.2236073499825699</c:v>
                </c:pt>
                <c:pt idx="19">
                  <c:v>1.2186651984285068</c:v>
                </c:pt>
                <c:pt idx="20">
                  <c:v>4.5522921559151814E-4</c:v>
                </c:pt>
                <c:pt idx="21">
                  <c:v>1.4134008718606677</c:v>
                </c:pt>
                <c:pt idx="22">
                  <c:v>0.24858501801129906</c:v>
                </c:pt>
                <c:pt idx="23">
                  <c:v>0.38410823655117227</c:v>
                </c:pt>
                <c:pt idx="24">
                  <c:v>0.79437863256328634</c:v>
                </c:pt>
                <c:pt idx="25">
                  <c:v>3.6399931847746971E-3</c:v>
                </c:pt>
                <c:pt idx="26">
                  <c:v>1.2576441762091377</c:v>
                </c:pt>
                <c:pt idx="27">
                  <c:v>0.3823403625094185</c:v>
                </c:pt>
                <c:pt idx="28">
                  <c:v>0.48455118707835559</c:v>
                </c:pt>
                <c:pt idx="29">
                  <c:v>0.61001349681572969</c:v>
                </c:pt>
                <c:pt idx="30">
                  <c:v>6.5400253414368602E-3</c:v>
                </c:pt>
                <c:pt idx="31">
                  <c:v>1.1799705917827319</c:v>
                </c:pt>
                <c:pt idx="32">
                  <c:v>0.46303157966952013</c:v>
                </c:pt>
                <c:pt idx="33">
                  <c:v>0.54139593698432842</c:v>
                </c:pt>
                <c:pt idx="34">
                  <c:v>0.524107756367995</c:v>
                </c:pt>
                <c:pt idx="35">
                  <c:v>8.4314753226826036E-3</c:v>
                </c:pt>
                <c:pt idx="36">
                  <c:v>1.1402367199486065</c:v>
                </c:pt>
                <c:pt idx="37">
                  <c:v>0.50790487377102134</c:v>
                </c:pt>
                <c:pt idx="38">
                  <c:v>0.57225544992937338</c:v>
                </c:pt>
                <c:pt idx="39">
                  <c:v>0.48229163090065885</c:v>
                </c:pt>
                <c:pt idx="40">
                  <c:v>9.5642035897817515E-3</c:v>
                </c:pt>
                <c:pt idx="41">
                  <c:v>1.1194987909252188</c:v>
                </c:pt>
                <c:pt idx="42">
                  <c:v>0.53195581819984916</c:v>
                </c:pt>
                <c:pt idx="43">
                  <c:v>0.58871914776151402</c:v>
                </c:pt>
                <c:pt idx="44">
                  <c:v>0.46147459312013484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4F-4BAD-8858-98B10D8297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0644975"/>
        <c:axId val="1200650383"/>
      </c:lineChart>
      <c:catAx>
        <c:axId val="120064497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00650383"/>
        <c:crosses val="autoZero"/>
        <c:auto val="1"/>
        <c:lblAlgn val="ctr"/>
        <c:lblOffset val="100"/>
        <c:noMultiLvlLbl val="0"/>
      </c:catAx>
      <c:valAx>
        <c:axId val="1200650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00644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215900</xdr:colOff>
      <xdr:row>0</xdr:row>
      <xdr:rowOff>152400</xdr:rowOff>
    </xdr:from>
    <xdr:to>
      <xdr:col>16</xdr:col>
      <xdr:colOff>25400</xdr:colOff>
      <xdr:row>17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292100</xdr:colOff>
      <xdr:row>19</xdr:row>
      <xdr:rowOff>25400</xdr:rowOff>
    </xdr:from>
    <xdr:to>
      <xdr:col>16</xdr:col>
      <xdr:colOff>101600</xdr:colOff>
      <xdr:row>36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292100</xdr:colOff>
      <xdr:row>38</xdr:row>
      <xdr:rowOff>76200</xdr:rowOff>
    </xdr:from>
    <xdr:to>
      <xdr:col>16</xdr:col>
      <xdr:colOff>101600</xdr:colOff>
      <xdr:row>55</xdr:row>
      <xdr:rowOff>12700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352282</xdr:colOff>
      <xdr:row>23</xdr:row>
      <xdr:rowOff>31697</xdr:rowOff>
    </xdr:from>
    <xdr:to>
      <xdr:col>16</xdr:col>
      <xdr:colOff>331303</xdr:colOff>
      <xdr:row>43</xdr:row>
      <xdr:rowOff>149087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556571</xdr:colOff>
      <xdr:row>0</xdr:row>
      <xdr:rowOff>179849</xdr:rowOff>
    </xdr:from>
    <xdr:to>
      <xdr:col>16</xdr:col>
      <xdr:colOff>76638</xdr:colOff>
      <xdr:row>13</xdr:row>
      <xdr:rowOff>95262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578069</xdr:colOff>
      <xdr:row>14</xdr:row>
      <xdr:rowOff>50581</xdr:rowOff>
    </xdr:from>
    <xdr:to>
      <xdr:col>14</xdr:col>
      <xdr:colOff>229914</xdr:colOff>
      <xdr:row>23</xdr:row>
      <xdr:rowOff>137948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9</xdr:col>
      <xdr:colOff>182218</xdr:colOff>
      <xdr:row>44</xdr:row>
      <xdr:rowOff>16565</xdr:rowOff>
    </xdr:from>
    <xdr:to>
      <xdr:col>20</xdr:col>
      <xdr:colOff>192487</xdr:colOff>
      <xdr:row>64</xdr:row>
      <xdr:rowOff>82234</xdr:rowOff>
    </xdr:to>
    <xdr:pic>
      <xdr:nvPicPr>
        <xdr:cNvPr id="5" name="그림 4" descr="https://suniljangirblog.files.wordpress.com/2018/12/descent.png?w=908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87868" y="8817665"/>
          <a:ext cx="7973169" cy="40661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aSSIST\spreadsheet%20(2)\09_sgd_samp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3"/>
      <sheetName val="Sheet2"/>
    </sheetNames>
    <sheetDataSet>
      <sheetData sheetId="0">
        <row r="4">
          <cell r="C4">
            <v>1</v>
          </cell>
          <cell r="D4">
            <v>1</v>
          </cell>
          <cell r="H4">
            <v>-1</v>
          </cell>
          <cell r="I4">
            <v>1</v>
          </cell>
        </row>
        <row r="5">
          <cell r="C5">
            <v>2</v>
          </cell>
          <cell r="D5">
            <v>3</v>
          </cell>
          <cell r="H5">
            <v>-2.97</v>
          </cell>
          <cell r="I5">
            <v>8.8209000000000017</v>
          </cell>
        </row>
        <row r="6">
          <cell r="C6">
            <v>4</v>
          </cell>
          <cell r="D6">
            <v>3</v>
          </cell>
          <cell r="H6">
            <v>-2.6827000000000001</v>
          </cell>
          <cell r="I6">
            <v>7.19687929</v>
          </cell>
        </row>
        <row r="7">
          <cell r="C7">
            <v>3</v>
          </cell>
          <cell r="D7">
            <v>2</v>
          </cell>
          <cell r="H7">
            <v>-1.403349</v>
          </cell>
          <cell r="I7">
            <v>1.969388415801</v>
          </cell>
        </row>
        <row r="8">
          <cell r="C8">
            <v>5</v>
          </cell>
          <cell r="D8">
            <v>5</v>
          </cell>
          <cell r="H8">
            <v>-3.8253971599999996</v>
          </cell>
          <cell r="I8">
            <v>14.633663431736062</v>
          </cell>
        </row>
        <row r="9">
          <cell r="H9">
            <v>-0.47110721040000003</v>
          </cell>
          <cell r="I9">
            <v>0.22194200369086989</v>
          </cell>
        </row>
        <row r="10">
          <cell r="H10">
            <v>-2.046895666088</v>
          </cell>
          <cell r="I10">
            <v>4.1897818678498373</v>
          </cell>
        </row>
        <row r="11">
          <cell r="H11">
            <v>-1.03309625593208</v>
          </cell>
          <cell r="I11">
            <v>1.0672878740208818</v>
          </cell>
        </row>
        <row r="12">
          <cell r="H12">
            <v>-0.35452105608666962</v>
          </cell>
          <cell r="I12">
            <v>0.12568517920880753</v>
          </cell>
        </row>
        <row r="13">
          <cell r="H13">
            <v>-2.3036953597867162</v>
          </cell>
          <cell r="I13">
            <v>5.3070123107028477</v>
          </cell>
        </row>
        <row r="14">
          <cell r="H14">
            <v>-0.19622081958208615</v>
          </cell>
          <cell r="I14">
            <v>3.85026100374656E-2</v>
          </cell>
        </row>
        <row r="15">
          <cell r="H15">
            <v>-1.5674626316596445</v>
          </cell>
          <cell r="I15">
            <v>2.4569391016493785</v>
          </cell>
        </row>
        <row r="16">
          <cell r="H16">
            <v>-0.17672345174867665</v>
          </cell>
          <cell r="I16">
            <v>3.1231178397966845E-2</v>
          </cell>
        </row>
        <row r="17">
          <cell r="H17">
            <v>0.19006757281465836</v>
          </cell>
          <cell r="I17">
            <v>3.612568223565546E-2</v>
          </cell>
        </row>
        <row r="18">
          <cell r="H18">
            <v>-1.5138393143678073</v>
          </cell>
          <cell r="I18">
            <v>2.2917094697255926</v>
          </cell>
        </row>
        <row r="19">
          <cell r="G19">
            <v>0.94679130429626057</v>
          </cell>
          <cell r="H19">
            <v>-5.3208695703739428E-2</v>
          </cell>
          <cell r="I19">
            <v>2.8311652984931387E-3</v>
          </cell>
        </row>
        <row r="20">
          <cell r="G20">
            <v>1.6816294659352633</v>
          </cell>
          <cell r="H20">
            <v>-1.3183705340647367</v>
          </cell>
          <cell r="I20">
            <v>1.7381008650901391</v>
          </cell>
        </row>
        <row r="21">
          <cell r="G21">
            <v>3.2678307894509455</v>
          </cell>
          <cell r="H21">
            <v>0.26783078945094552</v>
          </cell>
          <cell r="I21">
            <v>7.1733331777916715E-2</v>
          </cell>
        </row>
        <row r="22">
          <cell r="G22">
            <v>2.4728713884160998</v>
          </cell>
          <cell r="H22">
            <v>0.47287138841609977</v>
          </cell>
          <cell r="I22">
            <v>0.2236073499825699</v>
          </cell>
        </row>
        <row r="23">
          <cell r="G23">
            <v>3.8960682999258935</v>
          </cell>
          <cell r="H23">
            <v>-1.1039317000741065</v>
          </cell>
          <cell r="I23">
            <v>1.2186651984285068</v>
          </cell>
        </row>
        <row r="24">
          <cell r="H24">
            <v>2.13361012275326E-2</v>
          </cell>
          <cell r="I24">
            <v>4.5522921559151814E-4</v>
          </cell>
        </row>
        <row r="25">
          <cell r="H25">
            <v>-1.1888653716298863</v>
          </cell>
          <cell r="I25">
            <v>1.4134008718606677</v>
          </cell>
        </row>
        <row r="26">
          <cell r="H26">
            <v>0.4985830101510671</v>
          </cell>
          <cell r="I26">
            <v>0.24858501801129906</v>
          </cell>
        </row>
        <row r="27">
          <cell r="H27">
            <v>0.61976466223169924</v>
          </cell>
          <cell r="I27">
            <v>0.38410823655117227</v>
          </cell>
        </row>
        <row r="28">
          <cell r="H28">
            <v>-0.89127921133799948</v>
          </cell>
          <cell r="I28">
            <v>0.79437863256328634</v>
          </cell>
        </row>
        <row r="29">
          <cell r="I29">
            <v>3.6399931847746971E-3</v>
          </cell>
        </row>
        <row r="30">
          <cell r="I30">
            <v>1.2576441762091377</v>
          </cell>
        </row>
        <row r="31">
          <cell r="I31">
            <v>0.3823403625094185</v>
          </cell>
        </row>
        <row r="32">
          <cell r="I32">
            <v>0.48455118707835559</v>
          </cell>
        </row>
        <row r="33">
          <cell r="I33">
            <v>0.61001349681572969</v>
          </cell>
        </row>
        <row r="34">
          <cell r="I34">
            <v>6.5400253414368602E-3</v>
          </cell>
        </row>
        <row r="35">
          <cell r="I35">
            <v>1.1799705917827319</v>
          </cell>
        </row>
        <row r="36">
          <cell r="I36">
            <v>0.46303157966952013</v>
          </cell>
        </row>
        <row r="37">
          <cell r="I37">
            <v>0.54139593698432842</v>
          </cell>
        </row>
        <row r="38">
          <cell r="I38">
            <v>0.524107756367995</v>
          </cell>
        </row>
        <row r="39">
          <cell r="I39">
            <v>8.4314753226826036E-3</v>
          </cell>
        </row>
        <row r="40">
          <cell r="I40">
            <v>1.1402367199486065</v>
          </cell>
        </row>
        <row r="41">
          <cell r="I41">
            <v>0.50790487377102134</v>
          </cell>
        </row>
        <row r="42">
          <cell r="I42">
            <v>0.57225544992937338</v>
          </cell>
        </row>
        <row r="43">
          <cell r="I43">
            <v>0.48229163090065885</v>
          </cell>
        </row>
        <row r="44">
          <cell r="I44">
            <v>9.5642035897817515E-3</v>
          </cell>
        </row>
        <row r="45">
          <cell r="I45">
            <v>1.1194987909252188</v>
          </cell>
        </row>
        <row r="46">
          <cell r="I46">
            <v>0.53195581819984916</v>
          </cell>
        </row>
        <row r="47">
          <cell r="I47">
            <v>0.58871914776151402</v>
          </cell>
        </row>
        <row r="48">
          <cell r="I48">
            <v>0.46147459312013484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published="0"/>
  <dimension ref="A1:K44"/>
  <sheetViews>
    <sheetView showGridLines="0" tabSelected="1" topLeftCell="A12" workbookViewId="0">
      <selection activeCell="D32" sqref="D32"/>
    </sheetView>
  </sheetViews>
  <sheetFormatPr defaultColWidth="11" defaultRowHeight="13.5"/>
  <cols>
    <col min="3" max="3" width="12.15234375" bestFit="1" customWidth="1"/>
    <col min="5" max="5" width="14.4609375" bestFit="1" customWidth="1"/>
    <col min="7" max="7" width="22.15234375" bestFit="1" customWidth="1"/>
    <col min="9" max="9" width="14.15234375" bestFit="1" customWidth="1"/>
  </cols>
  <sheetData>
    <row r="1" spans="1:11">
      <c r="A1" s="1" t="s">
        <v>3</v>
      </c>
    </row>
    <row r="3" spans="1:11">
      <c r="A3" s="1" t="s">
        <v>2</v>
      </c>
      <c r="B3" s="1"/>
    </row>
    <row r="4" spans="1:11">
      <c r="A4" s="3" t="s">
        <v>0</v>
      </c>
      <c r="B4" s="3" t="s">
        <v>1</v>
      </c>
    </row>
    <row r="5" spans="1:11">
      <c r="A5">
        <v>1</v>
      </c>
      <c r="B5">
        <v>1</v>
      </c>
    </row>
    <row r="6" spans="1:11">
      <c r="A6">
        <v>2</v>
      </c>
      <c r="B6">
        <v>3</v>
      </c>
    </row>
    <row r="7" spans="1:11">
      <c r="A7">
        <v>4</v>
      </c>
      <c r="B7">
        <v>3</v>
      </c>
    </row>
    <row r="8" spans="1:11">
      <c r="A8">
        <v>3</v>
      </c>
      <c r="B8">
        <v>2</v>
      </c>
    </row>
    <row r="9" spans="1:11">
      <c r="A9">
        <v>5</v>
      </c>
      <c r="B9">
        <v>5</v>
      </c>
      <c r="D9" s="4" t="s">
        <v>27</v>
      </c>
      <c r="E9" s="4"/>
      <c r="F9" s="4" t="s">
        <v>28</v>
      </c>
      <c r="G9" s="4" t="s">
        <v>24</v>
      </c>
      <c r="H9" s="39" t="s">
        <v>25</v>
      </c>
      <c r="I9" s="39"/>
      <c r="J9" s="39" t="s">
        <v>26</v>
      </c>
      <c r="K9" s="39"/>
    </row>
    <row r="10" spans="1:11" ht="15.5">
      <c r="D10" s="4" t="s">
        <v>18</v>
      </c>
      <c r="E10" s="4" t="s">
        <v>19</v>
      </c>
      <c r="F10" s="4" t="s">
        <v>20</v>
      </c>
      <c r="G10" s="7"/>
      <c r="H10" s="4" t="s">
        <v>21</v>
      </c>
      <c r="I10" s="4" t="s">
        <v>22</v>
      </c>
      <c r="J10" s="39" t="s">
        <v>23</v>
      </c>
      <c r="K10" s="39"/>
    </row>
    <row r="11" spans="1:11" ht="22.5" customHeight="1">
      <c r="A11" s="4" t="s">
        <v>4</v>
      </c>
      <c r="B11" s="4" t="s">
        <v>0</v>
      </c>
      <c r="C11" s="4" t="s">
        <v>1</v>
      </c>
      <c r="D11" s="4" t="s">
        <v>5</v>
      </c>
      <c r="E11" s="4" t="s">
        <v>6</v>
      </c>
      <c r="F11" s="4" t="s">
        <v>12</v>
      </c>
      <c r="G11" s="4" t="s">
        <v>7</v>
      </c>
      <c r="H11" s="4" t="s">
        <v>8</v>
      </c>
      <c r="I11" s="4" t="s">
        <v>9</v>
      </c>
      <c r="J11" s="4" t="s">
        <v>10</v>
      </c>
      <c r="K11" s="4" t="s">
        <v>11</v>
      </c>
    </row>
    <row r="12" spans="1:11">
      <c r="A12">
        <v>0</v>
      </c>
      <c r="B12">
        <v>1</v>
      </c>
      <c r="C12">
        <v>1</v>
      </c>
      <c r="D12">
        <v>0</v>
      </c>
      <c r="E12">
        <v>0</v>
      </c>
      <c r="F12">
        <f>D12+E12*B12</f>
        <v>0</v>
      </c>
      <c r="G12">
        <v>0.01</v>
      </c>
      <c r="H12">
        <f>F12-C12</f>
        <v>-1</v>
      </c>
      <c r="I12">
        <f>H12^2</f>
        <v>1</v>
      </c>
      <c r="J12">
        <f>D12-G12*H12</f>
        <v>0.01</v>
      </c>
      <c r="K12">
        <f>E12-G12*H12*B12</f>
        <v>0.01</v>
      </c>
    </row>
    <row r="13" spans="1:11">
      <c r="A13">
        <v>1</v>
      </c>
      <c r="B13">
        <v>2</v>
      </c>
      <c r="C13">
        <v>3</v>
      </c>
      <c r="D13">
        <f>J12</f>
        <v>0.01</v>
      </c>
      <c r="E13">
        <f>K12</f>
        <v>0.01</v>
      </c>
      <c r="F13">
        <f t="shared" ref="F13:F31" si="0">D13+E13*B13</f>
        <v>0.03</v>
      </c>
      <c r="G13">
        <v>0.01</v>
      </c>
      <c r="H13">
        <f t="shared" ref="H13:H31" si="1">F13-C13</f>
        <v>-2.97</v>
      </c>
      <c r="I13">
        <f t="shared" ref="I13:I31" si="2">H13^2</f>
        <v>8.8209000000000017</v>
      </c>
      <c r="J13">
        <f t="shared" ref="J13:J31" si="3">D13-G13*H13</f>
        <v>3.9700000000000006E-2</v>
      </c>
      <c r="K13">
        <f t="shared" ref="K13:K31" si="4">E13-G13*H13*B13</f>
        <v>6.9400000000000003E-2</v>
      </c>
    </row>
    <row r="14" spans="1:11">
      <c r="A14">
        <f>A13+1</f>
        <v>2</v>
      </c>
      <c r="B14">
        <v>4</v>
      </c>
      <c r="C14">
        <v>3</v>
      </c>
      <c r="D14">
        <f t="shared" ref="D14:D31" si="5">J13</f>
        <v>3.9700000000000006E-2</v>
      </c>
      <c r="E14">
        <f>K13</f>
        <v>6.9400000000000003E-2</v>
      </c>
      <c r="F14">
        <f t="shared" si="0"/>
        <v>0.31730000000000003</v>
      </c>
      <c r="G14">
        <v>0.01</v>
      </c>
      <c r="H14">
        <f t="shared" si="1"/>
        <v>-2.6827000000000001</v>
      </c>
      <c r="I14">
        <f t="shared" si="2"/>
        <v>7.19687929</v>
      </c>
      <c r="J14">
        <f t="shared" si="3"/>
        <v>6.6527000000000003E-2</v>
      </c>
      <c r="K14">
        <f t="shared" si="4"/>
        <v>0.176708</v>
      </c>
    </row>
    <row r="15" spans="1:11">
      <c r="A15">
        <f t="shared" ref="A15:A31" si="6">A14+1</f>
        <v>3</v>
      </c>
      <c r="B15">
        <v>3</v>
      </c>
      <c r="C15">
        <v>2</v>
      </c>
      <c r="D15">
        <f t="shared" si="5"/>
        <v>6.6527000000000003E-2</v>
      </c>
      <c r="E15">
        <f t="shared" ref="E15:E31" si="7">K14</f>
        <v>0.176708</v>
      </c>
      <c r="F15">
        <f t="shared" si="0"/>
        <v>0.59665100000000004</v>
      </c>
      <c r="G15">
        <v>0.01</v>
      </c>
      <c r="H15">
        <f t="shared" si="1"/>
        <v>-1.403349</v>
      </c>
      <c r="I15">
        <f t="shared" si="2"/>
        <v>1.969388415801</v>
      </c>
      <c r="J15">
        <f t="shared" si="3"/>
        <v>8.0560489999999998E-2</v>
      </c>
      <c r="K15">
        <f t="shared" si="4"/>
        <v>0.21880847</v>
      </c>
    </row>
    <row r="16" spans="1:11">
      <c r="A16">
        <f t="shared" si="6"/>
        <v>4</v>
      </c>
      <c r="B16">
        <v>5</v>
      </c>
      <c r="C16">
        <v>5</v>
      </c>
      <c r="D16">
        <f t="shared" si="5"/>
        <v>8.0560489999999998E-2</v>
      </c>
      <c r="E16">
        <f t="shared" si="7"/>
        <v>0.21880847</v>
      </c>
      <c r="F16">
        <f t="shared" si="0"/>
        <v>1.1746028400000001</v>
      </c>
      <c r="G16">
        <v>0.01</v>
      </c>
      <c r="H16">
        <f t="shared" si="1"/>
        <v>-3.8253971599999996</v>
      </c>
      <c r="I16">
        <f t="shared" si="2"/>
        <v>14.633663431736062</v>
      </c>
      <c r="J16">
        <f t="shared" si="3"/>
        <v>0.1188144616</v>
      </c>
      <c r="K16">
        <f t="shared" si="4"/>
        <v>0.41007832799999999</v>
      </c>
    </row>
    <row r="17" spans="1:11">
      <c r="A17">
        <f t="shared" si="6"/>
        <v>5</v>
      </c>
      <c r="B17">
        <v>1</v>
      </c>
      <c r="C17">
        <v>1</v>
      </c>
      <c r="D17">
        <f t="shared" si="5"/>
        <v>0.1188144616</v>
      </c>
      <c r="E17">
        <f t="shared" si="7"/>
        <v>0.41007832799999999</v>
      </c>
      <c r="F17">
        <f t="shared" si="0"/>
        <v>0.52889278959999997</v>
      </c>
      <c r="G17">
        <v>0.01</v>
      </c>
      <c r="H17">
        <f t="shared" si="1"/>
        <v>-0.47110721040000003</v>
      </c>
      <c r="I17">
        <f t="shared" si="2"/>
        <v>0.22194200369086989</v>
      </c>
      <c r="J17">
        <f t="shared" si="3"/>
        <v>0.123525533704</v>
      </c>
      <c r="K17">
        <f t="shared" si="4"/>
        <v>0.41478940010400001</v>
      </c>
    </row>
    <row r="18" spans="1:11">
      <c r="A18">
        <f t="shared" si="6"/>
        <v>6</v>
      </c>
      <c r="B18">
        <v>2</v>
      </c>
      <c r="C18">
        <v>3</v>
      </c>
      <c r="D18">
        <f t="shared" si="5"/>
        <v>0.123525533704</v>
      </c>
      <c r="E18">
        <f t="shared" si="7"/>
        <v>0.41478940010400001</v>
      </c>
      <c r="F18">
        <f t="shared" si="0"/>
        <v>0.953104333912</v>
      </c>
      <c r="G18">
        <v>0.01</v>
      </c>
      <c r="H18">
        <f t="shared" si="1"/>
        <v>-2.046895666088</v>
      </c>
      <c r="I18">
        <f t="shared" si="2"/>
        <v>4.1897818678498373</v>
      </c>
      <c r="J18">
        <f t="shared" si="3"/>
        <v>0.14399449036487999</v>
      </c>
      <c r="K18">
        <f t="shared" si="4"/>
        <v>0.45572731342576001</v>
      </c>
    </row>
    <row r="19" spans="1:11">
      <c r="A19">
        <f t="shared" si="6"/>
        <v>7</v>
      </c>
      <c r="B19">
        <v>4</v>
      </c>
      <c r="C19">
        <v>3</v>
      </c>
      <c r="D19">
        <f t="shared" si="5"/>
        <v>0.14399449036487999</v>
      </c>
      <c r="E19">
        <f t="shared" si="7"/>
        <v>0.45572731342576001</v>
      </c>
      <c r="F19">
        <f t="shared" si="0"/>
        <v>1.96690374406792</v>
      </c>
      <c r="G19">
        <v>0.01</v>
      </c>
      <c r="H19">
        <f t="shared" si="1"/>
        <v>-1.03309625593208</v>
      </c>
      <c r="I19">
        <f t="shared" si="2"/>
        <v>1.0672878740208818</v>
      </c>
      <c r="J19">
        <f t="shared" si="3"/>
        <v>0.1543254529242008</v>
      </c>
      <c r="K19">
        <f t="shared" si="4"/>
        <v>0.49705116366304319</v>
      </c>
    </row>
    <row r="20" spans="1:11">
      <c r="A20">
        <f t="shared" si="6"/>
        <v>8</v>
      </c>
      <c r="B20">
        <v>3</v>
      </c>
      <c r="C20">
        <v>2</v>
      </c>
      <c r="D20">
        <f t="shared" si="5"/>
        <v>0.1543254529242008</v>
      </c>
      <c r="E20">
        <f t="shared" si="7"/>
        <v>0.49705116366304319</v>
      </c>
      <c r="F20">
        <f t="shared" si="0"/>
        <v>1.6454789439133304</v>
      </c>
      <c r="G20">
        <v>0.01</v>
      </c>
      <c r="H20">
        <f t="shared" si="1"/>
        <v>-0.35452105608666962</v>
      </c>
      <c r="I20">
        <f t="shared" si="2"/>
        <v>0.12568517920880753</v>
      </c>
      <c r="J20">
        <f t="shared" si="3"/>
        <v>0.15787066348506751</v>
      </c>
      <c r="K20">
        <f t="shared" si="4"/>
        <v>0.50768679534564332</v>
      </c>
    </row>
    <row r="21" spans="1:11">
      <c r="A21">
        <f t="shared" si="6"/>
        <v>9</v>
      </c>
      <c r="B21">
        <v>5</v>
      </c>
      <c r="C21">
        <v>5</v>
      </c>
      <c r="D21">
        <f t="shared" si="5"/>
        <v>0.15787066348506751</v>
      </c>
      <c r="E21">
        <f t="shared" si="7"/>
        <v>0.50768679534564332</v>
      </c>
      <c r="F21">
        <f t="shared" si="0"/>
        <v>2.6963046402132838</v>
      </c>
      <c r="G21">
        <v>0.01</v>
      </c>
      <c r="H21">
        <f t="shared" si="1"/>
        <v>-2.3036953597867162</v>
      </c>
      <c r="I21">
        <f t="shared" si="2"/>
        <v>5.3070123107028477</v>
      </c>
      <c r="J21">
        <f t="shared" si="3"/>
        <v>0.18090761708293468</v>
      </c>
      <c r="K21">
        <f t="shared" si="4"/>
        <v>0.62287156333497917</v>
      </c>
    </row>
    <row r="22" spans="1:11">
      <c r="A22">
        <f t="shared" si="6"/>
        <v>10</v>
      </c>
      <c r="B22">
        <v>1</v>
      </c>
      <c r="C22">
        <v>1</v>
      </c>
      <c r="D22">
        <f t="shared" si="5"/>
        <v>0.18090761708293468</v>
      </c>
      <c r="E22">
        <f t="shared" si="7"/>
        <v>0.62287156333497917</v>
      </c>
      <c r="F22">
        <f t="shared" si="0"/>
        <v>0.80377918041791385</v>
      </c>
      <c r="G22">
        <v>0.01</v>
      </c>
      <c r="H22">
        <f t="shared" si="1"/>
        <v>-0.19622081958208615</v>
      </c>
      <c r="I22">
        <f t="shared" si="2"/>
        <v>3.85026100374656E-2</v>
      </c>
      <c r="J22">
        <f t="shared" si="3"/>
        <v>0.18286982527875553</v>
      </c>
      <c r="K22">
        <f t="shared" si="4"/>
        <v>0.6248337715308</v>
      </c>
    </row>
    <row r="23" spans="1:11">
      <c r="A23">
        <f t="shared" si="6"/>
        <v>11</v>
      </c>
      <c r="B23">
        <v>2</v>
      </c>
      <c r="C23">
        <v>3</v>
      </c>
      <c r="D23">
        <f t="shared" si="5"/>
        <v>0.18286982527875553</v>
      </c>
      <c r="E23">
        <f t="shared" si="7"/>
        <v>0.6248337715308</v>
      </c>
      <c r="F23">
        <f t="shared" si="0"/>
        <v>1.4325373683403555</v>
      </c>
      <c r="G23">
        <v>0.01</v>
      </c>
      <c r="H23">
        <f t="shared" si="1"/>
        <v>-1.5674626316596445</v>
      </c>
      <c r="I23">
        <f t="shared" si="2"/>
        <v>2.4569391016493785</v>
      </c>
      <c r="J23">
        <f t="shared" si="3"/>
        <v>0.19854445159535197</v>
      </c>
      <c r="K23">
        <f t="shared" si="4"/>
        <v>0.65618302416399288</v>
      </c>
    </row>
    <row r="24" spans="1:11">
      <c r="A24">
        <f t="shared" si="6"/>
        <v>12</v>
      </c>
      <c r="B24">
        <v>4</v>
      </c>
      <c r="C24">
        <v>3</v>
      </c>
      <c r="D24">
        <f t="shared" si="5"/>
        <v>0.19854445159535197</v>
      </c>
      <c r="E24">
        <f t="shared" si="7"/>
        <v>0.65618302416399288</v>
      </c>
      <c r="F24">
        <f t="shared" si="0"/>
        <v>2.8232765482513233</v>
      </c>
      <c r="G24">
        <v>0.01</v>
      </c>
      <c r="H24">
        <f t="shared" si="1"/>
        <v>-0.17672345174867665</v>
      </c>
      <c r="I24">
        <f t="shared" si="2"/>
        <v>3.1231178397966845E-2</v>
      </c>
      <c r="J24">
        <f t="shared" si="3"/>
        <v>0.20031168611283873</v>
      </c>
      <c r="K24">
        <f t="shared" si="4"/>
        <v>0.6632519622339399</v>
      </c>
    </row>
    <row r="25" spans="1:11">
      <c r="A25">
        <f t="shared" si="6"/>
        <v>13</v>
      </c>
      <c r="B25">
        <v>3</v>
      </c>
      <c r="C25">
        <v>2</v>
      </c>
      <c r="D25">
        <f t="shared" si="5"/>
        <v>0.20031168611283873</v>
      </c>
      <c r="E25">
        <f t="shared" si="7"/>
        <v>0.6632519622339399</v>
      </c>
      <c r="F25">
        <f t="shared" si="0"/>
        <v>2.1900675728146584</v>
      </c>
      <c r="G25">
        <v>0.01</v>
      </c>
      <c r="H25">
        <f t="shared" si="1"/>
        <v>0.19006757281465836</v>
      </c>
      <c r="I25">
        <f t="shared" si="2"/>
        <v>3.612568223565546E-2</v>
      </c>
      <c r="J25">
        <f t="shared" si="3"/>
        <v>0.19841101038469214</v>
      </c>
      <c r="K25">
        <f t="shared" si="4"/>
        <v>0.6575499350495001</v>
      </c>
    </row>
    <row r="26" spans="1:11">
      <c r="A26">
        <f t="shared" si="6"/>
        <v>14</v>
      </c>
      <c r="B26">
        <v>5</v>
      </c>
      <c r="C26">
        <v>5</v>
      </c>
      <c r="D26">
        <f t="shared" si="5"/>
        <v>0.19841101038469214</v>
      </c>
      <c r="E26">
        <f t="shared" si="7"/>
        <v>0.6575499350495001</v>
      </c>
      <c r="F26">
        <f t="shared" si="0"/>
        <v>3.4861606856321927</v>
      </c>
      <c r="G26">
        <v>0.01</v>
      </c>
      <c r="H26">
        <f t="shared" si="1"/>
        <v>-1.5138393143678073</v>
      </c>
      <c r="I26">
        <f t="shared" si="2"/>
        <v>2.2917094697255926</v>
      </c>
      <c r="J26">
        <f t="shared" si="3"/>
        <v>0.21354940352837021</v>
      </c>
      <c r="K26">
        <f t="shared" si="4"/>
        <v>0.73324190076789042</v>
      </c>
    </row>
    <row r="27" spans="1:11">
      <c r="A27">
        <f t="shared" si="6"/>
        <v>15</v>
      </c>
      <c r="B27">
        <v>1</v>
      </c>
      <c r="C27">
        <v>1</v>
      </c>
      <c r="D27">
        <f t="shared" si="5"/>
        <v>0.21354940352837021</v>
      </c>
      <c r="E27">
        <f t="shared" si="7"/>
        <v>0.73324190076789042</v>
      </c>
      <c r="F27">
        <f t="shared" si="0"/>
        <v>0.94679130429626057</v>
      </c>
      <c r="G27">
        <v>0.01</v>
      </c>
      <c r="H27">
        <f t="shared" si="1"/>
        <v>-5.3208695703739428E-2</v>
      </c>
      <c r="I27">
        <f t="shared" si="2"/>
        <v>2.8311652984931387E-3</v>
      </c>
      <c r="J27">
        <f t="shared" si="3"/>
        <v>0.21408149048540759</v>
      </c>
      <c r="K27">
        <f t="shared" si="4"/>
        <v>0.73377398772492786</v>
      </c>
    </row>
    <row r="28" spans="1:11">
      <c r="A28">
        <f t="shared" si="6"/>
        <v>16</v>
      </c>
      <c r="B28">
        <v>2</v>
      </c>
      <c r="C28">
        <v>3</v>
      </c>
      <c r="D28">
        <f t="shared" si="5"/>
        <v>0.21408149048540759</v>
      </c>
      <c r="E28">
        <f t="shared" si="7"/>
        <v>0.73377398772492786</v>
      </c>
      <c r="F28">
        <f t="shared" si="0"/>
        <v>1.6816294659352633</v>
      </c>
      <c r="G28">
        <v>0.01</v>
      </c>
      <c r="H28">
        <f t="shared" si="1"/>
        <v>-1.3183705340647367</v>
      </c>
      <c r="I28">
        <f t="shared" si="2"/>
        <v>1.7381008650901391</v>
      </c>
      <c r="J28">
        <f t="shared" si="3"/>
        <v>0.22726519582605495</v>
      </c>
      <c r="K28">
        <f t="shared" si="4"/>
        <v>0.76014139840622263</v>
      </c>
    </row>
    <row r="29" spans="1:11">
      <c r="A29">
        <f t="shared" si="6"/>
        <v>17</v>
      </c>
      <c r="B29">
        <v>4</v>
      </c>
      <c r="C29">
        <v>3</v>
      </c>
      <c r="D29">
        <f t="shared" si="5"/>
        <v>0.22726519582605495</v>
      </c>
      <c r="E29">
        <f t="shared" si="7"/>
        <v>0.76014139840622263</v>
      </c>
      <c r="F29">
        <f t="shared" si="0"/>
        <v>3.2678307894509455</v>
      </c>
      <c r="G29">
        <v>0.01</v>
      </c>
      <c r="H29">
        <f t="shared" si="1"/>
        <v>0.26783078945094552</v>
      </c>
      <c r="I29">
        <f t="shared" si="2"/>
        <v>7.1733331777916715E-2</v>
      </c>
      <c r="J29">
        <f t="shared" si="3"/>
        <v>0.22458688793154549</v>
      </c>
      <c r="K29">
        <f t="shared" si="4"/>
        <v>0.74942816682818481</v>
      </c>
    </row>
    <row r="30" spans="1:11">
      <c r="A30">
        <f t="shared" si="6"/>
        <v>18</v>
      </c>
      <c r="B30">
        <v>3</v>
      </c>
      <c r="C30">
        <v>2</v>
      </c>
      <c r="D30">
        <f t="shared" si="5"/>
        <v>0.22458688793154549</v>
      </c>
      <c r="E30">
        <f t="shared" si="7"/>
        <v>0.74942816682818481</v>
      </c>
      <c r="F30">
        <f t="shared" si="0"/>
        <v>2.4728713884160998</v>
      </c>
      <c r="G30">
        <v>0.01</v>
      </c>
      <c r="H30">
        <f t="shared" si="1"/>
        <v>0.47287138841609977</v>
      </c>
      <c r="I30">
        <f t="shared" si="2"/>
        <v>0.2236073499825699</v>
      </c>
      <c r="J30">
        <f t="shared" si="3"/>
        <v>0.2198581740473845</v>
      </c>
      <c r="K30">
        <f t="shared" si="4"/>
        <v>0.73524202517570181</v>
      </c>
    </row>
    <row r="31" spans="1:11">
      <c r="A31">
        <f t="shared" si="6"/>
        <v>19</v>
      </c>
      <c r="B31">
        <v>5</v>
      </c>
      <c r="C31">
        <v>5</v>
      </c>
      <c r="D31">
        <f t="shared" si="5"/>
        <v>0.2198581740473845</v>
      </c>
      <c r="E31">
        <f t="shared" si="7"/>
        <v>0.73524202517570181</v>
      </c>
      <c r="F31">
        <f t="shared" si="0"/>
        <v>3.8960682999258935</v>
      </c>
      <c r="G31">
        <v>0.01</v>
      </c>
      <c r="H31">
        <f t="shared" si="1"/>
        <v>-1.1039317000741065</v>
      </c>
      <c r="I31">
        <f t="shared" si="2"/>
        <v>1.2186651984285068</v>
      </c>
      <c r="J31">
        <f t="shared" si="3"/>
        <v>0.23089749104812557</v>
      </c>
      <c r="K31">
        <f t="shared" si="4"/>
        <v>0.79043861017940709</v>
      </c>
    </row>
    <row r="33" spans="1:7" ht="16.5" customHeight="1">
      <c r="A33" s="4" t="s">
        <v>5</v>
      </c>
      <c r="B33" s="4" t="s">
        <v>6</v>
      </c>
    </row>
    <row r="34" spans="1:7" ht="16.5" customHeight="1">
      <c r="A34" s="33">
        <f>J31</f>
        <v>0.23089749104812557</v>
      </c>
      <c r="B34" s="33">
        <f>K31</f>
        <v>0.79043861017940709</v>
      </c>
    </row>
    <row r="35" spans="1:7" ht="16.5" customHeight="1"/>
    <row r="37" spans="1:7">
      <c r="A37" s="2" t="s">
        <v>13</v>
      </c>
    </row>
    <row r="38" spans="1:7">
      <c r="A38" s="4" t="s">
        <v>0</v>
      </c>
      <c r="B38" s="4" t="s">
        <v>17</v>
      </c>
      <c r="C38" s="4" t="s">
        <v>1</v>
      </c>
      <c r="D38" s="4" t="s">
        <v>14</v>
      </c>
      <c r="E38" s="4" t="s">
        <v>15</v>
      </c>
      <c r="F38" s="4" t="s">
        <v>29</v>
      </c>
      <c r="G38" s="9" t="s">
        <v>30</v>
      </c>
    </row>
    <row r="39" spans="1:7">
      <c r="A39">
        <v>1</v>
      </c>
      <c r="B39">
        <f>$A$34+$B$34*A39</f>
        <v>1.0213361012275326</v>
      </c>
      <c r="C39">
        <f>B5</f>
        <v>1</v>
      </c>
      <c r="D39">
        <f>B39-C39</f>
        <v>2.13361012275326E-2</v>
      </c>
      <c r="E39">
        <f>D39^2</f>
        <v>4.5522921559151814E-4</v>
      </c>
    </row>
    <row r="40" spans="1:7">
      <c r="A40">
        <v>2</v>
      </c>
      <c r="B40">
        <f t="shared" ref="B40:B43" si="8">$A$34+$B$34*A40</f>
        <v>1.8117747114069398</v>
      </c>
      <c r="C40">
        <f>B6</f>
        <v>3</v>
      </c>
      <c r="D40">
        <f t="shared" ref="D40:D43" si="9">B40-C40</f>
        <v>-1.1882252885930602</v>
      </c>
      <c r="E40">
        <f t="shared" ref="E40:E43" si="10">D40^2</f>
        <v>1.4118793364520612</v>
      </c>
    </row>
    <row r="41" spans="1:7">
      <c r="A41">
        <v>4</v>
      </c>
      <c r="B41">
        <f t="shared" si="8"/>
        <v>3.3926519317657537</v>
      </c>
      <c r="C41">
        <f>B7</f>
        <v>3</v>
      </c>
      <c r="D41">
        <f t="shared" si="9"/>
        <v>0.39265193176575375</v>
      </c>
      <c r="E41">
        <f t="shared" si="10"/>
        <v>0.15417553951937812</v>
      </c>
    </row>
    <row r="42" spans="1:7">
      <c r="A42">
        <v>3</v>
      </c>
      <c r="B42">
        <f t="shared" si="8"/>
        <v>2.6022133215863468</v>
      </c>
      <c r="C42">
        <f>B8</f>
        <v>2</v>
      </c>
      <c r="D42">
        <f t="shared" si="9"/>
        <v>0.60221332158634677</v>
      </c>
      <c r="E42">
        <f t="shared" si="10"/>
        <v>0.36266088469606073</v>
      </c>
    </row>
    <row r="43" spans="1:7">
      <c r="A43" s="8">
        <v>5</v>
      </c>
      <c r="B43" s="8">
        <f t="shared" si="8"/>
        <v>4.1830905419451607</v>
      </c>
      <c r="C43" s="8">
        <f>B9</f>
        <v>5</v>
      </c>
      <c r="D43" s="8">
        <f t="shared" si="9"/>
        <v>-0.81690945805483928</v>
      </c>
      <c r="E43" s="8">
        <f t="shared" si="10"/>
        <v>0.66734106265945126</v>
      </c>
      <c r="F43" s="8">
        <f>SQRT(E44/COUNT(E39:E43))</f>
        <v>0.7206264014789554</v>
      </c>
    </row>
    <row r="44" spans="1:7">
      <c r="D44" t="s">
        <v>16</v>
      </c>
      <c r="E44" s="2">
        <f>SUM(E39:E43)</f>
        <v>2.5965120525425429</v>
      </c>
    </row>
  </sheetData>
  <mergeCells count="3">
    <mergeCell ref="J10:K10"/>
    <mergeCell ref="J9:K9"/>
    <mergeCell ref="H9:I9"/>
  </mergeCells>
  <phoneticPr fontId="6" type="noConversion"/>
  <pageMargins left="0.75" right="0.75" top="1" bottom="1" header="0.5" footer="0.5"/>
  <pageSetup paperSize="0" orientation="portrait" horizontalDpi="4294967292" verticalDpi="4294967292"/>
  <colBreaks count="1" manualBreakCount="1">
    <brk id="11" max="1048575" man="1"/>
  </colBreaks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published="0"/>
  <dimension ref="A1:I48"/>
  <sheetViews>
    <sheetView showGridLines="0" workbookViewId="0">
      <selection activeCell="H12" sqref="H12"/>
    </sheetView>
  </sheetViews>
  <sheetFormatPr defaultColWidth="9" defaultRowHeight="15.5"/>
  <cols>
    <col min="1" max="1" width="13.61328125" style="12" bestFit="1" customWidth="1"/>
    <col min="2" max="2" width="10.15234375" style="12" bestFit="1" customWidth="1"/>
    <col min="3" max="4" width="6.61328125" style="12" customWidth="1"/>
    <col min="5" max="7" width="10.4609375" style="12" customWidth="1"/>
    <col min="8" max="8" width="10.4609375" style="12" bestFit="1" customWidth="1"/>
    <col min="9" max="9" width="14.23046875" style="12" customWidth="1"/>
    <col min="10" max="10" width="14.4609375" style="12" customWidth="1"/>
    <col min="11" max="16384" width="9" style="12"/>
  </cols>
  <sheetData>
    <row r="1" spans="1:9" ht="30.75" customHeight="1">
      <c r="A1" s="32" t="s">
        <v>42</v>
      </c>
    </row>
    <row r="2" spans="1:9">
      <c r="A2" s="10" t="s">
        <v>31</v>
      </c>
      <c r="B2" s="10"/>
      <c r="C2" s="40" t="s">
        <v>32</v>
      </c>
      <c r="D2" s="40"/>
      <c r="E2" s="41" t="s">
        <v>33</v>
      </c>
      <c r="F2" s="41"/>
      <c r="G2" s="41"/>
      <c r="H2" s="6" t="s">
        <v>34</v>
      </c>
      <c r="I2" s="11"/>
    </row>
    <row r="3" spans="1:9">
      <c r="A3" s="13">
        <v>0.01</v>
      </c>
      <c r="B3" s="14" t="s">
        <v>35</v>
      </c>
      <c r="C3" s="15" t="s">
        <v>36</v>
      </c>
      <c r="D3" s="16" t="s">
        <v>37</v>
      </c>
      <c r="E3" s="5" t="s">
        <v>18</v>
      </c>
      <c r="F3" s="5" t="s">
        <v>38</v>
      </c>
      <c r="G3" s="5" t="s">
        <v>39</v>
      </c>
      <c r="H3" s="17" t="s">
        <v>40</v>
      </c>
      <c r="I3" s="18" t="s">
        <v>41</v>
      </c>
    </row>
    <row r="4" spans="1:9">
      <c r="B4" s="10">
        <v>0</v>
      </c>
      <c r="C4" s="20">
        <v>1</v>
      </c>
      <c r="D4" s="21">
        <v>1</v>
      </c>
      <c r="E4" s="22">
        <v>0</v>
      </c>
      <c r="F4" s="22">
        <v>0</v>
      </c>
      <c r="G4" s="22">
        <f>E4+F4*C4</f>
        <v>0</v>
      </c>
      <c r="H4" s="23">
        <f>G4-D4</f>
        <v>-1</v>
      </c>
      <c r="I4" s="23">
        <f>H4^2</f>
        <v>1</v>
      </c>
    </row>
    <row r="5" spans="1:9">
      <c r="A5" s="19"/>
      <c r="B5" s="10">
        <f>B4+1</f>
        <v>1</v>
      </c>
      <c r="C5" s="20">
        <v>2</v>
      </c>
      <c r="D5" s="21">
        <v>3</v>
      </c>
      <c r="E5" s="22">
        <f>E4-$A$3*$H4</f>
        <v>0.01</v>
      </c>
      <c r="F5" s="22">
        <f>F4-$A$3*$H4*C4</f>
        <v>0.01</v>
      </c>
      <c r="G5" s="22">
        <f>E5+F5*C5</f>
        <v>0.03</v>
      </c>
      <c r="H5" s="23">
        <f>G5-D5</f>
        <v>-2.97</v>
      </c>
      <c r="I5" s="23">
        <f t="shared" ref="I5:I48" si="0">H5^2</f>
        <v>8.8209000000000017</v>
      </c>
    </row>
    <row r="6" spans="1:9">
      <c r="A6" s="10"/>
      <c r="B6" s="10">
        <f t="shared" ref="B6:B48" si="1">B5+1</f>
        <v>2</v>
      </c>
      <c r="C6" s="20">
        <v>4</v>
      </c>
      <c r="D6" s="21">
        <v>3</v>
      </c>
      <c r="E6" s="22">
        <f t="shared" ref="E6:E48" si="2">E5-$A$3*$H5</f>
        <v>3.9700000000000006E-2</v>
      </c>
      <c r="F6" s="22">
        <f>F5-$A$3*$H5*C5</f>
        <v>6.9400000000000003E-2</v>
      </c>
      <c r="G6" s="22">
        <f>E6+F6*C6</f>
        <v>0.31730000000000003</v>
      </c>
      <c r="H6" s="23">
        <f>G6-D6</f>
        <v>-2.6827000000000001</v>
      </c>
      <c r="I6" s="23">
        <f t="shared" si="0"/>
        <v>7.19687929</v>
      </c>
    </row>
    <row r="7" spans="1:9">
      <c r="A7" s="10"/>
      <c r="B7" s="10">
        <f t="shared" si="1"/>
        <v>3</v>
      </c>
      <c r="C7" s="20">
        <v>3</v>
      </c>
      <c r="D7" s="21">
        <v>2</v>
      </c>
      <c r="E7" s="22">
        <f t="shared" si="2"/>
        <v>6.6527000000000003E-2</v>
      </c>
      <c r="F7" s="22">
        <f t="shared" ref="F7:F48" si="3">F6-$A$3*$H6*C6</f>
        <v>0.176708</v>
      </c>
      <c r="G7" s="22">
        <f t="shared" ref="G7:G48" si="4">E7+F7*C7</f>
        <v>0.59665100000000004</v>
      </c>
      <c r="H7" s="23">
        <f t="shared" ref="H7:H48" si="5">G7-D7</f>
        <v>-1.403349</v>
      </c>
      <c r="I7" s="23">
        <f t="shared" si="0"/>
        <v>1.969388415801</v>
      </c>
    </row>
    <row r="8" spans="1:9">
      <c r="A8" s="10"/>
      <c r="B8" s="24">
        <f t="shared" si="1"/>
        <v>4</v>
      </c>
      <c r="C8" s="25">
        <v>5</v>
      </c>
      <c r="D8" s="26">
        <v>5</v>
      </c>
      <c r="E8" s="27">
        <f t="shared" si="2"/>
        <v>8.0560489999999998E-2</v>
      </c>
      <c r="F8" s="27">
        <f t="shared" si="3"/>
        <v>0.21880847</v>
      </c>
      <c r="G8" s="27">
        <f t="shared" si="4"/>
        <v>1.1746028400000001</v>
      </c>
      <c r="H8" s="28">
        <f t="shared" si="5"/>
        <v>-3.8253971599999996</v>
      </c>
      <c r="I8" s="28">
        <f t="shared" si="0"/>
        <v>14.633663431736062</v>
      </c>
    </row>
    <row r="9" spans="1:9">
      <c r="A9" s="10"/>
      <c r="B9" s="10">
        <f t="shared" si="1"/>
        <v>5</v>
      </c>
      <c r="C9" s="20">
        <f>C4</f>
        <v>1</v>
      </c>
      <c r="D9" s="21">
        <f>D4</f>
        <v>1</v>
      </c>
      <c r="E9" s="22">
        <f t="shared" si="2"/>
        <v>0.1188144616</v>
      </c>
      <c r="F9" s="22">
        <f t="shared" si="3"/>
        <v>0.41007832799999999</v>
      </c>
      <c r="G9" s="22">
        <f t="shared" si="4"/>
        <v>0.52889278959999997</v>
      </c>
      <c r="H9" s="23">
        <f t="shared" si="5"/>
        <v>-0.47110721040000003</v>
      </c>
      <c r="I9" s="23">
        <f t="shared" si="0"/>
        <v>0.22194200369086989</v>
      </c>
    </row>
    <row r="10" spans="1:9">
      <c r="A10" s="19"/>
      <c r="B10" s="10">
        <f t="shared" si="1"/>
        <v>6</v>
      </c>
      <c r="C10" s="20">
        <f t="shared" ref="C10:D18" si="6">C5</f>
        <v>2</v>
      </c>
      <c r="D10" s="21">
        <f t="shared" si="6"/>
        <v>3</v>
      </c>
      <c r="E10" s="22">
        <f t="shared" si="2"/>
        <v>0.123525533704</v>
      </c>
      <c r="F10" s="22">
        <f t="shared" si="3"/>
        <v>0.41478940010400001</v>
      </c>
      <c r="G10" s="22">
        <f t="shared" si="4"/>
        <v>0.953104333912</v>
      </c>
      <c r="H10" s="23">
        <f t="shared" si="5"/>
        <v>-2.046895666088</v>
      </c>
      <c r="I10" s="23">
        <f t="shared" si="0"/>
        <v>4.1897818678498373</v>
      </c>
    </row>
    <row r="11" spans="1:9">
      <c r="A11" s="10"/>
      <c r="B11" s="10">
        <f t="shared" si="1"/>
        <v>7</v>
      </c>
      <c r="C11" s="20">
        <f t="shared" si="6"/>
        <v>4</v>
      </c>
      <c r="D11" s="21">
        <f t="shared" si="6"/>
        <v>3</v>
      </c>
      <c r="E11" s="22">
        <f t="shared" si="2"/>
        <v>0.14399449036487999</v>
      </c>
      <c r="F11" s="22">
        <f t="shared" si="3"/>
        <v>0.45572731342576001</v>
      </c>
      <c r="G11" s="22">
        <f t="shared" si="4"/>
        <v>1.96690374406792</v>
      </c>
      <c r="H11" s="23">
        <f t="shared" si="5"/>
        <v>-1.03309625593208</v>
      </c>
      <c r="I11" s="23">
        <f t="shared" si="0"/>
        <v>1.0672878740208818</v>
      </c>
    </row>
    <row r="12" spans="1:9">
      <c r="A12" s="10"/>
      <c r="B12" s="10">
        <f t="shared" si="1"/>
        <v>8</v>
      </c>
      <c r="C12" s="20">
        <f t="shared" si="6"/>
        <v>3</v>
      </c>
      <c r="D12" s="21">
        <f t="shared" si="6"/>
        <v>2</v>
      </c>
      <c r="E12" s="22">
        <f t="shared" si="2"/>
        <v>0.1543254529242008</v>
      </c>
      <c r="F12" s="22">
        <f t="shared" si="3"/>
        <v>0.49705116366304319</v>
      </c>
      <c r="G12" s="22">
        <f t="shared" si="4"/>
        <v>1.6454789439133304</v>
      </c>
      <c r="H12" s="23">
        <f t="shared" si="5"/>
        <v>-0.35452105608666962</v>
      </c>
      <c r="I12" s="23">
        <f t="shared" si="0"/>
        <v>0.12568517920880753</v>
      </c>
    </row>
    <row r="13" spans="1:9">
      <c r="A13" s="10"/>
      <c r="B13" s="24">
        <f t="shared" si="1"/>
        <v>9</v>
      </c>
      <c r="C13" s="25">
        <f t="shared" si="6"/>
        <v>5</v>
      </c>
      <c r="D13" s="26">
        <f t="shared" si="6"/>
        <v>5</v>
      </c>
      <c r="E13" s="27">
        <f t="shared" si="2"/>
        <v>0.15787066348506751</v>
      </c>
      <c r="F13" s="27">
        <f t="shared" si="3"/>
        <v>0.50768679534564332</v>
      </c>
      <c r="G13" s="27">
        <f t="shared" si="4"/>
        <v>2.6963046402132838</v>
      </c>
      <c r="H13" s="28">
        <f t="shared" si="5"/>
        <v>-2.3036953597867162</v>
      </c>
      <c r="I13" s="28">
        <f t="shared" si="0"/>
        <v>5.3070123107028477</v>
      </c>
    </row>
    <row r="14" spans="1:9">
      <c r="A14" s="10"/>
      <c r="B14" s="10">
        <f t="shared" si="1"/>
        <v>10</v>
      </c>
      <c r="C14" s="20">
        <f t="shared" si="6"/>
        <v>1</v>
      </c>
      <c r="D14" s="21">
        <f t="shared" si="6"/>
        <v>1</v>
      </c>
      <c r="E14" s="22">
        <f t="shared" si="2"/>
        <v>0.18090761708293468</v>
      </c>
      <c r="F14" s="22">
        <f t="shared" si="3"/>
        <v>0.62287156333497917</v>
      </c>
      <c r="G14" s="22">
        <f t="shared" si="4"/>
        <v>0.80377918041791385</v>
      </c>
      <c r="H14" s="23">
        <f t="shared" si="5"/>
        <v>-0.19622081958208615</v>
      </c>
      <c r="I14" s="23">
        <f t="shared" si="0"/>
        <v>3.85026100374656E-2</v>
      </c>
    </row>
    <row r="15" spans="1:9">
      <c r="A15" s="19"/>
      <c r="B15" s="10">
        <f t="shared" si="1"/>
        <v>11</v>
      </c>
      <c r="C15" s="20">
        <f t="shared" si="6"/>
        <v>2</v>
      </c>
      <c r="D15" s="21">
        <f t="shared" si="6"/>
        <v>3</v>
      </c>
      <c r="E15" s="22">
        <f t="shared" si="2"/>
        <v>0.18286982527875553</v>
      </c>
      <c r="F15" s="22">
        <f t="shared" si="3"/>
        <v>0.6248337715308</v>
      </c>
      <c r="G15" s="22">
        <f t="shared" si="4"/>
        <v>1.4325373683403555</v>
      </c>
      <c r="H15" s="23">
        <f t="shared" si="5"/>
        <v>-1.5674626316596445</v>
      </c>
      <c r="I15" s="23">
        <f t="shared" si="0"/>
        <v>2.4569391016493785</v>
      </c>
    </row>
    <row r="16" spans="1:9">
      <c r="A16" s="10"/>
      <c r="B16" s="10">
        <f t="shared" si="1"/>
        <v>12</v>
      </c>
      <c r="C16" s="20">
        <f t="shared" si="6"/>
        <v>4</v>
      </c>
      <c r="D16" s="21">
        <f t="shared" si="6"/>
        <v>3</v>
      </c>
      <c r="E16" s="22">
        <f t="shared" si="2"/>
        <v>0.19854445159535197</v>
      </c>
      <c r="F16" s="22">
        <f t="shared" si="3"/>
        <v>0.65618302416399288</v>
      </c>
      <c r="G16" s="22">
        <f t="shared" si="4"/>
        <v>2.8232765482513233</v>
      </c>
      <c r="H16" s="23">
        <f t="shared" si="5"/>
        <v>-0.17672345174867665</v>
      </c>
      <c r="I16" s="23">
        <f t="shared" si="0"/>
        <v>3.1231178397966845E-2</v>
      </c>
    </row>
    <row r="17" spans="1:9">
      <c r="A17" s="10"/>
      <c r="B17" s="10">
        <f t="shared" si="1"/>
        <v>13</v>
      </c>
      <c r="C17" s="20">
        <f t="shared" si="6"/>
        <v>3</v>
      </c>
      <c r="D17" s="21">
        <f t="shared" si="6"/>
        <v>2</v>
      </c>
      <c r="E17" s="22">
        <f t="shared" si="2"/>
        <v>0.20031168611283873</v>
      </c>
      <c r="F17" s="22">
        <f t="shared" si="3"/>
        <v>0.6632519622339399</v>
      </c>
      <c r="G17" s="22">
        <f t="shared" si="4"/>
        <v>2.1900675728146584</v>
      </c>
      <c r="H17" s="23">
        <f t="shared" si="5"/>
        <v>0.19006757281465836</v>
      </c>
      <c r="I17" s="23">
        <f t="shared" si="0"/>
        <v>3.612568223565546E-2</v>
      </c>
    </row>
    <row r="18" spans="1:9">
      <c r="A18" s="10"/>
      <c r="B18" s="24">
        <f t="shared" si="1"/>
        <v>14</v>
      </c>
      <c r="C18" s="25">
        <f t="shared" si="6"/>
        <v>5</v>
      </c>
      <c r="D18" s="26">
        <f t="shared" si="6"/>
        <v>5</v>
      </c>
      <c r="E18" s="27">
        <f t="shared" si="2"/>
        <v>0.19841101038469214</v>
      </c>
      <c r="F18" s="27">
        <f t="shared" si="3"/>
        <v>0.6575499350495001</v>
      </c>
      <c r="G18" s="27">
        <f t="shared" si="4"/>
        <v>3.4861606856321927</v>
      </c>
      <c r="H18" s="28">
        <f t="shared" si="5"/>
        <v>-1.5138393143678073</v>
      </c>
      <c r="I18" s="28">
        <f t="shared" si="0"/>
        <v>2.2917094697255926</v>
      </c>
    </row>
    <row r="19" spans="1:9">
      <c r="A19" s="10"/>
      <c r="B19" s="10">
        <f t="shared" si="1"/>
        <v>15</v>
      </c>
      <c r="C19" s="20">
        <f>C14</f>
        <v>1</v>
      </c>
      <c r="D19" s="21">
        <f>D14</f>
        <v>1</v>
      </c>
      <c r="E19" s="29">
        <f t="shared" si="2"/>
        <v>0.21354940352837021</v>
      </c>
      <c r="F19" s="29">
        <f t="shared" si="3"/>
        <v>0.73324190076789042</v>
      </c>
      <c r="G19" s="29">
        <f t="shared" si="4"/>
        <v>0.94679130429626057</v>
      </c>
      <c r="H19" s="30">
        <f t="shared" si="5"/>
        <v>-5.3208695703739428E-2</v>
      </c>
      <c r="I19" s="30">
        <f t="shared" si="0"/>
        <v>2.8311652984931387E-3</v>
      </c>
    </row>
    <row r="20" spans="1:9">
      <c r="A20" s="19"/>
      <c r="B20" s="10">
        <f t="shared" si="1"/>
        <v>16</v>
      </c>
      <c r="C20" s="20">
        <f t="shared" ref="C20:D28" si="7">C15</f>
        <v>2</v>
      </c>
      <c r="D20" s="21">
        <f t="shared" si="7"/>
        <v>3</v>
      </c>
      <c r="E20" s="31">
        <f t="shared" si="2"/>
        <v>0.21408149048540759</v>
      </c>
      <c r="F20" s="31">
        <f t="shared" si="3"/>
        <v>0.73377398772492786</v>
      </c>
      <c r="G20" s="31">
        <f t="shared" si="4"/>
        <v>1.6816294659352633</v>
      </c>
      <c r="H20" s="23">
        <f t="shared" si="5"/>
        <v>-1.3183705340647367</v>
      </c>
      <c r="I20" s="23">
        <f t="shared" si="0"/>
        <v>1.7381008650901391</v>
      </c>
    </row>
    <row r="21" spans="1:9">
      <c r="A21" s="10"/>
      <c r="B21" s="10">
        <f t="shared" si="1"/>
        <v>17</v>
      </c>
      <c r="C21" s="20">
        <f t="shared" si="7"/>
        <v>4</v>
      </c>
      <c r="D21" s="21">
        <f t="shared" si="7"/>
        <v>3</v>
      </c>
      <c r="E21" s="31">
        <f t="shared" si="2"/>
        <v>0.22726519582605495</v>
      </c>
      <c r="F21" s="31">
        <f t="shared" si="3"/>
        <v>0.76014139840622263</v>
      </c>
      <c r="G21" s="31">
        <f t="shared" si="4"/>
        <v>3.2678307894509455</v>
      </c>
      <c r="H21" s="23">
        <f t="shared" si="5"/>
        <v>0.26783078945094552</v>
      </c>
      <c r="I21" s="23">
        <f t="shared" si="0"/>
        <v>7.1733331777916715E-2</v>
      </c>
    </row>
    <row r="22" spans="1:9">
      <c r="A22" s="10"/>
      <c r="B22" s="10">
        <f t="shared" si="1"/>
        <v>18</v>
      </c>
      <c r="C22" s="20">
        <f t="shared" si="7"/>
        <v>3</v>
      </c>
      <c r="D22" s="21">
        <f t="shared" si="7"/>
        <v>2</v>
      </c>
      <c r="E22" s="31">
        <f t="shared" si="2"/>
        <v>0.22458688793154549</v>
      </c>
      <c r="F22" s="31">
        <f t="shared" si="3"/>
        <v>0.74942816682818481</v>
      </c>
      <c r="G22" s="31">
        <f t="shared" si="4"/>
        <v>2.4728713884160998</v>
      </c>
      <c r="H22" s="23">
        <f t="shared" si="5"/>
        <v>0.47287138841609977</v>
      </c>
      <c r="I22" s="23">
        <f t="shared" si="0"/>
        <v>0.2236073499825699</v>
      </c>
    </row>
    <row r="23" spans="1:9">
      <c r="A23" s="10"/>
      <c r="B23" s="24">
        <f t="shared" si="1"/>
        <v>19</v>
      </c>
      <c r="C23" s="25">
        <f t="shared" si="7"/>
        <v>5</v>
      </c>
      <c r="D23" s="26">
        <f t="shared" si="7"/>
        <v>5</v>
      </c>
      <c r="E23" s="27">
        <f t="shared" si="2"/>
        <v>0.2198581740473845</v>
      </c>
      <c r="F23" s="27">
        <f t="shared" si="3"/>
        <v>0.73524202517570181</v>
      </c>
      <c r="G23" s="27">
        <f t="shared" si="4"/>
        <v>3.8960682999258935</v>
      </c>
      <c r="H23" s="28">
        <f t="shared" si="5"/>
        <v>-1.1039317000741065</v>
      </c>
      <c r="I23" s="28">
        <f t="shared" si="0"/>
        <v>1.2186651984285068</v>
      </c>
    </row>
    <row r="24" spans="1:9">
      <c r="A24" s="10"/>
      <c r="B24" s="34">
        <f t="shared" si="1"/>
        <v>20</v>
      </c>
      <c r="C24" s="35">
        <f t="shared" si="7"/>
        <v>1</v>
      </c>
      <c r="D24" s="36">
        <f t="shared" si="7"/>
        <v>1</v>
      </c>
      <c r="E24" s="37">
        <f t="shared" si="2"/>
        <v>0.23089749104812557</v>
      </c>
      <c r="F24" s="37">
        <f t="shared" si="3"/>
        <v>0.79043861017940709</v>
      </c>
      <c r="G24" s="37">
        <f t="shared" si="4"/>
        <v>1.0213361012275326</v>
      </c>
      <c r="H24" s="38">
        <f t="shared" si="5"/>
        <v>2.13361012275326E-2</v>
      </c>
      <c r="I24" s="38">
        <f t="shared" si="0"/>
        <v>4.5522921559151814E-4</v>
      </c>
    </row>
    <row r="25" spans="1:9">
      <c r="A25" s="19"/>
      <c r="B25" s="10">
        <f t="shared" si="1"/>
        <v>21</v>
      </c>
      <c r="C25" s="20">
        <f t="shared" si="7"/>
        <v>2</v>
      </c>
      <c r="D25" s="21">
        <f t="shared" si="7"/>
        <v>3</v>
      </c>
      <c r="E25" s="31">
        <f t="shared" si="2"/>
        <v>0.23068413003585025</v>
      </c>
      <c r="F25" s="31">
        <f t="shared" si="3"/>
        <v>0.79022524916713177</v>
      </c>
      <c r="G25" s="31">
        <f t="shared" si="4"/>
        <v>1.8111346283701137</v>
      </c>
      <c r="H25" s="23">
        <f t="shared" si="5"/>
        <v>-1.1888653716298863</v>
      </c>
      <c r="I25" s="23">
        <f t="shared" si="0"/>
        <v>1.4134008718606677</v>
      </c>
    </row>
    <row r="26" spans="1:9">
      <c r="A26" s="10"/>
      <c r="B26" s="10">
        <f t="shared" si="1"/>
        <v>22</v>
      </c>
      <c r="C26" s="20">
        <f t="shared" si="7"/>
        <v>4</v>
      </c>
      <c r="D26" s="21">
        <f t="shared" si="7"/>
        <v>3</v>
      </c>
      <c r="E26" s="31">
        <f t="shared" si="2"/>
        <v>0.24257278375214911</v>
      </c>
      <c r="F26" s="31">
        <f t="shared" si="3"/>
        <v>0.81400255659972953</v>
      </c>
      <c r="G26" s="31">
        <f t="shared" si="4"/>
        <v>3.4985830101510671</v>
      </c>
      <c r="H26" s="23">
        <f t="shared" si="5"/>
        <v>0.4985830101510671</v>
      </c>
      <c r="I26" s="23">
        <f t="shared" si="0"/>
        <v>0.24858501801129906</v>
      </c>
    </row>
    <row r="27" spans="1:9">
      <c r="A27" s="10"/>
      <c r="B27" s="10">
        <f t="shared" si="1"/>
        <v>23</v>
      </c>
      <c r="C27" s="20">
        <f t="shared" si="7"/>
        <v>3</v>
      </c>
      <c r="D27" s="21">
        <f t="shared" si="7"/>
        <v>2</v>
      </c>
      <c r="E27" s="31">
        <f t="shared" si="2"/>
        <v>0.23758695365063845</v>
      </c>
      <c r="F27" s="31">
        <f t="shared" si="3"/>
        <v>0.7940592361936869</v>
      </c>
      <c r="G27" s="31">
        <f t="shared" si="4"/>
        <v>2.6197646622316992</v>
      </c>
      <c r="H27" s="23">
        <f t="shared" si="5"/>
        <v>0.61976466223169924</v>
      </c>
      <c r="I27" s="23">
        <f t="shared" si="0"/>
        <v>0.38410823655117227</v>
      </c>
    </row>
    <row r="28" spans="1:9">
      <c r="A28" s="10"/>
      <c r="B28" s="24">
        <f t="shared" si="1"/>
        <v>24</v>
      </c>
      <c r="C28" s="25">
        <f t="shared" si="7"/>
        <v>5</v>
      </c>
      <c r="D28" s="26">
        <f t="shared" si="7"/>
        <v>5</v>
      </c>
      <c r="E28" s="27">
        <f t="shared" si="2"/>
        <v>0.23138930702832144</v>
      </c>
      <c r="F28" s="27">
        <f t="shared" si="3"/>
        <v>0.77546629632673592</v>
      </c>
      <c r="G28" s="27">
        <f t="shared" si="4"/>
        <v>4.1087207886620005</v>
      </c>
      <c r="H28" s="28">
        <f t="shared" si="5"/>
        <v>-0.89127921133799948</v>
      </c>
      <c r="I28" s="28">
        <f t="shared" si="0"/>
        <v>0.79437863256328634</v>
      </c>
    </row>
    <row r="29" spans="1:9">
      <c r="A29" s="10"/>
      <c r="B29" s="10">
        <f t="shared" si="1"/>
        <v>25</v>
      </c>
      <c r="C29" s="20">
        <f>C24</f>
        <v>1</v>
      </c>
      <c r="D29" s="21">
        <f>D24</f>
        <v>1</v>
      </c>
      <c r="E29" s="29">
        <f t="shared" si="2"/>
        <v>0.24030209914170145</v>
      </c>
      <c r="F29" s="29">
        <f t="shared" si="3"/>
        <v>0.82003025689363584</v>
      </c>
      <c r="G29" s="29">
        <f t="shared" si="4"/>
        <v>1.0603323560353373</v>
      </c>
      <c r="H29" s="30">
        <f t="shared" si="5"/>
        <v>6.0332356035337265E-2</v>
      </c>
      <c r="I29" s="30">
        <f t="shared" si="0"/>
        <v>3.6399931847746971E-3</v>
      </c>
    </row>
    <row r="30" spans="1:9">
      <c r="A30" s="19"/>
      <c r="B30" s="10">
        <f t="shared" si="1"/>
        <v>26</v>
      </c>
      <c r="C30" s="20">
        <f t="shared" ref="C30:D38" si="8">C25</f>
        <v>2</v>
      </c>
      <c r="D30" s="21">
        <f t="shared" si="8"/>
        <v>3</v>
      </c>
      <c r="E30" s="31">
        <f t="shared" si="2"/>
        <v>0.23969877558134808</v>
      </c>
      <c r="F30" s="31">
        <f t="shared" si="3"/>
        <v>0.81942693333328243</v>
      </c>
      <c r="G30" s="31">
        <f t="shared" si="4"/>
        <v>1.8785526422479129</v>
      </c>
      <c r="H30" s="23">
        <f t="shared" si="5"/>
        <v>-1.1214473577520871</v>
      </c>
      <c r="I30" s="23">
        <f t="shared" si="0"/>
        <v>1.2576441762091377</v>
      </c>
    </row>
    <row r="31" spans="1:9">
      <c r="A31" s="10"/>
      <c r="B31" s="10">
        <f t="shared" si="1"/>
        <v>27</v>
      </c>
      <c r="C31" s="20">
        <f t="shared" si="8"/>
        <v>4</v>
      </c>
      <c r="D31" s="21">
        <f t="shared" si="8"/>
        <v>3</v>
      </c>
      <c r="E31" s="31">
        <f t="shared" si="2"/>
        <v>0.25091324915886898</v>
      </c>
      <c r="F31" s="31">
        <f t="shared" si="3"/>
        <v>0.84185588048832416</v>
      </c>
      <c r="G31" s="31">
        <f t="shared" si="4"/>
        <v>3.6183367711121655</v>
      </c>
      <c r="H31" s="23">
        <f t="shared" si="5"/>
        <v>0.61833677111216545</v>
      </c>
      <c r="I31" s="23">
        <f t="shared" si="0"/>
        <v>0.3823403625094185</v>
      </c>
    </row>
    <row r="32" spans="1:9">
      <c r="B32" s="10">
        <f t="shared" si="1"/>
        <v>28</v>
      </c>
      <c r="C32" s="20">
        <f t="shared" si="8"/>
        <v>3</v>
      </c>
      <c r="D32" s="21">
        <f t="shared" si="8"/>
        <v>2</v>
      </c>
      <c r="E32" s="31">
        <f t="shared" si="2"/>
        <v>0.24472988144774732</v>
      </c>
      <c r="F32" s="31">
        <f t="shared" si="3"/>
        <v>0.81712240964383753</v>
      </c>
      <c r="G32" s="31">
        <f t="shared" si="4"/>
        <v>2.6960971103792599</v>
      </c>
      <c r="H32" s="23">
        <f t="shared" si="5"/>
        <v>0.69609711037925992</v>
      </c>
      <c r="I32" s="23">
        <f t="shared" si="0"/>
        <v>0.48455118707835559</v>
      </c>
    </row>
    <row r="33" spans="1:9">
      <c r="B33" s="24">
        <f t="shared" si="1"/>
        <v>29</v>
      </c>
      <c r="C33" s="25">
        <f t="shared" si="8"/>
        <v>5</v>
      </c>
      <c r="D33" s="26">
        <f t="shared" si="8"/>
        <v>5</v>
      </c>
      <c r="E33" s="27">
        <f t="shared" si="2"/>
        <v>0.23776891034395473</v>
      </c>
      <c r="F33" s="27">
        <f t="shared" si="3"/>
        <v>0.79623949633245972</v>
      </c>
      <c r="G33" s="27">
        <f t="shared" si="4"/>
        <v>4.2189663920062532</v>
      </c>
      <c r="H33" s="28">
        <f t="shared" si="5"/>
        <v>-0.78103360799374677</v>
      </c>
      <c r="I33" s="28">
        <f t="shared" si="0"/>
        <v>0.61001349681572969</v>
      </c>
    </row>
    <row r="34" spans="1:9">
      <c r="B34" s="10">
        <f t="shared" si="1"/>
        <v>30</v>
      </c>
      <c r="C34" s="20">
        <f t="shared" si="8"/>
        <v>1</v>
      </c>
      <c r="D34" s="21">
        <f t="shared" si="8"/>
        <v>1</v>
      </c>
      <c r="E34" s="29">
        <f t="shared" si="2"/>
        <v>0.2455792464238922</v>
      </c>
      <c r="F34" s="29">
        <f t="shared" si="3"/>
        <v>0.83529117673214703</v>
      </c>
      <c r="G34" s="29">
        <f t="shared" si="4"/>
        <v>1.0808704231560393</v>
      </c>
      <c r="H34" s="30">
        <f t="shared" si="5"/>
        <v>8.0870423156039317E-2</v>
      </c>
      <c r="I34" s="30">
        <f t="shared" si="0"/>
        <v>6.5400253414368602E-3</v>
      </c>
    </row>
    <row r="35" spans="1:9">
      <c r="A35" s="19"/>
      <c r="B35" s="10">
        <f t="shared" si="1"/>
        <v>31</v>
      </c>
      <c r="C35" s="20">
        <f t="shared" si="8"/>
        <v>2</v>
      </c>
      <c r="D35" s="21">
        <f t="shared" si="8"/>
        <v>3</v>
      </c>
      <c r="E35" s="31">
        <f t="shared" si="2"/>
        <v>0.2447705421923318</v>
      </c>
      <c r="F35" s="31">
        <f t="shared" si="3"/>
        <v>0.8344824725005866</v>
      </c>
      <c r="G35" s="31">
        <f t="shared" si="4"/>
        <v>1.9137354871935051</v>
      </c>
      <c r="H35" s="23">
        <f t="shared" si="5"/>
        <v>-1.0862645128064949</v>
      </c>
      <c r="I35" s="23">
        <f t="shared" si="0"/>
        <v>1.1799705917827319</v>
      </c>
    </row>
    <row r="36" spans="1:9">
      <c r="B36" s="10">
        <f t="shared" si="1"/>
        <v>32</v>
      </c>
      <c r="C36" s="20">
        <f t="shared" si="8"/>
        <v>4</v>
      </c>
      <c r="D36" s="21">
        <f t="shared" si="8"/>
        <v>3</v>
      </c>
      <c r="E36" s="31">
        <f t="shared" si="2"/>
        <v>0.25563318732039675</v>
      </c>
      <c r="F36" s="31">
        <f t="shared" si="3"/>
        <v>0.85620776275671651</v>
      </c>
      <c r="G36" s="31">
        <f t="shared" si="4"/>
        <v>3.6804642383472626</v>
      </c>
      <c r="H36" s="23">
        <f t="shared" si="5"/>
        <v>0.68046423834726255</v>
      </c>
      <c r="I36" s="23">
        <f t="shared" si="0"/>
        <v>0.46303157966952013</v>
      </c>
    </row>
    <row r="37" spans="1:9">
      <c r="B37" s="10">
        <f t="shared" si="1"/>
        <v>33</v>
      </c>
      <c r="C37" s="20">
        <f t="shared" si="8"/>
        <v>3</v>
      </c>
      <c r="D37" s="21">
        <f t="shared" si="8"/>
        <v>2</v>
      </c>
      <c r="E37" s="31">
        <f t="shared" si="2"/>
        <v>0.24882854493692413</v>
      </c>
      <c r="F37" s="31">
        <f t="shared" si="3"/>
        <v>0.82898919322282605</v>
      </c>
      <c r="G37" s="31">
        <f t="shared" si="4"/>
        <v>2.7357961246054021</v>
      </c>
      <c r="H37" s="23">
        <f t="shared" si="5"/>
        <v>0.73579612460540211</v>
      </c>
      <c r="I37" s="23">
        <f t="shared" si="0"/>
        <v>0.54139593698432842</v>
      </c>
    </row>
    <row r="38" spans="1:9">
      <c r="B38" s="24">
        <f t="shared" si="1"/>
        <v>34</v>
      </c>
      <c r="C38" s="25">
        <f t="shared" si="8"/>
        <v>5</v>
      </c>
      <c r="D38" s="26">
        <f t="shared" si="8"/>
        <v>5</v>
      </c>
      <c r="E38" s="27">
        <f t="shared" si="2"/>
        <v>0.2414705836908701</v>
      </c>
      <c r="F38" s="27">
        <f t="shared" si="3"/>
        <v>0.80691530948466395</v>
      </c>
      <c r="G38" s="27">
        <f t="shared" si="4"/>
        <v>4.2760471311141899</v>
      </c>
      <c r="H38" s="28">
        <f t="shared" si="5"/>
        <v>-0.72395286888581012</v>
      </c>
      <c r="I38" s="28">
        <f t="shared" si="0"/>
        <v>0.524107756367995</v>
      </c>
    </row>
    <row r="39" spans="1:9">
      <c r="B39" s="10">
        <f t="shared" si="1"/>
        <v>35</v>
      </c>
      <c r="C39" s="20">
        <f>C34</f>
        <v>1</v>
      </c>
      <c r="D39" s="21">
        <f>D34</f>
        <v>1</v>
      </c>
      <c r="E39" s="29">
        <f t="shared" si="2"/>
        <v>0.2487101123797282</v>
      </c>
      <c r="F39" s="29">
        <f t="shared" si="3"/>
        <v>0.8431129529289545</v>
      </c>
      <c r="G39" s="29">
        <f t="shared" si="4"/>
        <v>1.0918230653086827</v>
      </c>
      <c r="H39" s="30">
        <f t="shared" si="5"/>
        <v>9.1823065308682672E-2</v>
      </c>
      <c r="I39" s="30">
        <f t="shared" si="0"/>
        <v>8.4314753226826036E-3</v>
      </c>
    </row>
    <row r="40" spans="1:9">
      <c r="A40" s="19"/>
      <c r="B40" s="10">
        <f t="shared" si="1"/>
        <v>36</v>
      </c>
      <c r="C40" s="20">
        <f t="shared" ref="C40:D48" si="9">C35</f>
        <v>2</v>
      </c>
      <c r="D40" s="21">
        <f t="shared" si="9"/>
        <v>3</v>
      </c>
      <c r="E40" s="31">
        <f t="shared" si="2"/>
        <v>0.24779188172664138</v>
      </c>
      <c r="F40" s="31">
        <f t="shared" si="3"/>
        <v>0.84219472227586767</v>
      </c>
      <c r="G40" s="31">
        <f t="shared" si="4"/>
        <v>1.9321813262783767</v>
      </c>
      <c r="H40" s="23">
        <f t="shared" si="5"/>
        <v>-1.0678186737216233</v>
      </c>
      <c r="I40" s="23">
        <f t="shared" si="0"/>
        <v>1.1402367199486065</v>
      </c>
    </row>
    <row r="41" spans="1:9">
      <c r="B41" s="10">
        <f t="shared" si="1"/>
        <v>37</v>
      </c>
      <c r="C41" s="20">
        <f t="shared" si="9"/>
        <v>4</v>
      </c>
      <c r="D41" s="21">
        <f t="shared" si="9"/>
        <v>3</v>
      </c>
      <c r="E41" s="31">
        <f t="shared" si="2"/>
        <v>0.25847006846385762</v>
      </c>
      <c r="F41" s="31">
        <f t="shared" si="3"/>
        <v>0.86355109575030009</v>
      </c>
      <c r="G41" s="31">
        <f t="shared" si="4"/>
        <v>3.712674451465058</v>
      </c>
      <c r="H41" s="23">
        <f t="shared" si="5"/>
        <v>0.71267445146505803</v>
      </c>
      <c r="I41" s="23">
        <f t="shared" si="0"/>
        <v>0.50790487377102134</v>
      </c>
    </row>
    <row r="42" spans="1:9">
      <c r="B42" s="10">
        <f t="shared" si="1"/>
        <v>38</v>
      </c>
      <c r="C42" s="20">
        <f t="shared" si="9"/>
        <v>3</v>
      </c>
      <c r="D42" s="21">
        <f t="shared" si="9"/>
        <v>2</v>
      </c>
      <c r="E42" s="31">
        <f t="shared" si="2"/>
        <v>0.25134332394920705</v>
      </c>
      <c r="F42" s="31">
        <f t="shared" si="3"/>
        <v>0.83504411769169773</v>
      </c>
      <c r="G42" s="31">
        <f t="shared" si="4"/>
        <v>2.7564756770243002</v>
      </c>
      <c r="H42" s="23">
        <f t="shared" si="5"/>
        <v>0.75647567702430019</v>
      </c>
      <c r="I42" s="23">
        <f t="shared" si="0"/>
        <v>0.57225544992937338</v>
      </c>
    </row>
    <row r="43" spans="1:9">
      <c r="B43" s="24">
        <f t="shared" si="1"/>
        <v>39</v>
      </c>
      <c r="C43" s="25">
        <f t="shared" si="9"/>
        <v>5</v>
      </c>
      <c r="D43" s="26">
        <f t="shared" si="9"/>
        <v>5</v>
      </c>
      <c r="E43" s="27">
        <f t="shared" si="2"/>
        <v>0.24377856717896404</v>
      </c>
      <c r="F43" s="27">
        <f t="shared" si="3"/>
        <v>0.81234984738096871</v>
      </c>
      <c r="G43" s="27">
        <f t="shared" si="4"/>
        <v>4.3055278040838072</v>
      </c>
      <c r="H43" s="28">
        <f t="shared" si="5"/>
        <v>-0.6944721959161928</v>
      </c>
      <c r="I43" s="28">
        <f t="shared" si="0"/>
        <v>0.48229163090065885</v>
      </c>
    </row>
    <row r="44" spans="1:9">
      <c r="B44" s="10">
        <f t="shared" si="1"/>
        <v>40</v>
      </c>
      <c r="C44" s="20">
        <f t="shared" si="9"/>
        <v>1</v>
      </c>
      <c r="D44" s="21">
        <f t="shared" si="9"/>
        <v>1</v>
      </c>
      <c r="E44" s="29">
        <f t="shared" si="2"/>
        <v>0.25072328913812597</v>
      </c>
      <c r="F44" s="29">
        <f t="shared" si="3"/>
        <v>0.8470734571767784</v>
      </c>
      <c r="G44" s="29">
        <f t="shared" si="4"/>
        <v>1.0977967463149043</v>
      </c>
      <c r="H44" s="30">
        <f t="shared" si="5"/>
        <v>9.7796746314904315E-2</v>
      </c>
      <c r="I44" s="30">
        <f t="shared" si="0"/>
        <v>9.5642035897817515E-3</v>
      </c>
    </row>
    <row r="45" spans="1:9">
      <c r="A45" s="19"/>
      <c r="B45" s="10">
        <f t="shared" si="1"/>
        <v>41</v>
      </c>
      <c r="C45" s="20">
        <f t="shared" si="9"/>
        <v>2</v>
      </c>
      <c r="D45" s="21">
        <f t="shared" si="9"/>
        <v>3</v>
      </c>
      <c r="E45" s="31">
        <f t="shared" si="2"/>
        <v>0.24974532167497693</v>
      </c>
      <c r="F45" s="31">
        <f t="shared" si="3"/>
        <v>0.84609548971362936</v>
      </c>
      <c r="G45" s="31">
        <f t="shared" si="4"/>
        <v>1.9419363011022357</v>
      </c>
      <c r="H45" s="23">
        <f t="shared" si="5"/>
        <v>-1.0580636988977643</v>
      </c>
      <c r="I45" s="23">
        <f t="shared" si="0"/>
        <v>1.1194987909252188</v>
      </c>
    </row>
    <row r="46" spans="1:9">
      <c r="B46" s="10">
        <f t="shared" si="1"/>
        <v>42</v>
      </c>
      <c r="C46" s="20">
        <f t="shared" si="9"/>
        <v>4</v>
      </c>
      <c r="D46" s="21">
        <f t="shared" si="9"/>
        <v>3</v>
      </c>
      <c r="E46" s="31">
        <f t="shared" si="2"/>
        <v>0.26032595866395458</v>
      </c>
      <c r="F46" s="31">
        <f t="shared" si="3"/>
        <v>0.86725676369158466</v>
      </c>
      <c r="G46" s="31">
        <f t="shared" si="4"/>
        <v>3.729353013430293</v>
      </c>
      <c r="H46" s="23">
        <f t="shared" si="5"/>
        <v>0.72935301343029302</v>
      </c>
      <c r="I46" s="23">
        <f t="shared" si="0"/>
        <v>0.53195581819984916</v>
      </c>
    </row>
    <row r="47" spans="1:9">
      <c r="B47" s="10">
        <f t="shared" si="1"/>
        <v>43</v>
      </c>
      <c r="C47" s="20">
        <f t="shared" si="9"/>
        <v>3</v>
      </c>
      <c r="D47" s="21">
        <f t="shared" si="9"/>
        <v>2</v>
      </c>
      <c r="E47" s="31">
        <f t="shared" si="2"/>
        <v>0.25303242852965163</v>
      </c>
      <c r="F47" s="31">
        <f t="shared" si="3"/>
        <v>0.83808264315437297</v>
      </c>
      <c r="G47" s="31">
        <f t="shared" si="4"/>
        <v>2.7672803579927705</v>
      </c>
      <c r="H47" s="23">
        <f t="shared" si="5"/>
        <v>0.7672803579927705</v>
      </c>
      <c r="I47" s="23">
        <f t="shared" si="0"/>
        <v>0.58871914776151402</v>
      </c>
    </row>
    <row r="48" spans="1:9">
      <c r="B48" s="24">
        <f t="shared" si="1"/>
        <v>44</v>
      </c>
      <c r="C48" s="25">
        <f t="shared" si="9"/>
        <v>5</v>
      </c>
      <c r="D48" s="26">
        <f t="shared" si="9"/>
        <v>5</v>
      </c>
      <c r="E48" s="27">
        <f t="shared" si="2"/>
        <v>0.24535962494972394</v>
      </c>
      <c r="F48" s="27">
        <f t="shared" si="3"/>
        <v>0.81506423241458981</v>
      </c>
      <c r="G48" s="27">
        <f t="shared" si="4"/>
        <v>4.3206807870226731</v>
      </c>
      <c r="H48" s="28">
        <f t="shared" si="5"/>
        <v>-0.67931921297732689</v>
      </c>
      <c r="I48" s="28">
        <f t="shared" si="0"/>
        <v>0.46147459312013484</v>
      </c>
    </row>
  </sheetData>
  <mergeCells count="2">
    <mergeCell ref="C2:D2"/>
    <mergeCell ref="E2:G2"/>
  </mergeCells>
  <phoneticPr fontId="9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Brownlee</dc:creator>
  <cp:lastModifiedBy>NFSI</cp:lastModifiedBy>
  <dcterms:created xsi:type="dcterms:W3CDTF">2016-02-27T00:20:05Z</dcterms:created>
  <dcterms:modified xsi:type="dcterms:W3CDTF">2022-03-30T12:30:16Z</dcterms:modified>
</cp:coreProperties>
</file>