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17535" windowHeight="4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G43" i="1"/>
  <c r="E43" i="1"/>
  <c r="F42" i="1"/>
  <c r="H40" i="1"/>
  <c r="G42" i="1"/>
  <c r="E42" i="1"/>
  <c r="H43" i="1" l="1"/>
  <c r="H42" i="1"/>
  <c r="H39" i="1"/>
  <c r="F4" i="1"/>
  <c r="G4" i="1" s="1"/>
  <c r="H4" i="1" s="1"/>
  <c r="I4" i="1" s="1"/>
  <c r="J4" i="1" s="1"/>
  <c r="K4" i="1" s="1"/>
  <c r="L4" i="1" s="1"/>
  <c r="M4" i="1" s="1"/>
  <c r="N4" i="1" s="1"/>
  <c r="O4" i="1" s="1"/>
  <c r="E3" i="1"/>
  <c r="F3" i="1" s="1"/>
  <c r="E5" i="1" l="1"/>
  <c r="E7" i="1" s="1"/>
  <c r="F5" i="1"/>
  <c r="F9" i="1" s="1"/>
  <c r="G3" i="1"/>
  <c r="G5" i="1" s="1"/>
  <c r="G9" i="1" s="1"/>
  <c r="E6" i="1" l="1"/>
  <c r="E8" i="1"/>
  <c r="E9" i="1"/>
  <c r="F7" i="1"/>
  <c r="F6" i="1"/>
  <c r="G6" i="1"/>
  <c r="G7" i="1"/>
  <c r="G8" i="1"/>
  <c r="F8" i="1"/>
  <c r="H3" i="1"/>
  <c r="H5" i="1" s="1"/>
  <c r="H9" i="1" s="1"/>
  <c r="H6" i="1" l="1"/>
  <c r="H7" i="1"/>
  <c r="H8" i="1"/>
  <c r="I3" i="1"/>
  <c r="I5" i="1" s="1"/>
  <c r="I9" i="1" s="1"/>
  <c r="I6" i="1" l="1"/>
  <c r="I7" i="1"/>
  <c r="I8" i="1"/>
  <c r="J3" i="1"/>
  <c r="J5" i="1" s="1"/>
  <c r="J9" i="1" s="1"/>
  <c r="J6" i="1" l="1"/>
  <c r="J7" i="1"/>
  <c r="J8" i="1"/>
  <c r="K3" i="1"/>
  <c r="K5" i="1" s="1"/>
  <c r="K9" i="1" s="1"/>
  <c r="K6" i="1" l="1"/>
  <c r="K7" i="1"/>
  <c r="K8" i="1"/>
  <c r="L3" i="1"/>
  <c r="L5" i="1" s="1"/>
  <c r="L9" i="1" s="1"/>
  <c r="L6" i="1" l="1"/>
  <c r="L7" i="1"/>
  <c r="L8" i="1"/>
  <c r="M3" i="1"/>
  <c r="M5" i="1" s="1"/>
  <c r="M9" i="1" s="1"/>
  <c r="M6" i="1" l="1"/>
  <c r="M7" i="1"/>
  <c r="M8" i="1"/>
  <c r="N3" i="1"/>
  <c r="N5" i="1" s="1"/>
  <c r="N9" i="1" s="1"/>
  <c r="N6" i="1" l="1"/>
  <c r="N7" i="1"/>
  <c r="N8" i="1"/>
  <c r="O3" i="1"/>
  <c r="O5" i="1" s="1"/>
  <c r="O9" i="1" s="1"/>
  <c r="O7" i="1" l="1"/>
  <c r="O6" i="1"/>
  <c r="O8" i="1"/>
</calcChain>
</file>

<file path=xl/sharedStrings.xml><?xml version="1.0" encoding="utf-8"?>
<sst xmlns="http://schemas.openxmlformats.org/spreadsheetml/2006/main" count="35" uniqueCount="34">
  <si>
    <t>Node 1</t>
    <phoneticPr fontId="1" type="noConversion"/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</si>
  <si>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</si>
  <si>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</si>
  <si>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</si>
  <si>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</si>
  <si>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</si>
  <si>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</si>
  <si>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</si>
  <si>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</si>
  <si>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</si>
  <si>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</si>
  <si>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entropy</t>
    <phoneticPr fontId="1" type="noConversion"/>
  </si>
  <si>
    <t>gini</t>
    <phoneticPr fontId="1" type="noConversion"/>
  </si>
  <si>
    <t>miss clarification</t>
    <phoneticPr fontId="1" type="noConversion"/>
  </si>
  <si>
    <t>p(구매확률)</t>
    <phoneticPr fontId="1" type="noConversion"/>
  </si>
  <si>
    <t>p*(1-p)</t>
    <phoneticPr fontId="1" type="noConversion"/>
  </si>
  <si>
    <t>비구매  (Red)</t>
    <phoneticPr fontId="1" type="noConversion"/>
  </si>
  <si>
    <t>구매  (Blue)</t>
    <phoneticPr fontId="1" type="noConversion"/>
  </si>
  <si>
    <t>Gini</t>
  </si>
  <si>
    <t>Scenario</t>
  </si>
  <si>
    <t>Class 0</t>
  </si>
  <si>
    <t>Class 1</t>
  </si>
  <si>
    <t>Count</t>
  </si>
  <si>
    <t>Class 0/Count</t>
  </si>
  <si>
    <t>Class 1/Count</t>
  </si>
  <si>
    <t>P</t>
    <phoneticPr fontId="1" type="noConversion"/>
  </si>
  <si>
    <t>Q</t>
    <phoneticPr fontId="1" type="noConversion"/>
  </si>
  <si>
    <t>KL(P||Q)</t>
    <phoneticPr fontId="1" type="noConversion"/>
  </si>
  <si>
    <t>KL(Q||P)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</si>
  <si>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</si>
  <si>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</si>
  <si>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</si>
  <si>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sum</t>
    <phoneticPr fontId="1" type="noConversion"/>
  </si>
  <si>
    <t>Kullback–Leibler divergence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</si>
</sst>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 Semilight"/>
      <family val="3"/>
      <charset val="129"/>
    </font>
    <font>
      <sz val="11"/>
      <name val="맑은 고딕 Semilight"/>
      <family val="3"/>
      <charset val="129"/>
    </font>
    <font>
      <b/>
      <sz val="11"/>
      <color theme="1"/>
      <name val="맑은 고딕 Semilight"/>
      <family val="3"/>
      <charset val="129"/>
    </font>
    <font>
      <sz val="18"/>
      <color rgb="FF202124"/>
      <name val="Inherit"/>
      <family val="2"/>
    </font>
    <font>
      <sz val="19.8"/>
      <color rgb="FF000000"/>
      <name val="Georgia"/>
      <family val="1"/>
    </font>
    <font>
      <b/>
      <sz val="20"/>
      <color theme="1"/>
      <name val="맑은 고딕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2" fontId="3" fillId="3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Impurity graph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3550207786526684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p*(1-p)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Sheet1!$E$6:$O$6</c:f>
              <c:numCache>
                <c:formatCode>0.00</c:formatCode>
                <c:ptCount val="11"/>
                <c:pt idx="0">
                  <c:v>0</c:v>
                </c:pt>
                <c:pt idx="1">
                  <c:v>9.0000000000000011E-2</c:v>
                </c:pt>
                <c:pt idx="2">
                  <c:v>0.16000000000000003</c:v>
                </c:pt>
                <c:pt idx="3">
                  <c:v>0.21</c:v>
                </c:pt>
                <c:pt idx="4">
                  <c:v>0.24</c:v>
                </c:pt>
                <c:pt idx="5">
                  <c:v>0.25</c:v>
                </c:pt>
                <c:pt idx="6">
                  <c:v>0.24</c:v>
                </c:pt>
                <c:pt idx="7">
                  <c:v>0.21000000000000002</c:v>
                </c:pt>
                <c:pt idx="8">
                  <c:v>0.15999999999999998</c:v>
                </c:pt>
                <c:pt idx="9">
                  <c:v>8.9999999999999983E-2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1-4B0D-A710-DE8ABA5B8477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gini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Sheet1!$E$7:$O$7</c:f>
              <c:numCache>
                <c:formatCode>0.00</c:formatCode>
                <c:ptCount val="11"/>
                <c:pt idx="0">
                  <c:v>0</c:v>
                </c:pt>
                <c:pt idx="1">
                  <c:v>0.18000000000000002</c:v>
                </c:pt>
                <c:pt idx="2">
                  <c:v>0.32000000000000006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0.31999999999999995</c:v>
                </c:pt>
                <c:pt idx="9">
                  <c:v>0.17999999999999997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1-4B0D-A710-DE8ABA5B8477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Sheet1!$E$8:$O$8</c:f>
              <c:numCache>
                <c:formatCode>0.00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1-4B0D-A710-DE8ABA5B8477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miss clarification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Sheet1!$E$9:$O$9</c:f>
              <c:numCache>
                <c:formatCode>0.00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1-4B0D-A710-DE8ABA5B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98592"/>
        <c:axId val="804799840"/>
      </c:lineChart>
      <c:catAx>
        <c:axId val="80479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9840"/>
        <c:crosses val="autoZero"/>
        <c:auto val="1"/>
        <c:lblAlgn val="ctr"/>
        <c:lblOffset val="100"/>
        <c:noMultiLvlLbl val="0"/>
      </c:catAx>
      <c:valAx>
        <c:axId val="804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P,</a:t>
            </a:r>
            <a:r>
              <a:rPr lang="en-US" altLang="ko-KR" baseline="0"/>
              <a:t> Q </a:t>
            </a:r>
            <a:r>
              <a:rPr lang="ko-KR" altLang="en-US" baseline="0"/>
              <a:t>확률분포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408533938559612"/>
          <c:w val="0.89655796150481193"/>
          <c:h val="0.75425549726531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Sheet1!$E$38:$G$38</c:f>
              <c:strCache>
                <c:ptCount val="3"/>
                <c:pt idx="0">
                  <c:v>R</c:v>
                </c:pt>
                <c:pt idx="1">
                  <c:v>G</c:v>
                </c:pt>
                <c:pt idx="2">
                  <c:v>B</c:v>
                </c:pt>
              </c:strCache>
            </c:strRef>
          </c:cat>
          <c:val>
            <c:numRef>
              <c:f>Sheet1!$E$39:$G$39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3-4273-ADDA-DB983C999F7D}"/>
            </c:ext>
          </c:extLst>
        </c:ser>
        <c:ser>
          <c:idx val="1"/>
          <c:order val="1"/>
          <c:tx>
            <c:strRef>
              <c:f>Sheet1!$D$40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Sheet1!$E$38:$G$38</c:f>
              <c:strCache>
                <c:ptCount val="3"/>
                <c:pt idx="0">
                  <c:v>R</c:v>
                </c:pt>
                <c:pt idx="1">
                  <c:v>G</c:v>
                </c:pt>
                <c:pt idx="2">
                  <c:v>B</c:v>
                </c:pt>
              </c:strCache>
            </c:strRef>
          </c:cat>
          <c:val>
            <c:numRef>
              <c:f>Sheet1!$E$40:$G$40</c:f>
              <c:numCache>
                <c:formatCode>General</c:formatCode>
                <c:ptCount val="3"/>
                <c:pt idx="0">
                  <c:v>0.8</c:v>
                </c:pt>
                <c:pt idx="1">
                  <c:v>0.15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3-4273-ADDA-DB983C99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17120"/>
        <c:axId val="39014624"/>
      </c:barChart>
      <c:catAx>
        <c:axId val="390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14624"/>
        <c:crosses val="autoZero"/>
        <c:auto val="1"/>
        <c:lblAlgn val="ctr"/>
        <c:lblOffset val="100"/>
        <c:noMultiLvlLbl val="0"/>
      </c:catAx>
      <c:valAx>
        <c:axId val="390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09208223972"/>
          <c:y val="0.23668926800816562"/>
          <c:w val="0.10159361329833771"/>
          <c:h val="6.6448987843079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1282212</xdr:colOff>
      <xdr:row>11</xdr:row>
      <xdr:rowOff>82794</xdr:rowOff>
    </xdr:from>
    <xdr:to>
      <xdr:col>10</xdr:col>
      <xdr:colOff>329712</xdr:colOff>
      <xdr:row>24</xdr:row>
      <xdr:rowOff>63744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304800</xdr:colOff>
      <xdr:row>48</xdr:row>
      <xdr:rowOff>95250</xdr:rowOff>
    </xdr:to>
    <xdr:sp macro="" textlink="">
      <xdr:nvSpPr>
        <xdr:cNvPr id="1026" name="AutoShape 2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4133850" y="963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44</xdr:row>
      <xdr:rowOff>0</xdr:rowOff>
    </xdr:from>
    <xdr:to>
      <xdr:col>13</xdr:col>
      <xdr:colOff>304800</xdr:colOff>
      <xdr:row>45</xdr:row>
      <xdr:rowOff>95250</xdr:rowOff>
    </xdr:to>
    <xdr:sp macro="" textlink="">
      <xdr:nvSpPr>
        <xdr:cNvPr id="1027" name="AutoShape 3" descr="{\displaystyle D_{\text{KL}}(P\parallel Q)=\sum _{x\in {\mathcal {X}}}P(x)\log \left({\frac {P(x)}{Q(x)}}\right).}"/>
        <xdr:cNvSpPr>
          <a:spLocks noChangeAspect="1" noChangeArrowheads="1"/>
        </xdr:cNvSpPr>
      </xdr:nvSpPr>
      <xdr:spPr bwMode="auto">
        <a:xfrm>
          <a:off x="9620250" y="901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392207</xdr:colOff>
      <xdr:row>41</xdr:row>
      <xdr:rowOff>65368</xdr:rowOff>
    </xdr:from>
    <xdr:to>
      <xdr:col>3</xdr:col>
      <xdr:colOff>485589</xdr:colOff>
      <xdr:row>42</xdr:row>
      <xdr:rowOff>43524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07" y="8684559"/>
          <a:ext cx="2138456" cy="510436"/>
        </a:xfrm>
        <a:prstGeom prst="rect">
          <a:avLst/>
        </a:prstGeom>
      </xdr:spPr>
    </xdr:pic>
    <xdr:clientData/>
  </xdr:twoCellAnchor>
  <xdr:twoCellAnchor>
    <xdr:from>
      <xdr:col>9</xdr:col>
      <xdr:colOff>1868</xdr:colOff>
      <xdr:row>37</xdr:row>
      <xdr:rowOff>61818</xdr:rowOff>
    </xdr:from>
    <xdr:to>
      <xdr:col>15</xdr:col>
      <xdr:colOff>483720</xdr:colOff>
      <xdr:row>49</xdr:row>
      <xdr:rowOff>168088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140073</xdr:colOff>
      <xdr:row>43</xdr:row>
      <xdr:rowOff>64939</xdr:rowOff>
    </xdr:from>
    <xdr:to>
      <xdr:col>8</xdr:col>
      <xdr:colOff>193225</xdr:colOff>
      <xdr:row>59</xdr:row>
      <xdr:rowOff>9337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73" y="9748689"/>
          <a:ext cx="6216387" cy="3324839"/>
        </a:xfrm>
        <a:prstGeom prst="rect">
          <a:avLst/>
        </a:prstGeom>
      </xdr:spPr>
    </xdr:pic>
    <xdr:clientData/>
  </xdr:twoCellAnchor>
  <xdr:twoCellAnchor>
    <xdr:from>
      <xdr:col>9</xdr:col>
      <xdr:colOff>9339</xdr:colOff>
      <xdr:row>51</xdr:row>
      <xdr:rowOff>112059</xdr:rowOff>
    </xdr:from>
    <xdr:to>
      <xdr:col>15</xdr:col>
      <xdr:colOff>448235</xdr:colOff>
      <xdr:row>57</xdr:row>
      <xdr:rowOff>93382</xdr:rowOff>
    </xdr:to>
    <xdr:sp macro="" textlink="">
      <xdr:nvSpPr>
        <xdr:cNvPr id="8" name="TextBox 7"/>
        <xdr:cNvSpPr txBox="1"/>
      </xdr:nvSpPr>
      <xdr:spPr>
        <a:xfrm>
          <a:off x="6854265" y="11243235"/>
          <a:ext cx="4529044" cy="13073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ko-KR"/>
        </a:p>
        <a:p>
          <a:r>
            <a:rPr lang="en-US" altLang="ko-KR"/>
            <a:t>- Q</a:t>
          </a:r>
          <a:r>
            <a:rPr lang="ko-KR" altLang="ko-KR"/>
            <a:t>가 작을 때 P가 큰 확률을 갖</a:t>
          </a:r>
          <a:r>
            <a:rPr lang="ko-KR" altLang="en-US"/>
            <a:t>지만</a:t>
          </a:r>
          <a:r>
            <a:rPr lang="en-US" altLang="ko-KR"/>
            <a:t>(2</a:t>
          </a:r>
          <a:r>
            <a:rPr lang="ko-KR" altLang="en-US"/>
            <a:t>번</a:t>
          </a:r>
          <a:r>
            <a:rPr lang="en-US" altLang="ko-KR"/>
            <a:t>)</a:t>
          </a:r>
        </a:p>
        <a:p>
          <a:r>
            <a:rPr lang="ko-KR" altLang="ko-KR"/>
            <a:t> </a:t>
          </a:r>
          <a:r>
            <a:rPr lang="en-US" altLang="ko-KR"/>
            <a:t>- P</a:t>
          </a:r>
          <a:r>
            <a:rPr lang="ko-KR" altLang="ko-KR"/>
            <a:t>가 큰 확률을 가질 때 Q가 </a:t>
          </a:r>
          <a:r>
            <a:rPr lang="ko-KR" altLang="en-US"/>
            <a:t>보다 </a:t>
          </a:r>
          <a:r>
            <a:rPr lang="ko-KR" altLang="ko-KR"/>
            <a:t>더 작은 확률을 가지므로 </a:t>
          </a:r>
          <a:endParaRPr lang="en-US" altLang="ko-KR"/>
        </a:p>
        <a:p>
          <a:endParaRPr lang="en-US" altLang="ko-KR"/>
        </a:p>
        <a:p>
          <a:r>
            <a:rPr lang="en-US" altLang="ko-KR"/>
            <a:t>P</a:t>
          </a:r>
          <a:r>
            <a:rPr lang="ko-KR" altLang="en-US"/>
            <a:t>가 </a:t>
          </a:r>
          <a:r>
            <a:rPr lang="ko-KR" altLang="ko-KR"/>
            <a:t>Q보다 </a:t>
          </a:r>
          <a:r>
            <a:rPr lang="ko-KR" altLang="en-US"/>
            <a:t>상대적으로 </a:t>
          </a:r>
          <a:r>
            <a:rPr lang="ko-KR" altLang="ko-KR"/>
            <a:t>덜 발산</a:t>
          </a:r>
          <a:endParaRPr lang="en-US" altLang="ko-KR"/>
        </a:p>
        <a:p>
          <a:r>
            <a:rPr lang="ko-KR" altLang="en-US"/>
            <a:t>즉 </a:t>
          </a:r>
          <a:r>
            <a:rPr lang="en-US" altLang="ko-KR"/>
            <a:t>Q</a:t>
          </a:r>
          <a:r>
            <a:rPr lang="ko-KR" altLang="en-US"/>
            <a:t>가 </a:t>
          </a:r>
          <a:r>
            <a:rPr lang="en-US" altLang="ko-KR"/>
            <a:t>P</a:t>
          </a:r>
          <a:r>
            <a:rPr lang="ko-KR" altLang="en-US"/>
            <a:t>보다 상대적으로 더 발산</a:t>
          </a:r>
          <a:r>
            <a:rPr lang="en-US" altLang="ko-KR"/>
            <a:t>(</a:t>
          </a:r>
          <a:r>
            <a:rPr lang="ko-KR" altLang="en-US"/>
            <a:t>더 멀어진다</a:t>
          </a:r>
          <a:r>
            <a:rPr lang="en-US" altLang="ko-KR"/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0"/>
  <sheetViews>
    <sheetView showGridLines="0" tabSelected="1" zoomScale="102" zoomScaleNormal="130" workbookViewId="0">
      <selection activeCell="Q5" sqref="Q5"/>
    </sheetView>
  </sheetViews>
  <sheetFormatPr defaultRowHeight="16.5"/>
  <cols>
    <col min="1" max="3" width="9" style="1"/>
    <col min="4" max="4" width="18.25" style="2" bestFit="1" customWidth="1"/>
    <col min="5" max="16384" width="9" style="1"/>
  </cols>
  <sheetData>
    <row r="2" spans="4:15">
      <c r="D2" s="5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</row>
    <row r="3" spans="4:15">
      <c r="D3" s="8" t="s">
        <v>16</v>
      </c>
      <c r="E3" s="9">
        <f>10-E4</f>
        <v>10</v>
      </c>
      <c r="F3" s="9">
        <f t="shared" ref="F3:O3" si="0">E3-1</f>
        <v>9</v>
      </c>
      <c r="G3" s="9">
        <f t="shared" si="0"/>
        <v>8</v>
      </c>
      <c r="H3" s="9">
        <f t="shared" si="0"/>
        <v>7</v>
      </c>
      <c r="I3" s="9">
        <f t="shared" si="0"/>
        <v>6</v>
      </c>
      <c r="J3" s="9">
        <f t="shared" si="0"/>
        <v>5</v>
      </c>
      <c r="K3" s="9">
        <f t="shared" si="0"/>
        <v>4</v>
      </c>
      <c r="L3" s="9">
        <f t="shared" si="0"/>
        <v>3</v>
      </c>
      <c r="M3" s="9">
        <f t="shared" si="0"/>
        <v>2</v>
      </c>
      <c r="N3" s="9">
        <f t="shared" si="0"/>
        <v>1</v>
      </c>
      <c r="O3" s="9">
        <f t="shared" si="0"/>
        <v>0</v>
      </c>
    </row>
    <row r="4" spans="4:15">
      <c r="D4" s="6" t="s">
        <v>17</v>
      </c>
      <c r="E4" s="7">
        <v>0</v>
      </c>
      <c r="F4" s="7">
        <f>E4+1</f>
        <v>1</v>
      </c>
      <c r="G4" s="7">
        <f t="shared" ref="G4:N4" si="1">F4+1</f>
        <v>2</v>
      </c>
      <c r="H4" s="7">
        <f t="shared" si="1"/>
        <v>3</v>
      </c>
      <c r="I4" s="7">
        <f t="shared" si="1"/>
        <v>4</v>
      </c>
      <c r="J4" s="7">
        <f t="shared" si="1"/>
        <v>5</v>
      </c>
      <c r="K4" s="7">
        <f t="shared" si="1"/>
        <v>6</v>
      </c>
      <c r="L4" s="7">
        <f t="shared" si="1"/>
        <v>7</v>
      </c>
      <c r="M4" s="7">
        <f t="shared" si="1"/>
        <v>8</v>
      </c>
      <c r="N4" s="7">
        <f t="shared" si="1"/>
        <v>9</v>
      </c>
      <c r="O4" s="7">
        <f t="shared" ref="O4" si="2">N4+1</f>
        <v>10</v>
      </c>
    </row>
    <row r="5" spans="4:15">
      <c r="D5" s="11" t="s">
        <v>14</v>
      </c>
      <c r="E5" s="12">
        <f>E4/SUM(E3:E4)</f>
        <v>0</v>
      </c>
      <c r="F5" s="12">
        <f t="shared" ref="F5:O5" si="3">F4/SUM(F3:F4)</f>
        <v>0.1</v>
      </c>
      <c r="G5" s="12">
        <f t="shared" si="3"/>
        <v>0.2</v>
      </c>
      <c r="H5" s="12">
        <f t="shared" si="3"/>
        <v>0.3</v>
      </c>
      <c r="I5" s="12">
        <f t="shared" si="3"/>
        <v>0.4</v>
      </c>
      <c r="J5" s="12">
        <f t="shared" si="3"/>
        <v>0.5</v>
      </c>
      <c r="K5" s="12">
        <f t="shared" si="3"/>
        <v>0.6</v>
      </c>
      <c r="L5" s="12">
        <f t="shared" si="3"/>
        <v>0.7</v>
      </c>
      <c r="M5" s="12">
        <f t="shared" si="3"/>
        <v>0.8</v>
      </c>
      <c r="N5" s="12">
        <f t="shared" si="3"/>
        <v>0.9</v>
      </c>
      <c r="O5" s="12">
        <f t="shared" si="3"/>
        <v>1</v>
      </c>
    </row>
    <row r="6" spans="4:15">
      <c r="D6" s="8" t="s">
        <v>15</v>
      </c>
      <c r="E6" s="13">
        <f>E5*(1-E5)</f>
        <v>0</v>
      </c>
      <c r="F6" s="13">
        <f t="shared" ref="F6:O6" si="4">F5*(1-F5)</f>
        <v>9.0000000000000011E-2</v>
      </c>
      <c r="G6" s="13">
        <f t="shared" si="4"/>
        <v>0.16000000000000003</v>
      </c>
      <c r="H6" s="13">
        <f t="shared" si="4"/>
        <v>0.21</v>
      </c>
      <c r="I6" s="13">
        <f t="shared" si="4"/>
        <v>0.24</v>
      </c>
      <c r="J6" s="13">
        <f t="shared" si="4"/>
        <v>0.25</v>
      </c>
      <c r="K6" s="13">
        <f t="shared" si="4"/>
        <v>0.24</v>
      </c>
      <c r="L6" s="13">
        <f t="shared" si="4"/>
        <v>0.21000000000000002</v>
      </c>
      <c r="M6" s="13">
        <f t="shared" si="4"/>
        <v>0.15999999999999998</v>
      </c>
      <c r="N6" s="13">
        <f t="shared" si="4"/>
        <v>8.9999999999999983E-2</v>
      </c>
      <c r="O6" s="13">
        <f t="shared" si="4"/>
        <v>0</v>
      </c>
    </row>
    <row r="7" spans="4:15">
      <c r="D7" s="8" t="s">
        <v>12</v>
      </c>
      <c r="E7" s="10">
        <f>E5*(1-E5)*2</f>
        <v>0</v>
      </c>
      <c r="F7" s="10">
        <f t="shared" ref="F7:O7" si="5">F5*(1-F5)*2</f>
        <v>0.18000000000000002</v>
      </c>
      <c r="G7" s="10">
        <f t="shared" si="5"/>
        <v>0.32000000000000006</v>
      </c>
      <c r="H7" s="10">
        <f t="shared" si="5"/>
        <v>0.42</v>
      </c>
      <c r="I7" s="10">
        <f t="shared" si="5"/>
        <v>0.48</v>
      </c>
      <c r="J7" s="10">
        <f t="shared" si="5"/>
        <v>0.5</v>
      </c>
      <c r="K7" s="10">
        <f t="shared" si="5"/>
        <v>0.48</v>
      </c>
      <c r="L7" s="10">
        <f t="shared" si="5"/>
        <v>0.42000000000000004</v>
      </c>
      <c r="M7" s="10">
        <f t="shared" si="5"/>
        <v>0.31999999999999995</v>
      </c>
      <c r="N7" s="10">
        <f t="shared" si="5"/>
        <v>0.17999999999999997</v>
      </c>
      <c r="O7" s="10">
        <f t="shared" si="5"/>
        <v>0</v>
      </c>
    </row>
    <row r="8" spans="4:15">
      <c r="D8" s="8" t="s">
        <v>11</v>
      </c>
      <c r="E8" s="10" t="e">
        <f t="shared" ref="E8:O8" si="6">-(E5*LOG(E5, 2) + (1-E5)*LOG((1-E5), 2))</f>
        <v>#NUM!</v>
      </c>
      <c r="F8" s="10">
        <f t="shared" si="6"/>
        <v>0.46899559358928122</v>
      </c>
      <c r="G8" s="10">
        <f t="shared" si="6"/>
        <v>0.72192809488736231</v>
      </c>
      <c r="H8" s="10">
        <f t="shared" si="6"/>
        <v>0.8812908992306927</v>
      </c>
      <c r="I8" s="10">
        <f t="shared" si="6"/>
        <v>0.97095059445466858</v>
      </c>
      <c r="J8" s="10">
        <f t="shared" si="6"/>
        <v>1</v>
      </c>
      <c r="K8" s="10">
        <f t="shared" si="6"/>
        <v>0.97095059445466858</v>
      </c>
      <c r="L8" s="10">
        <f t="shared" si="6"/>
        <v>0.8812908992306927</v>
      </c>
      <c r="M8" s="10">
        <f t="shared" si="6"/>
        <v>0.72192809488736231</v>
      </c>
      <c r="N8" s="10">
        <f t="shared" si="6"/>
        <v>0.46899559358928117</v>
      </c>
      <c r="O8" s="10" t="e">
        <f t="shared" si="6"/>
        <v>#NUM!</v>
      </c>
    </row>
    <row r="9" spans="4:15">
      <c r="D9" s="8" t="s">
        <v>13</v>
      </c>
      <c r="E9" s="10">
        <f>1-MAX(E5, (1-E5))</f>
        <v>0</v>
      </c>
      <c r="F9" s="10">
        <f t="shared" ref="F9:O9" si="7">1-MAX(F5, (1-F5))</f>
        <v>9.9999999999999978E-2</v>
      </c>
      <c r="G9" s="10">
        <f t="shared" si="7"/>
        <v>0.19999999999999996</v>
      </c>
      <c r="H9" s="10">
        <f t="shared" si="7"/>
        <v>0.30000000000000004</v>
      </c>
      <c r="I9" s="10">
        <f t="shared" si="7"/>
        <v>0.4</v>
      </c>
      <c r="J9" s="10">
        <f t="shared" si="7"/>
        <v>0.5</v>
      </c>
      <c r="K9" s="10">
        <f t="shared" si="7"/>
        <v>0.4</v>
      </c>
      <c r="L9" s="10">
        <f t="shared" si="7"/>
        <v>0.30000000000000004</v>
      </c>
      <c r="M9" s="10">
        <f t="shared" si="7"/>
        <v>0.19999999999999996</v>
      </c>
      <c r="N9" s="10">
        <f t="shared" si="7"/>
        <v>9.9999999999999978E-2</v>
      </c>
      <c r="O9" s="10">
        <f t="shared" si="7"/>
        <v>0</v>
      </c>
    </row>
    <row r="12" spans="4:15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26" spans="4:10">
      <c r="D26" s="14" t="s">
        <v>18</v>
      </c>
    </row>
    <row r="28" spans="4:10">
      <c r="D28" s="15" t="s">
        <v>19</v>
      </c>
      <c r="E28" s="4" t="s">
        <v>20</v>
      </c>
      <c r="F28" s="4" t="s">
        <v>21</v>
      </c>
      <c r="G28" s="4" t="s">
        <v>22</v>
      </c>
      <c r="H28" s="4" t="s">
        <v>23</v>
      </c>
      <c r="I28" s="4" t="s">
        <v>24</v>
      </c>
      <c r="J28" s="16" t="s">
        <v>18</v>
      </c>
    </row>
    <row r="29" spans="4:10">
      <c r="D29" s="2">
        <v>1</v>
      </c>
      <c r="E29" s="1">
        <v>10</v>
      </c>
      <c r="F29" s="1">
        <v>10</v>
      </c>
      <c r="G29" s="1">
        <v>20</v>
      </c>
      <c r="H29" s="1">
        <v>0.5</v>
      </c>
      <c r="I29" s="1">
        <v>0.5</v>
      </c>
      <c r="J29" s="17">
        <v>0.5</v>
      </c>
    </row>
    <row r="30" spans="4:10">
      <c r="D30" s="2">
        <v>2</v>
      </c>
      <c r="E30" s="1">
        <v>19</v>
      </c>
      <c r="F30" s="1">
        <v>1</v>
      </c>
      <c r="G30" s="1">
        <v>20</v>
      </c>
      <c r="H30" s="1">
        <v>0.95</v>
      </c>
      <c r="I30" s="1">
        <v>0.05</v>
      </c>
      <c r="J30" s="17">
        <v>9.5000000000000001E-2</v>
      </c>
    </row>
    <row r="31" spans="4:10">
      <c r="D31" s="2">
        <v>3</v>
      </c>
      <c r="E31" s="1">
        <v>1</v>
      </c>
      <c r="F31" s="1">
        <v>19</v>
      </c>
      <c r="G31" s="1">
        <v>20</v>
      </c>
      <c r="H31" s="1">
        <v>0.05</v>
      </c>
      <c r="I31" s="1">
        <v>0.95</v>
      </c>
      <c r="J31" s="17">
        <v>9.5000000000000001E-2</v>
      </c>
    </row>
    <row r="32" spans="4:10">
      <c r="D32" s="2">
        <v>4</v>
      </c>
      <c r="E32" s="1">
        <v>15</v>
      </c>
      <c r="F32" s="1">
        <v>5</v>
      </c>
      <c r="G32" s="1">
        <v>20</v>
      </c>
      <c r="H32" s="1">
        <v>0.75</v>
      </c>
      <c r="I32" s="1">
        <v>0.25</v>
      </c>
      <c r="J32" s="17">
        <v>0.375</v>
      </c>
    </row>
    <row r="33" spans="1:14">
      <c r="D33" s="2">
        <v>5</v>
      </c>
      <c r="E33" s="1">
        <v>5</v>
      </c>
      <c r="F33" s="1">
        <v>15</v>
      </c>
      <c r="G33" s="1">
        <v>20</v>
      </c>
      <c r="H33" s="1">
        <v>0.25</v>
      </c>
      <c r="I33" s="1">
        <v>0.75</v>
      </c>
      <c r="J33" s="17">
        <v>0.375</v>
      </c>
    </row>
    <row r="34" spans="1:14">
      <c r="D34" s="2">
        <v>6</v>
      </c>
      <c r="E34" s="1">
        <v>11</v>
      </c>
      <c r="F34" s="1">
        <v>9</v>
      </c>
      <c r="G34" s="1">
        <v>20</v>
      </c>
      <c r="H34" s="1">
        <v>0.55000000000000004</v>
      </c>
      <c r="I34" s="1">
        <v>0.45</v>
      </c>
      <c r="J34" s="17">
        <v>0.495</v>
      </c>
    </row>
    <row r="35" spans="1:14">
      <c r="D35" s="2">
        <v>7</v>
      </c>
      <c r="E35" s="1">
        <v>20</v>
      </c>
      <c r="F35" s="1">
        <v>0</v>
      </c>
      <c r="G35" s="1">
        <v>20</v>
      </c>
      <c r="H35" s="1">
        <v>1</v>
      </c>
      <c r="I35" s="1">
        <v>0</v>
      </c>
      <c r="J35" s="17">
        <v>0</v>
      </c>
    </row>
    <row r="37" spans="1:14" ht="31.5">
      <c r="A37" s="19" t="s">
        <v>33</v>
      </c>
      <c r="B37" s="20"/>
    </row>
    <row r="38" spans="1:14">
      <c r="D38" s="15"/>
      <c r="E38" s="4" t="s">
        <v>29</v>
      </c>
      <c r="F38" s="4" t="s">
        <v>30</v>
      </c>
      <c r="G38" s="4" t="s">
        <v>31</v>
      </c>
      <c r="H38" s="4" t="s">
        <v>32</v>
      </c>
    </row>
    <row r="39" spans="1:14">
      <c r="D39" s="2" t="s">
        <v>25</v>
      </c>
      <c r="E39" s="1">
        <v>0.1</v>
      </c>
      <c r="F39" s="1">
        <v>0.4</v>
      </c>
      <c r="G39" s="1">
        <v>0.5</v>
      </c>
      <c r="H39" s="1">
        <f>SUM(E39:G39)</f>
        <v>1</v>
      </c>
    </row>
    <row r="40" spans="1:14">
      <c r="D40" s="2" t="s">
        <v>26</v>
      </c>
      <c r="E40" s="1">
        <v>0.8</v>
      </c>
      <c r="F40" s="1">
        <v>0.15</v>
      </c>
      <c r="G40" s="1">
        <v>0.05</v>
      </c>
      <c r="H40" s="1">
        <f>SUM(E40:G40)</f>
        <v>1</v>
      </c>
    </row>
    <row r="42" spans="1:14" ht="42" customHeight="1">
      <c r="D42" s="2" t="s">
        <v>27</v>
      </c>
      <c r="E42" s="1">
        <f>E39*LOG((E39/E40),2)</f>
        <v>-0.30000000000000004</v>
      </c>
      <c r="F42" s="1">
        <f t="shared" ref="F42:G42" si="8">F39*LOG((F39/F40),2)</f>
        <v>0.56601499971153757</v>
      </c>
      <c r="G42" s="1">
        <f t="shared" si="8"/>
        <v>1.6609640474436813</v>
      </c>
      <c r="H42" s="1">
        <f>SUM(E42:G42)</f>
        <v>1.9269790471552188</v>
      </c>
    </row>
    <row r="43" spans="1:14" ht="42" customHeight="1">
      <c r="D43" s="2" t="s">
        <v>28</v>
      </c>
      <c r="E43" s="1">
        <f>E40*LOG((E40/E39),2)</f>
        <v>2.4000000000000004</v>
      </c>
      <c r="F43" s="1">
        <f t="shared" ref="F43:G43" si="9">F40*LOG((F40/F39),2)</f>
        <v>-0.21225562489182662</v>
      </c>
      <c r="G43" s="1">
        <f t="shared" si="9"/>
        <v>-0.16609640474436813</v>
      </c>
      <c r="H43" s="1">
        <f>SUM(E43:G43)</f>
        <v>2.0216479703638055</v>
      </c>
    </row>
    <row r="45" spans="1:14">
      <c r="N45"/>
    </row>
    <row r="48" spans="1:14">
      <c r="F48"/>
    </row>
    <row r="53" spans="10:10" ht="23.25">
      <c r="J53" s="18"/>
    </row>
    <row r="70" spans="11:11">
      <c r="K70"/>
    </row>
  </sheetData>
  <phoneticPr fontId="1" type="noConversion"/>
  <pageMargins left="0.7" right="0.7" top="0.75" bottom="0.75" header="0.3" footer="0.3"/>
  <pageSetup paperSize="9" orientation="portrait" r:id="rId1"/>
  <ignoredErrors>
    <ignoredError sqref="E8:O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NFSI291</cp:lastModifiedBy>
  <dcterms:created xsi:type="dcterms:W3CDTF">2020-06-17T23:45:22Z</dcterms:created>
  <dcterms:modified xsi:type="dcterms:W3CDTF">2022-03-23T07:04:30Z</dcterms:modified>
</cp:coreProperties>
</file>