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2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Ex3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9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0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chhabra\Python_Training_DSBA_GL\SMDM\Week_1\"/>
    </mc:Choice>
  </mc:AlternateContent>
  <xr:revisionPtr revIDLastSave="0" documentId="13_ncr:1_{611D9A45-E6A1-4FE7-9B52-926CEC7FD531}" xr6:coauthVersionLast="45" xr6:coauthVersionMax="45" xr10:uidLastSave="{00000000-0000-0000-0000-000000000000}"/>
  <bookViews>
    <workbookView xWindow="-110" yWindow="-110" windowWidth="19420" windowHeight="10420" activeTab="1" xr2:uid="{EDAD6A4C-1BDA-4627-9B58-B81A24251F48}"/>
  </bookViews>
  <sheets>
    <sheet name="Correlation" sheetId="7" r:id="rId1"/>
    <sheet name="Basic_Stats" sheetId="3" r:id="rId2"/>
    <sheet name="Plot_Comp" sheetId="1" r:id="rId3"/>
    <sheet name="Water_var" sheetId="2" r:id="rId4"/>
  </sheets>
  <definedNames>
    <definedName name="_xlchart.v1.0" hidden="1">Basic_Stats!$A$42</definedName>
    <definedName name="_xlchart.v1.1" hidden="1">Basic_Stats!$A$43:$A$52</definedName>
    <definedName name="_xlchart.v1.2" hidden="1">Basic_Stats!$A$1</definedName>
    <definedName name="_xlchart.v1.3" hidden="1">Basic_Stats!$A$2:$A$10</definedName>
    <definedName name="_xlchart.v1.4" hidden="1">Water_var!$C$1</definedName>
    <definedName name="_xlchart.v1.5" hidden="1">Water_var!$C$2:$C$601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4" i="3" l="1"/>
  <c r="W12" i="3"/>
  <c r="W13" i="3"/>
  <c r="S25" i="3"/>
  <c r="S26" i="3"/>
  <c r="S27" i="3"/>
  <c r="S28" i="3"/>
  <c r="S29" i="3"/>
  <c r="S30" i="3"/>
  <c r="S31" i="3"/>
  <c r="S32" i="3"/>
  <c r="S33" i="3"/>
  <c r="S24" i="3"/>
  <c r="Q36" i="3"/>
  <c r="R35" i="3"/>
  <c r="R25" i="3"/>
  <c r="R26" i="3"/>
  <c r="R27" i="3"/>
  <c r="R28" i="3"/>
  <c r="R29" i="3"/>
  <c r="R30" i="3"/>
  <c r="R31" i="3"/>
  <c r="R32" i="3"/>
  <c r="R33" i="3"/>
  <c r="R24" i="3"/>
  <c r="Q35" i="3"/>
  <c r="Q14" i="3"/>
  <c r="P14" i="3"/>
  <c r="P15" i="3"/>
  <c r="P16" i="3"/>
  <c r="P17" i="3"/>
  <c r="P18" i="3"/>
  <c r="P19" i="3"/>
  <c r="P20" i="3"/>
  <c r="P21" i="3"/>
  <c r="P13" i="3"/>
  <c r="O14" i="3"/>
  <c r="O15" i="3"/>
  <c r="O16" i="3"/>
  <c r="O17" i="3"/>
  <c r="O18" i="3"/>
  <c r="O19" i="3"/>
  <c r="O20" i="3"/>
  <c r="O21" i="3"/>
  <c r="O13" i="3"/>
  <c r="Q4" i="3"/>
  <c r="C14" i="3"/>
  <c r="J7" i="3"/>
  <c r="L3" i="3"/>
  <c r="U58" i="7" l="1"/>
  <c r="C48" i="7"/>
  <c r="S41" i="7"/>
  <c r="S40" i="7"/>
  <c r="D38" i="7"/>
  <c r="R17" i="7"/>
  <c r="R15" i="7"/>
  <c r="Q15" i="7"/>
  <c r="D4" i="7"/>
  <c r="AW3" i="7"/>
  <c r="F43" i="3" l="1"/>
  <c r="F44" i="3"/>
  <c r="G45" i="3"/>
  <c r="G46" i="3"/>
  <c r="G47" i="3"/>
  <c r="E43" i="3"/>
  <c r="E44" i="3"/>
  <c r="O5" i="3"/>
  <c r="O4" i="3"/>
  <c r="O3" i="3"/>
  <c r="J6" i="3"/>
  <c r="J5" i="3"/>
  <c r="J4" i="3"/>
  <c r="E7" i="3"/>
  <c r="F7" i="3" s="1" a="1"/>
  <c r="F7" i="3" s="1"/>
  <c r="E2" i="3"/>
  <c r="E45" i="3" l="1"/>
  <c r="E49" i="3" s="1"/>
  <c r="E50" i="3"/>
  <c r="E47" i="3"/>
  <c r="E11" i="3"/>
  <c r="E8" i="3"/>
  <c r="W3" i="3"/>
  <c r="W4" i="3"/>
  <c r="W5" i="3"/>
  <c r="W6" i="3"/>
  <c r="W7" i="3"/>
  <c r="W8" i="3"/>
  <c r="W9" i="3"/>
  <c r="W10" i="3"/>
  <c r="W2" i="3"/>
  <c r="J13" i="3"/>
  <c r="J12" i="3"/>
  <c r="T13" i="3"/>
  <c r="K5" i="3" a="1"/>
  <c r="K5" i="3" s="1"/>
  <c r="K4" i="3" a="1"/>
  <c r="K4" i="3" s="1"/>
  <c r="K3" i="3" a="1"/>
  <c r="K3" i="3" s="1"/>
  <c r="K6" i="3" a="1"/>
  <c r="K6" i="3" s="1"/>
  <c r="E3" i="3"/>
  <c r="T18" i="3" s="1"/>
  <c r="P5" i="3" a="1"/>
  <c r="P5" i="3" s="1"/>
  <c r="J18" i="3" s="1"/>
  <c r="P4" i="3" a="1"/>
  <c r="P4" i="3" s="1"/>
  <c r="P3" i="3" a="1"/>
  <c r="P3" i="3" s="1"/>
  <c r="J17" i="3" s="1"/>
  <c r="E46" i="3" l="1"/>
  <c r="J14" i="3"/>
  <c r="W17" i="3"/>
  <c r="W18" i="3"/>
  <c r="Q13" i="3"/>
  <c r="T12" i="3" s="1"/>
  <c r="T17" i="3" s="1"/>
  <c r="P22" i="3"/>
  <c r="J19" i="3"/>
  <c r="T31" i="2"/>
  <c r="R26" i="2" a="1"/>
  <c r="R26" i="2" s="1"/>
  <c r="D7" i="2"/>
  <c r="D8" i="2"/>
  <c r="D10" i="2"/>
  <c r="D11" i="2"/>
  <c r="D15" i="2"/>
  <c r="D16" i="2"/>
  <c r="K20" i="2"/>
  <c r="W19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<sst xmlns="http://schemas.openxmlformats.org/spreadsheetml/2006/main" count="147" uniqueCount="93">
  <si>
    <t>Min</t>
  </si>
  <si>
    <t>Max</t>
  </si>
  <si>
    <t>&lt;65.2</t>
  </si>
  <si>
    <t>&gt;65.2</t>
  </si>
  <si>
    <t>Water_(g)</t>
  </si>
  <si>
    <t>median</t>
  </si>
  <si>
    <t>Q1</t>
  </si>
  <si>
    <t>Median</t>
  </si>
  <si>
    <t>Q3</t>
  </si>
  <si>
    <t>P5</t>
  </si>
  <si>
    <t>P100</t>
  </si>
  <si>
    <t>P75</t>
  </si>
  <si>
    <t>Data</t>
  </si>
  <si>
    <t>P25</t>
  </si>
  <si>
    <t>Average</t>
  </si>
  <si>
    <t>Q2/Median</t>
  </si>
  <si>
    <t>Basic Statistics - Quartiles</t>
  </si>
  <si>
    <t>Basic Statistics - Percentiles</t>
  </si>
  <si>
    <t>Metric</t>
  </si>
  <si>
    <t>Position</t>
  </si>
  <si>
    <t>Value</t>
  </si>
  <si>
    <t>Variance</t>
  </si>
  <si>
    <t>Xbar</t>
  </si>
  <si>
    <t>X</t>
  </si>
  <si>
    <t>X-Xbar</t>
  </si>
  <si>
    <t>Total</t>
  </si>
  <si>
    <t>Basic Statistics - SD</t>
  </si>
  <si>
    <t>Basic Statistics - Avg</t>
  </si>
  <si>
    <t>sqrt(variance)</t>
  </si>
  <si>
    <t>Sd formula</t>
  </si>
  <si>
    <t>Mode</t>
  </si>
  <si>
    <t>Basic Statistics - Mode</t>
  </si>
  <si>
    <t>Dispersion</t>
  </si>
  <si>
    <t>Basic Statistics - Range</t>
  </si>
  <si>
    <t>Min value</t>
  </si>
  <si>
    <t>Max value</t>
  </si>
  <si>
    <t>Range</t>
  </si>
  <si>
    <t>Basic Statistics - IQR</t>
  </si>
  <si>
    <t>IQR Range</t>
  </si>
  <si>
    <t>Basic Statistics - COV</t>
  </si>
  <si>
    <t>SD</t>
  </si>
  <si>
    <t>COV</t>
  </si>
  <si>
    <t xml:space="preserve">Basic Statistics - COV Data1 </t>
  </si>
  <si>
    <t>Basic Statistics - Median</t>
  </si>
  <si>
    <t>Outliers</t>
  </si>
  <si>
    <t>IQR</t>
  </si>
  <si>
    <t>upper boundary</t>
  </si>
  <si>
    <t>lower boundary</t>
  </si>
  <si>
    <t>Ice Cream Sales vs Temperature</t>
  </si>
  <si>
    <t>Temperature °C</t>
  </si>
  <si>
    <t>Ice Cream Sales</t>
  </si>
  <si>
    <t>numcol</t>
  </si>
  <si>
    <t>yieldpercol</t>
  </si>
  <si>
    <t>14.2°</t>
  </si>
  <si>
    <t>My name is Rakesh and I am doing PGPDSBA</t>
  </si>
  <si>
    <t>16.4°</t>
  </si>
  <si>
    <t>11.9°</t>
  </si>
  <si>
    <t>15.2°</t>
  </si>
  <si>
    <t>18.5°</t>
  </si>
  <si>
    <t>22.1°</t>
  </si>
  <si>
    <t>totalprod</t>
  </si>
  <si>
    <t>stocks</t>
  </si>
  <si>
    <t>priceperlb</t>
  </si>
  <si>
    <t>prodvalue</t>
  </si>
  <si>
    <t>year</t>
  </si>
  <si>
    <t>19.4°</t>
  </si>
  <si>
    <t>25.1°</t>
  </si>
  <si>
    <t>23.4°</t>
  </si>
  <si>
    <t>18.1°</t>
  </si>
  <si>
    <t>22.6°</t>
  </si>
  <si>
    <t>17.2°</t>
  </si>
  <si>
    <t>https://stackoverflow.com/questions/52086574/pandas-isna-and-isnull-what-is-the-difference</t>
  </si>
  <si>
    <t>Country</t>
  </si>
  <si>
    <t>Productionper Person</t>
  </si>
  <si>
    <t>Birth Rate</t>
  </si>
  <si>
    <t>Madagascar</t>
  </si>
  <si>
    <t>India</t>
  </si>
  <si>
    <t>Mexico</t>
  </si>
  <si>
    <t>Y</t>
  </si>
  <si>
    <t>Taiwan</t>
  </si>
  <si>
    <t>Norway</t>
  </si>
  <si>
    <t>Correlation</t>
  </si>
  <si>
    <t>P50</t>
  </si>
  <si>
    <t>Q4</t>
  </si>
  <si>
    <t>Age</t>
  </si>
  <si>
    <t>square(X - Xbar)</t>
  </si>
  <si>
    <t>sum(square((X - Xbar))/n</t>
  </si>
  <si>
    <t>Group level</t>
  </si>
  <si>
    <t>Data Points level</t>
  </si>
  <si>
    <t>X-xbar</t>
  </si>
  <si>
    <t>Income</t>
  </si>
  <si>
    <t>No unit</t>
  </si>
  <si>
    <t>Detection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</si>
</sst>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#,##0.0"/>
    <numFmt numFmtId="165" formatCode="0.0000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777777"/>
      <name val="Arial"/>
      <family val="2"/>
    </font>
    <font>
      <sz val="11"/>
      <color rgb="FF9C6500"/>
      <name val="Calibri"/>
      <family val="2"/>
      <scheme val="minor"/>
    </font>
    <font>
      <sz val="8"/>
      <color rgb="FF333333"/>
      <name val="Verdan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5" applyNumberFormat="0" applyAlignment="0" applyProtection="0"/>
    <xf numFmtId="0" fontId="9" fillId="6" borderId="6" applyNumberFormat="0" applyAlignment="0" applyProtection="0"/>
    <xf numFmtId="0" fontId="10" fillId="6" borderId="5" applyNumberFormat="0" applyAlignment="0" applyProtection="0"/>
    <xf numFmtId="0" fontId="11" fillId="0" borderId="7" applyNumberFormat="0" applyFill="0" applyAlignment="0" applyProtection="0"/>
    <xf numFmtId="0" fontId="12" fillId="7" borderId="8" applyNumberFormat="0" applyAlignment="0" applyProtection="0"/>
    <xf numFmtId="0" fontId="13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8" fillId="4" borderId="0" applyNumberFormat="0" applyBorder="0" applyAlignment="0" applyProtection="0"/>
  </cellStyleXfs>
  <cellXfs count="28">
    <xf numFmtId="0" fontId="0" fillId="0" borderId="0" xfId="0"/>
    <xf numFmtId="0" fontId="0" fillId="0" borderId="1" xfId="0" applyBorder="1"/>
    <xf numFmtId="4" fontId="0" fillId="0" borderId="0" xfId="0" applyNumberFormat="1"/>
    <xf numFmtId="0" fontId="0" fillId="33" borderId="0" xfId="0" applyFill="1"/>
    <xf numFmtId="0" fontId="17" fillId="0" borderId="0" xfId="0" applyFont="1"/>
    <xf numFmtId="3" fontId="0" fillId="0" borderId="0" xfId="0" applyNumberFormat="1"/>
    <xf numFmtId="0" fontId="15" fillId="0" borderId="0" xfId="0" applyFont="1"/>
    <xf numFmtId="0" fontId="15" fillId="35" borderId="0" xfId="0" applyFont="1" applyFill="1"/>
    <xf numFmtId="4" fontId="15" fillId="35" borderId="0" xfId="0" applyNumberFormat="1" applyFont="1" applyFill="1"/>
    <xf numFmtId="0" fontId="0" fillId="35" borderId="0" xfId="0" applyFill="1"/>
    <xf numFmtId="4" fontId="0" fillId="35" borderId="0" xfId="0" applyNumberFormat="1" applyFill="1"/>
    <xf numFmtId="3" fontId="0" fillId="33" borderId="0" xfId="0" applyNumberFormat="1" applyFill="1"/>
    <xf numFmtId="9" fontId="15" fillId="35" borderId="0" xfId="0" applyNumberFormat="1" applyFont="1" applyFill="1"/>
    <xf numFmtId="9" fontId="0" fillId="0" borderId="0" xfId="0" applyNumberFormat="1"/>
    <xf numFmtId="0" fontId="0" fillId="0" borderId="0" xfId="0"/>
    <xf numFmtId="164" fontId="0" fillId="0" borderId="0" xfId="0" applyNumberFormat="1"/>
    <xf numFmtId="6" fontId="0" fillId="0" borderId="0" xfId="0" applyNumberFormat="1"/>
    <xf numFmtId="10" fontId="0" fillId="0" borderId="0" xfId="0" applyNumberFormat="1"/>
    <xf numFmtId="164" fontId="15" fillId="0" borderId="0" xfId="0" applyNumberFormat="1" applyFont="1"/>
    <xf numFmtId="3" fontId="15" fillId="0" borderId="0" xfId="0" applyNumberFormat="1" applyFont="1"/>
    <xf numFmtId="0" fontId="19" fillId="0" borderId="0" xfId="0" applyFont="1" applyAlignment="1">
      <alignment horizontal="right" vertical="center" wrapText="1"/>
    </xf>
    <xf numFmtId="0" fontId="19" fillId="0" borderId="0" xfId="0" applyFont="1" applyAlignment="1">
      <alignment vertical="center" wrapText="1"/>
    </xf>
    <xf numFmtId="6" fontId="19" fillId="0" borderId="0" xfId="0" applyNumberFormat="1" applyFont="1" applyAlignment="1">
      <alignment horizontal="right" vertical="center" wrapText="1"/>
    </xf>
    <xf numFmtId="11" fontId="0" fillId="0" borderId="0" xfId="0" applyNumberFormat="1"/>
    <xf numFmtId="165" fontId="0" fillId="0" borderId="0" xfId="0" applyNumberFormat="1"/>
    <xf numFmtId="0" fontId="0" fillId="36" borderId="0" xfId="0" applyFill="1"/>
    <xf numFmtId="0" fontId="15" fillId="33" borderId="0" xfId="0" applyFont="1" applyFill="1"/>
    <xf numFmtId="0" fontId="12" fillId="34" borderId="0" xfId="0" applyFont="1" applyFill="1" applyAlignment="1">
      <alignment horizontal="center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5" xr:uid="{DA59DFFC-0711-4DDF-BD2B-552AF7325E31}"/>
    <cellStyle name="60% - Accent2 2" xfId="36" xr:uid="{1803FBF7-47D5-4F53-A0D0-BC24B411D0D6}"/>
    <cellStyle name="60% - Accent3 2" xfId="37" xr:uid="{6F28F1A6-FA26-44C4-A63B-BB37F3DA583E}"/>
    <cellStyle name="60% - Accent4 2" xfId="38" xr:uid="{099E0EFD-4C79-4CFC-9B4A-ECCC1E307D30}"/>
    <cellStyle name="60% - Accent5 2" xfId="39" xr:uid="{213048DD-E78D-4581-A66A-FF0E6D1B0FD0}"/>
    <cellStyle name="60% - Accent6 2" xfId="40" xr:uid="{DAFF8F6A-EC42-410E-8B74-6DA302BBC75A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41" xr:uid="{DB4AF6CB-1F56-4F4F-9B5E-F04FA965F609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Correlation!$A$2</c:f>
              <c:strCache>
                <c:ptCount val="1"/>
                <c:pt idx="0">
                  <c:v>Temperature °C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Correlation!$A$3:$A$14</c:f>
              <c:strCache>
                <c:ptCount val="12"/>
                <c:pt idx="0">
                  <c:v>14.2°</c:v>
                </c:pt>
                <c:pt idx="1">
                  <c:v>16.4°</c:v>
                </c:pt>
                <c:pt idx="2">
                  <c:v>11.9°</c:v>
                </c:pt>
                <c:pt idx="3">
                  <c:v>15.2°</c:v>
                </c:pt>
                <c:pt idx="4">
                  <c:v>18.5°</c:v>
                </c:pt>
                <c:pt idx="5">
                  <c:v>22.1°</c:v>
                </c:pt>
                <c:pt idx="6">
                  <c:v>19.4°</c:v>
                </c:pt>
                <c:pt idx="7">
                  <c:v>25.1°</c:v>
                </c:pt>
                <c:pt idx="8">
                  <c:v>23.4°</c:v>
                </c:pt>
                <c:pt idx="9">
                  <c:v>18.1°</c:v>
                </c:pt>
                <c:pt idx="10">
                  <c:v>22.6°</c:v>
                </c:pt>
                <c:pt idx="11">
                  <c:v>17.2°</c:v>
                </c:pt>
              </c:strCache>
            </c:strRef>
          </c:cat>
          <c:val>
            <c:numRef>
              <c:f>Correlation!$B$3:$B$14</c:f>
              <c:numCache>
                <c:formatCode>"$"#,##0_);[Red]\("$"#,##0\)</c:formatCode>
                <c:ptCount val="12"/>
                <c:pt idx="0">
                  <c:v>215</c:v>
                </c:pt>
                <c:pt idx="1">
                  <c:v>325</c:v>
                </c:pt>
                <c:pt idx="2">
                  <c:v>185</c:v>
                </c:pt>
                <c:pt idx="3">
                  <c:v>332</c:v>
                </c:pt>
                <c:pt idx="4">
                  <c:v>406</c:v>
                </c:pt>
                <c:pt idx="5">
                  <c:v>522</c:v>
                </c:pt>
                <c:pt idx="6">
                  <c:v>412</c:v>
                </c:pt>
                <c:pt idx="7">
                  <c:v>614</c:v>
                </c:pt>
                <c:pt idx="8">
                  <c:v>544</c:v>
                </c:pt>
                <c:pt idx="9">
                  <c:v>421</c:v>
                </c:pt>
                <c:pt idx="10">
                  <c:v>445</c:v>
                </c:pt>
                <c:pt idx="11">
                  <c:v>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72-45EC-9432-DBD87EEA35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6978992"/>
        <c:axId val="386977680"/>
      </c:lineChart>
      <c:catAx>
        <c:axId val="38697899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977680"/>
        <c:crosses val="autoZero"/>
        <c:auto val="1"/>
        <c:lblAlgn val="ctr"/>
        <c:lblOffset val="100"/>
        <c:noMultiLvlLbl val="0"/>
      </c:catAx>
      <c:valAx>
        <c:axId val="38697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978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Correlation!$C$36</c:f>
              <c:strCache>
                <c:ptCount val="1"/>
                <c:pt idx="0">
                  <c:v>Birth Rate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Correlation!$B$37:$B$41</c:f>
              <c:numCache>
                <c:formatCode>"$"#,##0_);[Red]\("$"#,##0\)</c:formatCode>
                <c:ptCount val="5"/>
                <c:pt idx="0">
                  <c:v>1000</c:v>
                </c:pt>
                <c:pt idx="1">
                  <c:v>3100</c:v>
                </c:pt>
                <c:pt idx="2">
                  <c:v>9600</c:v>
                </c:pt>
                <c:pt idx="3">
                  <c:v>25300</c:v>
                </c:pt>
                <c:pt idx="4">
                  <c:v>40000</c:v>
                </c:pt>
              </c:numCache>
            </c:numRef>
          </c:xVal>
          <c:yVal>
            <c:numRef>
              <c:f>Correlation!$C$37:$C$41</c:f>
              <c:numCache>
                <c:formatCode>General</c:formatCode>
                <c:ptCount val="5"/>
                <c:pt idx="0">
                  <c:v>5.7</c:v>
                </c:pt>
                <c:pt idx="1">
                  <c:v>2.85</c:v>
                </c:pt>
                <c:pt idx="2">
                  <c:v>2.4900000000000002</c:v>
                </c:pt>
                <c:pt idx="3">
                  <c:v>1.57</c:v>
                </c:pt>
                <c:pt idx="4">
                  <c:v>1.78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FF-47D9-A98E-226D88059B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6538096"/>
        <c:axId val="806535800"/>
      </c:scatterChart>
      <c:valAx>
        <c:axId val="80653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535800"/>
        <c:crosses val="autoZero"/>
        <c:crossBetween val="midCat"/>
      </c:valAx>
      <c:valAx>
        <c:axId val="806535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6538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Correlation!$B$46</c:f>
              <c:strCache>
                <c:ptCount val="1"/>
                <c:pt idx="0">
                  <c:v>totalprod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Correlation!$A$47:$A$672</c:f>
              <c:numCache>
                <c:formatCode>General</c:formatCode>
                <c:ptCount val="626"/>
                <c:pt idx="0">
                  <c:v>16000</c:v>
                </c:pt>
                <c:pt idx="1">
                  <c:v>17000</c:v>
                </c:pt>
                <c:pt idx="2">
                  <c:v>16000</c:v>
                </c:pt>
                <c:pt idx="3">
                  <c:v>14000</c:v>
                </c:pt>
                <c:pt idx="4">
                  <c:v>12000</c:v>
                </c:pt>
                <c:pt idx="5">
                  <c:v>13000</c:v>
                </c:pt>
                <c:pt idx="6">
                  <c:v>12000</c:v>
                </c:pt>
                <c:pt idx="7">
                  <c:v>13000</c:v>
                </c:pt>
                <c:pt idx="8">
                  <c:v>11000</c:v>
                </c:pt>
                <c:pt idx="9">
                  <c:v>11000</c:v>
                </c:pt>
                <c:pt idx="10">
                  <c:v>9000</c:v>
                </c:pt>
                <c:pt idx="11">
                  <c:v>9000</c:v>
                </c:pt>
                <c:pt idx="12">
                  <c:v>9000</c:v>
                </c:pt>
                <c:pt idx="13">
                  <c:v>9000</c:v>
                </c:pt>
                <c:pt idx="14">
                  <c:v>8000</c:v>
                </c:pt>
                <c:pt idx="15">
                  <c:v>53000</c:v>
                </c:pt>
                <c:pt idx="16">
                  <c:v>52000</c:v>
                </c:pt>
                <c:pt idx="17">
                  <c:v>52000</c:v>
                </c:pt>
                <c:pt idx="18">
                  <c:v>50000</c:v>
                </c:pt>
                <c:pt idx="19">
                  <c:v>45000</c:v>
                </c:pt>
                <c:pt idx="20">
                  <c:v>40000</c:v>
                </c:pt>
                <c:pt idx="21">
                  <c:v>40000</c:v>
                </c:pt>
                <c:pt idx="22">
                  <c:v>36000</c:v>
                </c:pt>
                <c:pt idx="23">
                  <c:v>32000</c:v>
                </c:pt>
                <c:pt idx="24">
                  <c:v>28000</c:v>
                </c:pt>
                <c:pt idx="25">
                  <c:v>28000</c:v>
                </c:pt>
                <c:pt idx="26">
                  <c:v>24000</c:v>
                </c:pt>
                <c:pt idx="27">
                  <c:v>25000</c:v>
                </c:pt>
                <c:pt idx="28">
                  <c:v>22000</c:v>
                </c:pt>
                <c:pt idx="29">
                  <c:v>25000</c:v>
                </c:pt>
                <c:pt idx="30">
                  <c:v>55000</c:v>
                </c:pt>
                <c:pt idx="31">
                  <c:v>52000</c:v>
                </c:pt>
                <c:pt idx="32">
                  <c:v>40000</c:v>
                </c:pt>
                <c:pt idx="33">
                  <c:v>43000</c:v>
                </c:pt>
                <c:pt idx="34">
                  <c:v>38000</c:v>
                </c:pt>
                <c:pt idx="35">
                  <c:v>35000</c:v>
                </c:pt>
                <c:pt idx="36">
                  <c:v>32000</c:v>
                </c:pt>
                <c:pt idx="37">
                  <c:v>36000</c:v>
                </c:pt>
                <c:pt idx="38">
                  <c:v>30000</c:v>
                </c:pt>
                <c:pt idx="39">
                  <c:v>30000</c:v>
                </c:pt>
                <c:pt idx="40">
                  <c:v>25000</c:v>
                </c:pt>
                <c:pt idx="41">
                  <c:v>20000</c:v>
                </c:pt>
                <c:pt idx="42">
                  <c:v>24000</c:v>
                </c:pt>
                <c:pt idx="43">
                  <c:v>23000</c:v>
                </c:pt>
                <c:pt idx="44">
                  <c:v>22000</c:v>
                </c:pt>
                <c:pt idx="45">
                  <c:v>450000</c:v>
                </c:pt>
                <c:pt idx="46">
                  <c:v>465000</c:v>
                </c:pt>
                <c:pt idx="47">
                  <c:v>440000</c:v>
                </c:pt>
                <c:pt idx="48">
                  <c:v>460000</c:v>
                </c:pt>
                <c:pt idx="49">
                  <c:v>470000</c:v>
                </c:pt>
                <c:pt idx="50">
                  <c:v>480000</c:v>
                </c:pt>
                <c:pt idx="51">
                  <c:v>390000</c:v>
                </c:pt>
                <c:pt idx="52" formatCode="0.00E+00">
                  <c:v>400000</c:v>
                </c:pt>
                <c:pt idx="53">
                  <c:v>380000</c:v>
                </c:pt>
                <c:pt idx="54">
                  <c:v>340000</c:v>
                </c:pt>
                <c:pt idx="55">
                  <c:v>360000</c:v>
                </c:pt>
                <c:pt idx="56">
                  <c:v>355000</c:v>
                </c:pt>
                <c:pt idx="57">
                  <c:v>410000</c:v>
                </c:pt>
                <c:pt idx="58">
                  <c:v>370000</c:v>
                </c:pt>
                <c:pt idx="59">
                  <c:v>330000</c:v>
                </c:pt>
                <c:pt idx="60">
                  <c:v>27000</c:v>
                </c:pt>
                <c:pt idx="61">
                  <c:v>27000</c:v>
                </c:pt>
                <c:pt idx="62">
                  <c:v>29000</c:v>
                </c:pt>
                <c:pt idx="63">
                  <c:v>26000</c:v>
                </c:pt>
                <c:pt idx="64">
                  <c:v>24000</c:v>
                </c:pt>
                <c:pt idx="65">
                  <c:v>24000</c:v>
                </c:pt>
                <c:pt idx="66">
                  <c:v>23000</c:v>
                </c:pt>
                <c:pt idx="67">
                  <c:v>28000</c:v>
                </c:pt>
                <c:pt idx="68">
                  <c:v>36000</c:v>
                </c:pt>
                <c:pt idx="69">
                  <c:v>31000</c:v>
                </c:pt>
                <c:pt idx="70">
                  <c:v>27000</c:v>
                </c:pt>
                <c:pt idx="71">
                  <c:v>28000</c:v>
                </c:pt>
                <c:pt idx="72">
                  <c:v>34000</c:v>
                </c:pt>
                <c:pt idx="73">
                  <c:v>31000</c:v>
                </c:pt>
                <c:pt idx="74">
                  <c:v>25000</c:v>
                </c:pt>
                <c:pt idx="75">
                  <c:v>230000</c:v>
                </c:pt>
                <c:pt idx="76">
                  <c:v>228000</c:v>
                </c:pt>
                <c:pt idx="77">
                  <c:v>232000</c:v>
                </c:pt>
                <c:pt idx="78">
                  <c:v>220000</c:v>
                </c:pt>
                <c:pt idx="79">
                  <c:v>220000</c:v>
                </c:pt>
                <c:pt idx="80">
                  <c:v>210000</c:v>
                </c:pt>
                <c:pt idx="81">
                  <c:v>205000</c:v>
                </c:pt>
                <c:pt idx="82">
                  <c:v>160000</c:v>
                </c:pt>
                <c:pt idx="83">
                  <c:v>170000</c:v>
                </c:pt>
                <c:pt idx="84">
                  <c:v>160000</c:v>
                </c:pt>
                <c:pt idx="85">
                  <c:v>150000</c:v>
                </c:pt>
                <c:pt idx="86">
                  <c:v>170000</c:v>
                </c:pt>
                <c:pt idx="87" formatCode="0.00E+00">
                  <c:v>200000</c:v>
                </c:pt>
                <c:pt idx="88">
                  <c:v>180000</c:v>
                </c:pt>
                <c:pt idx="89">
                  <c:v>193000</c:v>
                </c:pt>
                <c:pt idx="90">
                  <c:v>75000</c:v>
                </c:pt>
                <c:pt idx="91">
                  <c:v>65000</c:v>
                </c:pt>
                <c:pt idx="92">
                  <c:v>55000</c:v>
                </c:pt>
                <c:pt idx="93">
                  <c:v>55000</c:v>
                </c:pt>
                <c:pt idx="94">
                  <c:v>50000</c:v>
                </c:pt>
                <c:pt idx="95">
                  <c:v>52000</c:v>
                </c:pt>
                <c:pt idx="96">
                  <c:v>63000</c:v>
                </c:pt>
                <c:pt idx="97">
                  <c:v>59000</c:v>
                </c:pt>
                <c:pt idx="98">
                  <c:v>63000</c:v>
                </c:pt>
                <c:pt idx="99">
                  <c:v>60000</c:v>
                </c:pt>
                <c:pt idx="100">
                  <c:v>65000</c:v>
                </c:pt>
                <c:pt idx="101">
                  <c:v>65000</c:v>
                </c:pt>
                <c:pt idx="102">
                  <c:v>55000</c:v>
                </c:pt>
                <c:pt idx="103">
                  <c:v>65000</c:v>
                </c:pt>
                <c:pt idx="104">
                  <c:v>59000</c:v>
                </c:pt>
                <c:pt idx="105">
                  <c:v>8000</c:v>
                </c:pt>
                <c:pt idx="106">
                  <c:v>8000</c:v>
                </c:pt>
                <c:pt idx="107">
                  <c:v>7000</c:v>
                </c:pt>
                <c:pt idx="108">
                  <c:v>8000</c:v>
                </c:pt>
                <c:pt idx="109">
                  <c:v>7000</c:v>
                </c:pt>
                <c:pt idx="110">
                  <c:v>7000</c:v>
                </c:pt>
                <c:pt idx="111">
                  <c:v>8000</c:v>
                </c:pt>
                <c:pt idx="112">
                  <c:v>9000</c:v>
                </c:pt>
                <c:pt idx="113">
                  <c:v>10000</c:v>
                </c:pt>
                <c:pt idx="114">
                  <c:v>10000</c:v>
                </c:pt>
                <c:pt idx="115">
                  <c:v>10000</c:v>
                </c:pt>
                <c:pt idx="116">
                  <c:v>10000</c:v>
                </c:pt>
                <c:pt idx="117">
                  <c:v>10000</c:v>
                </c:pt>
                <c:pt idx="118">
                  <c:v>9000</c:v>
                </c:pt>
                <c:pt idx="119">
                  <c:v>10000</c:v>
                </c:pt>
                <c:pt idx="120">
                  <c:v>50000</c:v>
                </c:pt>
                <c:pt idx="121">
                  <c:v>40000</c:v>
                </c:pt>
                <c:pt idx="122">
                  <c:v>30000</c:v>
                </c:pt>
                <c:pt idx="123">
                  <c:v>33000</c:v>
                </c:pt>
                <c:pt idx="124">
                  <c:v>33000</c:v>
                </c:pt>
                <c:pt idx="125">
                  <c:v>32000</c:v>
                </c:pt>
                <c:pt idx="126">
                  <c:v>35000</c:v>
                </c:pt>
                <c:pt idx="127">
                  <c:v>28000</c:v>
                </c:pt>
                <c:pt idx="128">
                  <c:v>26000</c:v>
                </c:pt>
                <c:pt idx="129">
                  <c:v>26000</c:v>
                </c:pt>
                <c:pt idx="130">
                  <c:v>24000</c:v>
                </c:pt>
                <c:pt idx="131">
                  <c:v>26000</c:v>
                </c:pt>
                <c:pt idx="132">
                  <c:v>27000</c:v>
                </c:pt>
                <c:pt idx="133">
                  <c:v>25000</c:v>
                </c:pt>
                <c:pt idx="134">
                  <c:v>37000</c:v>
                </c:pt>
                <c:pt idx="135">
                  <c:v>120000</c:v>
                </c:pt>
                <c:pt idx="136">
                  <c:v>120000</c:v>
                </c:pt>
                <c:pt idx="137" formatCode="0.00E+00">
                  <c:v>100000</c:v>
                </c:pt>
                <c:pt idx="138" formatCode="0.00E+00">
                  <c:v>100000</c:v>
                </c:pt>
                <c:pt idx="139" formatCode="0.00E+00">
                  <c:v>100000</c:v>
                </c:pt>
                <c:pt idx="140" formatCode="0.00E+00">
                  <c:v>100000</c:v>
                </c:pt>
                <c:pt idx="141" formatCode="0.00E+00">
                  <c:v>100000</c:v>
                </c:pt>
                <c:pt idx="142">
                  <c:v>95000</c:v>
                </c:pt>
                <c:pt idx="143">
                  <c:v>95000</c:v>
                </c:pt>
                <c:pt idx="144">
                  <c:v>92000</c:v>
                </c:pt>
                <c:pt idx="145">
                  <c:v>90000</c:v>
                </c:pt>
                <c:pt idx="146">
                  <c:v>103000</c:v>
                </c:pt>
                <c:pt idx="147">
                  <c:v>97000</c:v>
                </c:pt>
                <c:pt idx="148">
                  <c:v>87000</c:v>
                </c:pt>
                <c:pt idx="149">
                  <c:v>92000</c:v>
                </c:pt>
                <c:pt idx="150">
                  <c:v>9000</c:v>
                </c:pt>
                <c:pt idx="151">
                  <c:v>9000</c:v>
                </c:pt>
                <c:pt idx="152">
                  <c:v>8000</c:v>
                </c:pt>
                <c:pt idx="153">
                  <c:v>6000</c:v>
                </c:pt>
                <c:pt idx="154">
                  <c:v>9000</c:v>
                </c:pt>
                <c:pt idx="155">
                  <c:v>7000</c:v>
                </c:pt>
                <c:pt idx="156">
                  <c:v>7000</c:v>
                </c:pt>
                <c:pt idx="157">
                  <c:v>8000</c:v>
                </c:pt>
                <c:pt idx="158">
                  <c:v>10000</c:v>
                </c:pt>
                <c:pt idx="159">
                  <c:v>9000</c:v>
                </c:pt>
                <c:pt idx="160">
                  <c:v>8000</c:v>
                </c:pt>
                <c:pt idx="161">
                  <c:v>8000</c:v>
                </c:pt>
                <c:pt idx="162">
                  <c:v>9000</c:v>
                </c:pt>
                <c:pt idx="163">
                  <c:v>7000</c:v>
                </c:pt>
                <c:pt idx="164">
                  <c:v>7000</c:v>
                </c:pt>
                <c:pt idx="165">
                  <c:v>9000</c:v>
                </c:pt>
                <c:pt idx="166">
                  <c:v>10000</c:v>
                </c:pt>
                <c:pt idx="167">
                  <c:v>8000</c:v>
                </c:pt>
                <c:pt idx="168">
                  <c:v>7000</c:v>
                </c:pt>
                <c:pt idx="169">
                  <c:v>8000</c:v>
                </c:pt>
                <c:pt idx="170">
                  <c:v>5000</c:v>
                </c:pt>
                <c:pt idx="171">
                  <c:v>7000</c:v>
                </c:pt>
                <c:pt idx="172">
                  <c:v>8000</c:v>
                </c:pt>
                <c:pt idx="173">
                  <c:v>7000</c:v>
                </c:pt>
                <c:pt idx="174">
                  <c:v>8000</c:v>
                </c:pt>
                <c:pt idx="175">
                  <c:v>7000</c:v>
                </c:pt>
                <c:pt idx="176">
                  <c:v>9000</c:v>
                </c:pt>
                <c:pt idx="177">
                  <c:v>10000</c:v>
                </c:pt>
                <c:pt idx="178">
                  <c:v>8000</c:v>
                </c:pt>
                <c:pt idx="179">
                  <c:v>8000</c:v>
                </c:pt>
                <c:pt idx="180">
                  <c:v>16000</c:v>
                </c:pt>
                <c:pt idx="181">
                  <c:v>13000</c:v>
                </c:pt>
                <c:pt idx="182">
                  <c:v>15000</c:v>
                </c:pt>
                <c:pt idx="183">
                  <c:v>13000</c:v>
                </c:pt>
                <c:pt idx="184">
                  <c:v>17000</c:v>
                </c:pt>
                <c:pt idx="185">
                  <c:v>16000</c:v>
                </c:pt>
                <c:pt idx="186">
                  <c:v>14000</c:v>
                </c:pt>
                <c:pt idx="187">
                  <c:v>16000</c:v>
                </c:pt>
                <c:pt idx="188">
                  <c:v>14000</c:v>
                </c:pt>
                <c:pt idx="189">
                  <c:v>14000</c:v>
                </c:pt>
                <c:pt idx="190">
                  <c:v>10000</c:v>
                </c:pt>
                <c:pt idx="191">
                  <c:v>9000</c:v>
                </c:pt>
                <c:pt idx="192">
                  <c:v>9000</c:v>
                </c:pt>
                <c:pt idx="193">
                  <c:v>7000</c:v>
                </c:pt>
                <c:pt idx="194">
                  <c:v>6000</c:v>
                </c:pt>
                <c:pt idx="195">
                  <c:v>3000</c:v>
                </c:pt>
                <c:pt idx="196">
                  <c:v>3000</c:v>
                </c:pt>
                <c:pt idx="197">
                  <c:v>4000</c:v>
                </c:pt>
                <c:pt idx="198">
                  <c:v>4000</c:v>
                </c:pt>
                <c:pt idx="199">
                  <c:v>5000</c:v>
                </c:pt>
                <c:pt idx="200">
                  <c:v>5000</c:v>
                </c:pt>
                <c:pt idx="201">
                  <c:v>5000</c:v>
                </c:pt>
                <c:pt idx="202">
                  <c:v>5000</c:v>
                </c:pt>
                <c:pt idx="203">
                  <c:v>5000</c:v>
                </c:pt>
                <c:pt idx="204">
                  <c:v>4000</c:v>
                </c:pt>
                <c:pt idx="205">
                  <c:v>4000</c:v>
                </c:pt>
                <c:pt idx="206">
                  <c:v>5000</c:v>
                </c:pt>
                <c:pt idx="207">
                  <c:v>5000</c:v>
                </c:pt>
                <c:pt idx="208">
                  <c:v>4000</c:v>
                </c:pt>
                <c:pt idx="209">
                  <c:v>5000</c:v>
                </c:pt>
                <c:pt idx="210">
                  <c:v>41000</c:v>
                </c:pt>
                <c:pt idx="211">
                  <c:v>48000</c:v>
                </c:pt>
                <c:pt idx="212">
                  <c:v>43000</c:v>
                </c:pt>
                <c:pt idx="213">
                  <c:v>45000</c:v>
                </c:pt>
                <c:pt idx="214">
                  <c:v>35000</c:v>
                </c:pt>
                <c:pt idx="215">
                  <c:v>34000</c:v>
                </c:pt>
                <c:pt idx="216">
                  <c:v>35000</c:v>
                </c:pt>
                <c:pt idx="217">
                  <c:v>35000</c:v>
                </c:pt>
                <c:pt idx="218">
                  <c:v>30000</c:v>
                </c:pt>
                <c:pt idx="219">
                  <c:v>29000</c:v>
                </c:pt>
                <c:pt idx="220">
                  <c:v>40000</c:v>
                </c:pt>
                <c:pt idx="221">
                  <c:v>37000</c:v>
                </c:pt>
                <c:pt idx="222">
                  <c:v>36000</c:v>
                </c:pt>
                <c:pt idx="223">
                  <c:v>36000</c:v>
                </c:pt>
                <c:pt idx="224">
                  <c:v>41000</c:v>
                </c:pt>
                <c:pt idx="225">
                  <c:v>7000</c:v>
                </c:pt>
                <c:pt idx="226">
                  <c:v>6000</c:v>
                </c:pt>
                <c:pt idx="227">
                  <c:v>6000</c:v>
                </c:pt>
                <c:pt idx="228">
                  <c:v>4000</c:v>
                </c:pt>
                <c:pt idx="229">
                  <c:v>3000</c:v>
                </c:pt>
                <c:pt idx="230">
                  <c:v>2000</c:v>
                </c:pt>
                <c:pt idx="231">
                  <c:v>10000</c:v>
                </c:pt>
                <c:pt idx="232">
                  <c:v>14000</c:v>
                </c:pt>
                <c:pt idx="233">
                  <c:v>11000</c:v>
                </c:pt>
                <c:pt idx="234">
                  <c:v>11000</c:v>
                </c:pt>
                <c:pt idx="235">
                  <c:v>11000</c:v>
                </c:pt>
                <c:pt idx="236">
                  <c:v>8000</c:v>
                </c:pt>
                <c:pt idx="237">
                  <c:v>7000</c:v>
                </c:pt>
                <c:pt idx="238">
                  <c:v>8000</c:v>
                </c:pt>
                <c:pt idx="239">
                  <c:v>11000</c:v>
                </c:pt>
                <c:pt idx="240">
                  <c:v>9000</c:v>
                </c:pt>
                <c:pt idx="241">
                  <c:v>7000</c:v>
                </c:pt>
                <c:pt idx="242">
                  <c:v>6000</c:v>
                </c:pt>
                <c:pt idx="243">
                  <c:v>5000</c:v>
                </c:pt>
                <c:pt idx="244">
                  <c:v>4000</c:v>
                </c:pt>
                <c:pt idx="245">
                  <c:v>4000</c:v>
                </c:pt>
                <c:pt idx="246">
                  <c:v>80000</c:v>
                </c:pt>
                <c:pt idx="247">
                  <c:v>73000</c:v>
                </c:pt>
                <c:pt idx="248">
                  <c:v>72000</c:v>
                </c:pt>
                <c:pt idx="249">
                  <c:v>76000</c:v>
                </c:pt>
                <c:pt idx="250">
                  <c:v>72000</c:v>
                </c:pt>
                <c:pt idx="251">
                  <c:v>65000</c:v>
                </c:pt>
                <c:pt idx="252">
                  <c:v>65000</c:v>
                </c:pt>
                <c:pt idx="253">
                  <c:v>65000</c:v>
                </c:pt>
                <c:pt idx="254">
                  <c:v>72000</c:v>
                </c:pt>
                <c:pt idx="255">
                  <c:v>72000</c:v>
                </c:pt>
                <c:pt idx="256">
                  <c:v>71000</c:v>
                </c:pt>
                <c:pt idx="257">
                  <c:v>66000</c:v>
                </c:pt>
                <c:pt idx="258">
                  <c:v>71000</c:v>
                </c:pt>
                <c:pt idx="259">
                  <c:v>74000</c:v>
                </c:pt>
                <c:pt idx="260">
                  <c:v>73000</c:v>
                </c:pt>
                <c:pt idx="261">
                  <c:v>140000</c:v>
                </c:pt>
                <c:pt idx="262">
                  <c:v>145000</c:v>
                </c:pt>
                <c:pt idx="263">
                  <c:v>150000</c:v>
                </c:pt>
                <c:pt idx="264">
                  <c:v>135000</c:v>
                </c:pt>
                <c:pt idx="265">
                  <c:v>117000</c:v>
                </c:pt>
                <c:pt idx="266">
                  <c:v>120000</c:v>
                </c:pt>
                <c:pt idx="267">
                  <c:v>135000</c:v>
                </c:pt>
                <c:pt idx="268">
                  <c:v>120000</c:v>
                </c:pt>
                <c:pt idx="269">
                  <c:v>125000</c:v>
                </c:pt>
                <c:pt idx="270">
                  <c:v>130000</c:v>
                </c:pt>
                <c:pt idx="271">
                  <c:v>122000</c:v>
                </c:pt>
                <c:pt idx="272">
                  <c:v>122000</c:v>
                </c:pt>
                <c:pt idx="273">
                  <c:v>128000</c:v>
                </c:pt>
                <c:pt idx="274">
                  <c:v>120000</c:v>
                </c:pt>
                <c:pt idx="275">
                  <c:v>125000</c:v>
                </c:pt>
                <c:pt idx="276">
                  <c:v>23000</c:v>
                </c:pt>
                <c:pt idx="277">
                  <c:v>24000</c:v>
                </c:pt>
                <c:pt idx="278">
                  <c:v>23000</c:v>
                </c:pt>
                <c:pt idx="279">
                  <c:v>22000</c:v>
                </c:pt>
                <c:pt idx="280">
                  <c:v>18000</c:v>
                </c:pt>
                <c:pt idx="281">
                  <c:v>17000</c:v>
                </c:pt>
                <c:pt idx="282">
                  <c:v>16000</c:v>
                </c:pt>
                <c:pt idx="283">
                  <c:v>15000</c:v>
                </c:pt>
                <c:pt idx="284">
                  <c:v>15000</c:v>
                </c:pt>
                <c:pt idx="285">
                  <c:v>14000</c:v>
                </c:pt>
                <c:pt idx="286">
                  <c:v>11000</c:v>
                </c:pt>
                <c:pt idx="287">
                  <c:v>11000</c:v>
                </c:pt>
                <c:pt idx="288">
                  <c:v>11000</c:v>
                </c:pt>
                <c:pt idx="289">
                  <c:v>8000</c:v>
                </c:pt>
                <c:pt idx="290">
                  <c:v>7000</c:v>
                </c:pt>
                <c:pt idx="291">
                  <c:v>18000</c:v>
                </c:pt>
                <c:pt idx="292">
                  <c:v>18000</c:v>
                </c:pt>
                <c:pt idx="293">
                  <c:v>17000</c:v>
                </c:pt>
                <c:pt idx="294">
                  <c:v>17000</c:v>
                </c:pt>
                <c:pt idx="295">
                  <c:v>18000</c:v>
                </c:pt>
                <c:pt idx="296">
                  <c:v>21000</c:v>
                </c:pt>
                <c:pt idx="297">
                  <c:v>18000</c:v>
                </c:pt>
                <c:pt idx="298">
                  <c:v>16000</c:v>
                </c:pt>
                <c:pt idx="299">
                  <c:v>14000</c:v>
                </c:pt>
                <c:pt idx="300">
                  <c:v>15000</c:v>
                </c:pt>
                <c:pt idx="301">
                  <c:v>14000</c:v>
                </c:pt>
                <c:pt idx="302">
                  <c:v>14000</c:v>
                </c:pt>
                <c:pt idx="303">
                  <c:v>16000</c:v>
                </c:pt>
                <c:pt idx="304">
                  <c:v>18000</c:v>
                </c:pt>
                <c:pt idx="305">
                  <c:v>18000</c:v>
                </c:pt>
                <c:pt idx="306">
                  <c:v>115000</c:v>
                </c:pt>
                <c:pt idx="307">
                  <c:v>122000</c:v>
                </c:pt>
                <c:pt idx="308">
                  <c:v>124000</c:v>
                </c:pt>
                <c:pt idx="309">
                  <c:v>136000</c:v>
                </c:pt>
                <c:pt idx="310">
                  <c:v>134000</c:v>
                </c:pt>
                <c:pt idx="311">
                  <c:v>145000</c:v>
                </c:pt>
                <c:pt idx="312">
                  <c:v>140000</c:v>
                </c:pt>
                <c:pt idx="313">
                  <c:v>130000</c:v>
                </c:pt>
                <c:pt idx="314">
                  <c:v>132000</c:v>
                </c:pt>
                <c:pt idx="315">
                  <c:v>135000</c:v>
                </c:pt>
                <c:pt idx="316">
                  <c:v>134000</c:v>
                </c:pt>
                <c:pt idx="317">
                  <c:v>146000</c:v>
                </c:pt>
                <c:pt idx="318">
                  <c:v>157000</c:v>
                </c:pt>
                <c:pt idx="319">
                  <c:v>145000</c:v>
                </c:pt>
                <c:pt idx="320">
                  <c:v>145000</c:v>
                </c:pt>
                <c:pt idx="321">
                  <c:v>8000</c:v>
                </c:pt>
                <c:pt idx="322">
                  <c:v>9000</c:v>
                </c:pt>
                <c:pt idx="323">
                  <c:v>11000</c:v>
                </c:pt>
                <c:pt idx="324">
                  <c:v>13000</c:v>
                </c:pt>
                <c:pt idx="325">
                  <c:v>16000</c:v>
                </c:pt>
                <c:pt idx="326">
                  <c:v>10000</c:v>
                </c:pt>
                <c:pt idx="327">
                  <c:v>9000</c:v>
                </c:pt>
                <c:pt idx="328">
                  <c:v>10000</c:v>
                </c:pt>
                <c:pt idx="329">
                  <c:v>10000</c:v>
                </c:pt>
                <c:pt idx="330">
                  <c:v>12000</c:v>
                </c:pt>
                <c:pt idx="331">
                  <c:v>12000</c:v>
                </c:pt>
                <c:pt idx="332">
                  <c:v>11000</c:v>
                </c:pt>
                <c:pt idx="333">
                  <c:v>13000</c:v>
                </c:pt>
                <c:pt idx="334">
                  <c:v>14000</c:v>
                </c:pt>
                <c:pt idx="335">
                  <c:v>13000</c:v>
                </c:pt>
                <c:pt idx="336">
                  <c:v>230000</c:v>
                </c:pt>
                <c:pt idx="337">
                  <c:v>255000</c:v>
                </c:pt>
                <c:pt idx="338" formatCode="0.00E+00">
                  <c:v>300000</c:v>
                </c:pt>
                <c:pt idx="339">
                  <c:v>280000</c:v>
                </c:pt>
                <c:pt idx="340">
                  <c:v>320000</c:v>
                </c:pt>
                <c:pt idx="341">
                  <c:v>340000</c:v>
                </c:pt>
                <c:pt idx="342">
                  <c:v>390000</c:v>
                </c:pt>
                <c:pt idx="343">
                  <c:v>370000</c:v>
                </c:pt>
                <c:pt idx="344">
                  <c:v>350000</c:v>
                </c:pt>
                <c:pt idx="345">
                  <c:v>420000</c:v>
                </c:pt>
                <c:pt idx="346" formatCode="0.00E+00">
                  <c:v>400000</c:v>
                </c:pt>
                <c:pt idx="347">
                  <c:v>450000</c:v>
                </c:pt>
                <c:pt idx="348">
                  <c:v>510000</c:v>
                </c:pt>
                <c:pt idx="349">
                  <c:v>460000</c:v>
                </c:pt>
                <c:pt idx="350">
                  <c:v>480000</c:v>
                </c:pt>
                <c:pt idx="351">
                  <c:v>64000</c:v>
                </c:pt>
                <c:pt idx="352">
                  <c:v>58000</c:v>
                </c:pt>
                <c:pt idx="353">
                  <c:v>50000</c:v>
                </c:pt>
                <c:pt idx="354">
                  <c:v>43000</c:v>
                </c:pt>
                <c:pt idx="355">
                  <c:v>43000</c:v>
                </c:pt>
                <c:pt idx="356">
                  <c:v>45000</c:v>
                </c:pt>
                <c:pt idx="357">
                  <c:v>51000</c:v>
                </c:pt>
                <c:pt idx="358">
                  <c:v>40000</c:v>
                </c:pt>
                <c:pt idx="359">
                  <c:v>47000</c:v>
                </c:pt>
                <c:pt idx="360">
                  <c:v>45000</c:v>
                </c:pt>
                <c:pt idx="361">
                  <c:v>36000</c:v>
                </c:pt>
                <c:pt idx="362">
                  <c:v>48000</c:v>
                </c:pt>
                <c:pt idx="363">
                  <c:v>41000</c:v>
                </c:pt>
                <c:pt idx="364">
                  <c:v>41000</c:v>
                </c:pt>
                <c:pt idx="365">
                  <c:v>43000</c:v>
                </c:pt>
                <c:pt idx="366">
                  <c:v>11000</c:v>
                </c:pt>
                <c:pt idx="367">
                  <c:v>10000</c:v>
                </c:pt>
                <c:pt idx="368">
                  <c:v>11000</c:v>
                </c:pt>
                <c:pt idx="369">
                  <c:v>11000</c:v>
                </c:pt>
                <c:pt idx="370">
                  <c:v>11000</c:v>
                </c:pt>
                <c:pt idx="371">
                  <c:v>10000</c:v>
                </c:pt>
                <c:pt idx="372">
                  <c:v>12000</c:v>
                </c:pt>
                <c:pt idx="373">
                  <c:v>12000</c:v>
                </c:pt>
                <c:pt idx="374">
                  <c:v>9000</c:v>
                </c:pt>
                <c:pt idx="375">
                  <c:v>9000</c:v>
                </c:pt>
                <c:pt idx="376">
                  <c:v>9000</c:v>
                </c:pt>
                <c:pt idx="377">
                  <c:v>11000</c:v>
                </c:pt>
                <c:pt idx="378">
                  <c:v>13000</c:v>
                </c:pt>
                <c:pt idx="379">
                  <c:v>11000</c:v>
                </c:pt>
                <c:pt idx="380">
                  <c:v>14000</c:v>
                </c:pt>
                <c:pt idx="381">
                  <c:v>14000</c:v>
                </c:pt>
                <c:pt idx="382">
                  <c:v>15000</c:v>
                </c:pt>
                <c:pt idx="383">
                  <c:v>15000</c:v>
                </c:pt>
                <c:pt idx="384">
                  <c:v>10000</c:v>
                </c:pt>
                <c:pt idx="385">
                  <c:v>11000</c:v>
                </c:pt>
                <c:pt idx="386">
                  <c:v>6000</c:v>
                </c:pt>
                <c:pt idx="387">
                  <c:v>8000</c:v>
                </c:pt>
                <c:pt idx="388">
                  <c:v>7000</c:v>
                </c:pt>
                <c:pt idx="389">
                  <c:v>7000</c:v>
                </c:pt>
                <c:pt idx="390">
                  <c:v>6000</c:v>
                </c:pt>
                <c:pt idx="391">
                  <c:v>6000</c:v>
                </c:pt>
                <c:pt idx="392">
                  <c:v>7000</c:v>
                </c:pt>
                <c:pt idx="393">
                  <c:v>7000</c:v>
                </c:pt>
                <c:pt idx="394">
                  <c:v>7000</c:v>
                </c:pt>
                <c:pt idx="395">
                  <c:v>5000</c:v>
                </c:pt>
                <c:pt idx="396">
                  <c:v>10000</c:v>
                </c:pt>
                <c:pt idx="397">
                  <c:v>9000</c:v>
                </c:pt>
                <c:pt idx="398">
                  <c:v>10000</c:v>
                </c:pt>
                <c:pt idx="399">
                  <c:v>9000</c:v>
                </c:pt>
                <c:pt idx="400">
                  <c:v>9000</c:v>
                </c:pt>
                <c:pt idx="401">
                  <c:v>6000</c:v>
                </c:pt>
                <c:pt idx="402">
                  <c:v>14000</c:v>
                </c:pt>
                <c:pt idx="403">
                  <c:v>12000</c:v>
                </c:pt>
                <c:pt idx="404">
                  <c:v>9000</c:v>
                </c:pt>
                <c:pt idx="405">
                  <c:v>10000</c:v>
                </c:pt>
                <c:pt idx="406">
                  <c:v>10000</c:v>
                </c:pt>
                <c:pt idx="407">
                  <c:v>65000</c:v>
                </c:pt>
                <c:pt idx="408">
                  <c:v>69000</c:v>
                </c:pt>
                <c:pt idx="409">
                  <c:v>58000</c:v>
                </c:pt>
                <c:pt idx="410">
                  <c:v>53000</c:v>
                </c:pt>
                <c:pt idx="411">
                  <c:v>60000</c:v>
                </c:pt>
                <c:pt idx="412">
                  <c:v>67000</c:v>
                </c:pt>
                <c:pt idx="413">
                  <c:v>64000</c:v>
                </c:pt>
                <c:pt idx="414">
                  <c:v>59000</c:v>
                </c:pt>
                <c:pt idx="415">
                  <c:v>58000</c:v>
                </c:pt>
                <c:pt idx="416">
                  <c:v>53000</c:v>
                </c:pt>
                <c:pt idx="417">
                  <c:v>50000</c:v>
                </c:pt>
                <c:pt idx="418">
                  <c:v>45000</c:v>
                </c:pt>
                <c:pt idx="419">
                  <c:v>45000</c:v>
                </c:pt>
                <c:pt idx="420">
                  <c:v>49000</c:v>
                </c:pt>
                <c:pt idx="421">
                  <c:v>51000</c:v>
                </c:pt>
                <c:pt idx="422">
                  <c:v>18000</c:v>
                </c:pt>
                <c:pt idx="423">
                  <c:v>20000</c:v>
                </c:pt>
                <c:pt idx="424">
                  <c:v>18000</c:v>
                </c:pt>
                <c:pt idx="425">
                  <c:v>18000</c:v>
                </c:pt>
                <c:pt idx="426">
                  <c:v>18000</c:v>
                </c:pt>
                <c:pt idx="427">
                  <c:v>15000</c:v>
                </c:pt>
                <c:pt idx="428">
                  <c:v>16000</c:v>
                </c:pt>
                <c:pt idx="429">
                  <c:v>15000</c:v>
                </c:pt>
                <c:pt idx="430">
                  <c:v>14000</c:v>
                </c:pt>
                <c:pt idx="431">
                  <c:v>14000</c:v>
                </c:pt>
                <c:pt idx="432">
                  <c:v>14000</c:v>
                </c:pt>
                <c:pt idx="433">
                  <c:v>11000</c:v>
                </c:pt>
                <c:pt idx="434">
                  <c:v>18000</c:v>
                </c:pt>
                <c:pt idx="435">
                  <c:v>15000</c:v>
                </c:pt>
                <c:pt idx="436">
                  <c:v>18000</c:v>
                </c:pt>
                <c:pt idx="437">
                  <c:v>4000</c:v>
                </c:pt>
                <c:pt idx="438">
                  <c:v>6000</c:v>
                </c:pt>
                <c:pt idx="439">
                  <c:v>7000</c:v>
                </c:pt>
                <c:pt idx="440">
                  <c:v>4000</c:v>
                </c:pt>
                <c:pt idx="441">
                  <c:v>3000</c:v>
                </c:pt>
                <c:pt idx="442">
                  <c:v>3000</c:v>
                </c:pt>
                <c:pt idx="443">
                  <c:v>50000</c:v>
                </c:pt>
                <c:pt idx="444">
                  <c:v>45000</c:v>
                </c:pt>
                <c:pt idx="445">
                  <c:v>48000</c:v>
                </c:pt>
                <c:pt idx="446">
                  <c:v>44000</c:v>
                </c:pt>
                <c:pt idx="447">
                  <c:v>43000</c:v>
                </c:pt>
                <c:pt idx="448">
                  <c:v>42000</c:v>
                </c:pt>
                <c:pt idx="449">
                  <c:v>42000</c:v>
                </c:pt>
                <c:pt idx="450">
                  <c:v>39000</c:v>
                </c:pt>
                <c:pt idx="451">
                  <c:v>46000</c:v>
                </c:pt>
                <c:pt idx="452">
                  <c:v>46000</c:v>
                </c:pt>
                <c:pt idx="453">
                  <c:v>50000</c:v>
                </c:pt>
                <c:pt idx="454">
                  <c:v>55000</c:v>
                </c:pt>
                <c:pt idx="455">
                  <c:v>59000</c:v>
                </c:pt>
                <c:pt idx="456">
                  <c:v>60000</c:v>
                </c:pt>
                <c:pt idx="457">
                  <c:v>60000</c:v>
                </c:pt>
                <c:pt idx="458">
                  <c:v>26000</c:v>
                </c:pt>
                <c:pt idx="459">
                  <c:v>28000</c:v>
                </c:pt>
                <c:pt idx="460">
                  <c:v>25000</c:v>
                </c:pt>
                <c:pt idx="461">
                  <c:v>26000</c:v>
                </c:pt>
                <c:pt idx="462">
                  <c:v>29000</c:v>
                </c:pt>
                <c:pt idx="463">
                  <c:v>27000</c:v>
                </c:pt>
                <c:pt idx="464">
                  <c:v>30000</c:v>
                </c:pt>
                <c:pt idx="465">
                  <c:v>28000</c:v>
                </c:pt>
                <c:pt idx="466">
                  <c:v>28000</c:v>
                </c:pt>
                <c:pt idx="467">
                  <c:v>25000</c:v>
                </c:pt>
                <c:pt idx="468">
                  <c:v>23000</c:v>
                </c:pt>
                <c:pt idx="469">
                  <c:v>21000</c:v>
                </c:pt>
                <c:pt idx="470">
                  <c:v>30000</c:v>
                </c:pt>
                <c:pt idx="471">
                  <c:v>24000</c:v>
                </c:pt>
                <c:pt idx="472">
                  <c:v>16000</c:v>
                </c:pt>
                <c:pt idx="473">
                  <c:v>7000</c:v>
                </c:pt>
                <c:pt idx="474">
                  <c:v>5000</c:v>
                </c:pt>
                <c:pt idx="475">
                  <c:v>4000</c:v>
                </c:pt>
                <c:pt idx="476">
                  <c:v>225000</c:v>
                </c:pt>
                <c:pt idx="477">
                  <c:v>224000</c:v>
                </c:pt>
                <c:pt idx="478">
                  <c:v>235000</c:v>
                </c:pt>
                <c:pt idx="479">
                  <c:v>235000</c:v>
                </c:pt>
                <c:pt idx="480">
                  <c:v>225000</c:v>
                </c:pt>
                <c:pt idx="481">
                  <c:v>215000</c:v>
                </c:pt>
                <c:pt idx="482">
                  <c:v>215000</c:v>
                </c:pt>
                <c:pt idx="483">
                  <c:v>220000</c:v>
                </c:pt>
                <c:pt idx="484">
                  <c:v>225000</c:v>
                </c:pt>
                <c:pt idx="485">
                  <c:v>255000</c:v>
                </c:pt>
                <c:pt idx="486">
                  <c:v>225000</c:v>
                </c:pt>
                <c:pt idx="487">
                  <c:v>270000</c:v>
                </c:pt>
                <c:pt idx="488">
                  <c:v>265000</c:v>
                </c:pt>
                <c:pt idx="489">
                  <c:v>250000</c:v>
                </c:pt>
                <c:pt idx="490">
                  <c:v>260000</c:v>
                </c:pt>
                <c:pt idx="491">
                  <c:v>7000</c:v>
                </c:pt>
                <c:pt idx="492">
                  <c:v>8000</c:v>
                </c:pt>
                <c:pt idx="493">
                  <c:v>9000</c:v>
                </c:pt>
                <c:pt idx="494">
                  <c:v>8000</c:v>
                </c:pt>
                <c:pt idx="495">
                  <c:v>8000</c:v>
                </c:pt>
                <c:pt idx="496">
                  <c:v>6000</c:v>
                </c:pt>
                <c:pt idx="497">
                  <c:v>6000</c:v>
                </c:pt>
                <c:pt idx="498">
                  <c:v>7000</c:v>
                </c:pt>
                <c:pt idx="499">
                  <c:v>7000</c:v>
                </c:pt>
                <c:pt idx="500">
                  <c:v>7000</c:v>
                </c:pt>
                <c:pt idx="501">
                  <c:v>7000</c:v>
                </c:pt>
                <c:pt idx="502">
                  <c:v>7000</c:v>
                </c:pt>
                <c:pt idx="503">
                  <c:v>8000</c:v>
                </c:pt>
                <c:pt idx="504">
                  <c:v>7000</c:v>
                </c:pt>
                <c:pt idx="505">
                  <c:v>6000</c:v>
                </c:pt>
                <c:pt idx="506">
                  <c:v>91000</c:v>
                </c:pt>
                <c:pt idx="507">
                  <c:v>108000</c:v>
                </c:pt>
                <c:pt idx="508">
                  <c:v>105000</c:v>
                </c:pt>
                <c:pt idx="509">
                  <c:v>97000</c:v>
                </c:pt>
                <c:pt idx="510">
                  <c:v>114000</c:v>
                </c:pt>
                <c:pt idx="511">
                  <c:v>140000</c:v>
                </c:pt>
                <c:pt idx="512">
                  <c:v>116000</c:v>
                </c:pt>
                <c:pt idx="513">
                  <c:v>84000</c:v>
                </c:pt>
                <c:pt idx="514">
                  <c:v>82000</c:v>
                </c:pt>
                <c:pt idx="515">
                  <c:v>105000</c:v>
                </c:pt>
                <c:pt idx="516">
                  <c:v>77000</c:v>
                </c:pt>
                <c:pt idx="517">
                  <c:v>89000</c:v>
                </c:pt>
                <c:pt idx="518" formatCode="0.00E+00">
                  <c:v>100000</c:v>
                </c:pt>
                <c:pt idx="519">
                  <c:v>78000</c:v>
                </c:pt>
                <c:pt idx="520">
                  <c:v>92000</c:v>
                </c:pt>
                <c:pt idx="521">
                  <c:v>30000</c:v>
                </c:pt>
                <c:pt idx="522">
                  <c:v>26000</c:v>
                </c:pt>
                <c:pt idx="523">
                  <c:v>24000</c:v>
                </c:pt>
                <c:pt idx="524">
                  <c:v>23000</c:v>
                </c:pt>
                <c:pt idx="525">
                  <c:v>22000</c:v>
                </c:pt>
                <c:pt idx="526">
                  <c:v>25000</c:v>
                </c:pt>
                <c:pt idx="527">
                  <c:v>24000</c:v>
                </c:pt>
                <c:pt idx="528">
                  <c:v>24000</c:v>
                </c:pt>
                <c:pt idx="529">
                  <c:v>26000</c:v>
                </c:pt>
                <c:pt idx="530">
                  <c:v>28000</c:v>
                </c:pt>
                <c:pt idx="531">
                  <c:v>28000</c:v>
                </c:pt>
                <c:pt idx="532">
                  <c:v>26000</c:v>
                </c:pt>
                <c:pt idx="533">
                  <c:v>26000</c:v>
                </c:pt>
                <c:pt idx="534">
                  <c:v>23000</c:v>
                </c:pt>
                <c:pt idx="535">
                  <c:v>25000</c:v>
                </c:pt>
                <c:pt idx="536">
                  <c:v>8000</c:v>
                </c:pt>
                <c:pt idx="537">
                  <c:v>7000</c:v>
                </c:pt>
                <c:pt idx="538">
                  <c:v>7000</c:v>
                </c:pt>
                <c:pt idx="539">
                  <c:v>9000</c:v>
                </c:pt>
                <c:pt idx="540">
                  <c:v>8000</c:v>
                </c:pt>
                <c:pt idx="541">
                  <c:v>6000</c:v>
                </c:pt>
                <c:pt idx="542">
                  <c:v>7000</c:v>
                </c:pt>
                <c:pt idx="543">
                  <c:v>8000</c:v>
                </c:pt>
                <c:pt idx="544">
                  <c:v>8000</c:v>
                </c:pt>
                <c:pt idx="545">
                  <c:v>6000</c:v>
                </c:pt>
                <c:pt idx="546">
                  <c:v>6000</c:v>
                </c:pt>
                <c:pt idx="547">
                  <c:v>6000</c:v>
                </c:pt>
                <c:pt idx="548">
                  <c:v>5000</c:v>
                </c:pt>
                <c:pt idx="549">
                  <c:v>4000</c:v>
                </c:pt>
                <c:pt idx="550">
                  <c:v>4000</c:v>
                </c:pt>
                <c:pt idx="551">
                  <c:v>6000</c:v>
                </c:pt>
                <c:pt idx="552">
                  <c:v>6000</c:v>
                </c:pt>
                <c:pt idx="553">
                  <c:v>7000</c:v>
                </c:pt>
                <c:pt idx="554">
                  <c:v>7000</c:v>
                </c:pt>
                <c:pt idx="555">
                  <c:v>7000</c:v>
                </c:pt>
                <c:pt idx="556">
                  <c:v>7000</c:v>
                </c:pt>
                <c:pt idx="557">
                  <c:v>6000</c:v>
                </c:pt>
                <c:pt idx="558">
                  <c:v>6000</c:v>
                </c:pt>
                <c:pt idx="559">
                  <c:v>6000</c:v>
                </c:pt>
                <c:pt idx="560">
                  <c:v>5000</c:v>
                </c:pt>
                <c:pt idx="561">
                  <c:v>5000</c:v>
                </c:pt>
                <c:pt idx="562">
                  <c:v>5000</c:v>
                </c:pt>
                <c:pt idx="563">
                  <c:v>4000</c:v>
                </c:pt>
                <c:pt idx="564">
                  <c:v>4000</c:v>
                </c:pt>
                <c:pt idx="565">
                  <c:v>4000</c:v>
                </c:pt>
                <c:pt idx="566">
                  <c:v>58000</c:v>
                </c:pt>
                <c:pt idx="567">
                  <c:v>52000</c:v>
                </c:pt>
                <c:pt idx="568">
                  <c:v>52000</c:v>
                </c:pt>
                <c:pt idx="569">
                  <c:v>48000</c:v>
                </c:pt>
                <c:pt idx="570">
                  <c:v>50000</c:v>
                </c:pt>
                <c:pt idx="571">
                  <c:v>58000</c:v>
                </c:pt>
                <c:pt idx="572">
                  <c:v>56000</c:v>
                </c:pt>
                <c:pt idx="573">
                  <c:v>51000</c:v>
                </c:pt>
                <c:pt idx="574">
                  <c:v>49000</c:v>
                </c:pt>
                <c:pt idx="575">
                  <c:v>46000</c:v>
                </c:pt>
                <c:pt idx="576">
                  <c:v>49000</c:v>
                </c:pt>
                <c:pt idx="577">
                  <c:v>62000</c:v>
                </c:pt>
                <c:pt idx="578">
                  <c:v>71000</c:v>
                </c:pt>
                <c:pt idx="579">
                  <c:v>71000</c:v>
                </c:pt>
                <c:pt idx="580">
                  <c:v>62000</c:v>
                </c:pt>
                <c:pt idx="581">
                  <c:v>89000</c:v>
                </c:pt>
                <c:pt idx="582">
                  <c:v>80000</c:v>
                </c:pt>
                <c:pt idx="583">
                  <c:v>84000</c:v>
                </c:pt>
                <c:pt idx="584">
                  <c:v>67000</c:v>
                </c:pt>
                <c:pt idx="585">
                  <c:v>70000</c:v>
                </c:pt>
                <c:pt idx="586">
                  <c:v>74000</c:v>
                </c:pt>
                <c:pt idx="587">
                  <c:v>68000</c:v>
                </c:pt>
                <c:pt idx="588">
                  <c:v>64000</c:v>
                </c:pt>
                <c:pt idx="589">
                  <c:v>64000</c:v>
                </c:pt>
                <c:pt idx="590">
                  <c:v>60000</c:v>
                </c:pt>
                <c:pt idx="591">
                  <c:v>58000</c:v>
                </c:pt>
                <c:pt idx="592">
                  <c:v>63000</c:v>
                </c:pt>
                <c:pt idx="593">
                  <c:v>64000</c:v>
                </c:pt>
                <c:pt idx="594">
                  <c:v>57000</c:v>
                </c:pt>
                <c:pt idx="595">
                  <c:v>60000</c:v>
                </c:pt>
                <c:pt idx="596">
                  <c:v>6000</c:v>
                </c:pt>
                <c:pt idx="597">
                  <c:v>6000</c:v>
                </c:pt>
                <c:pt idx="598">
                  <c:v>7000</c:v>
                </c:pt>
                <c:pt idx="599">
                  <c:v>7000</c:v>
                </c:pt>
                <c:pt idx="600">
                  <c:v>9000</c:v>
                </c:pt>
                <c:pt idx="601">
                  <c:v>8000</c:v>
                </c:pt>
                <c:pt idx="602">
                  <c:v>9000</c:v>
                </c:pt>
                <c:pt idx="603">
                  <c:v>8000</c:v>
                </c:pt>
                <c:pt idx="604">
                  <c:v>6000</c:v>
                </c:pt>
                <c:pt idx="605">
                  <c:v>6000</c:v>
                </c:pt>
                <c:pt idx="606">
                  <c:v>6000</c:v>
                </c:pt>
                <c:pt idx="607">
                  <c:v>5000</c:v>
                </c:pt>
                <c:pt idx="608">
                  <c:v>5000</c:v>
                </c:pt>
                <c:pt idx="609">
                  <c:v>4000</c:v>
                </c:pt>
                <c:pt idx="610">
                  <c:v>6000</c:v>
                </c:pt>
                <c:pt idx="611">
                  <c:v>46000</c:v>
                </c:pt>
                <c:pt idx="612">
                  <c:v>37000</c:v>
                </c:pt>
                <c:pt idx="613">
                  <c:v>39000</c:v>
                </c:pt>
                <c:pt idx="614">
                  <c:v>38000</c:v>
                </c:pt>
                <c:pt idx="615">
                  <c:v>38000</c:v>
                </c:pt>
                <c:pt idx="616">
                  <c:v>39000</c:v>
                </c:pt>
                <c:pt idx="617">
                  <c:v>39000</c:v>
                </c:pt>
                <c:pt idx="618">
                  <c:v>40000</c:v>
                </c:pt>
                <c:pt idx="619">
                  <c:v>39000</c:v>
                </c:pt>
                <c:pt idx="620">
                  <c:v>43000</c:v>
                </c:pt>
                <c:pt idx="621">
                  <c:v>39000</c:v>
                </c:pt>
                <c:pt idx="622">
                  <c:v>37000</c:v>
                </c:pt>
                <c:pt idx="623">
                  <c:v>34000</c:v>
                </c:pt>
                <c:pt idx="624">
                  <c:v>35000</c:v>
                </c:pt>
                <c:pt idx="625">
                  <c:v>50000</c:v>
                </c:pt>
              </c:numCache>
            </c:numRef>
          </c:xVal>
          <c:yVal>
            <c:numRef>
              <c:f>Correlation!$B$47:$B$672</c:f>
              <c:numCache>
                <c:formatCode>General</c:formatCode>
                <c:ptCount val="626"/>
                <c:pt idx="0">
                  <c:v>1136000</c:v>
                </c:pt>
                <c:pt idx="1">
                  <c:v>1156000</c:v>
                </c:pt>
                <c:pt idx="2">
                  <c:v>1248000</c:v>
                </c:pt>
                <c:pt idx="3">
                  <c:v>1022000</c:v>
                </c:pt>
                <c:pt idx="4">
                  <c:v>1032000</c:v>
                </c:pt>
                <c:pt idx="5">
                  <c:v>1066000</c:v>
                </c:pt>
                <c:pt idx="6">
                  <c:v>1044000</c:v>
                </c:pt>
                <c:pt idx="7">
                  <c:v>858000</c:v>
                </c:pt>
                <c:pt idx="8">
                  <c:v>792000</c:v>
                </c:pt>
                <c:pt idx="9">
                  <c:v>616000</c:v>
                </c:pt>
                <c:pt idx="10">
                  <c:v>594000</c:v>
                </c:pt>
                <c:pt idx="11">
                  <c:v>450000</c:v>
                </c:pt>
                <c:pt idx="12">
                  <c:v>486000</c:v>
                </c:pt>
                <c:pt idx="13">
                  <c:v>450000</c:v>
                </c:pt>
                <c:pt idx="14">
                  <c:v>432000</c:v>
                </c:pt>
                <c:pt idx="15">
                  <c:v>3445000</c:v>
                </c:pt>
                <c:pt idx="16">
                  <c:v>4628000</c:v>
                </c:pt>
                <c:pt idx="17">
                  <c:v>4836000</c:v>
                </c:pt>
                <c:pt idx="18">
                  <c:v>4900000</c:v>
                </c:pt>
                <c:pt idx="19">
                  <c:v>3960000</c:v>
                </c:pt>
                <c:pt idx="20" formatCode="0.00E+00">
                  <c:v>3000000</c:v>
                </c:pt>
                <c:pt idx="21">
                  <c:v>2280000</c:v>
                </c:pt>
                <c:pt idx="22">
                  <c:v>2484000</c:v>
                </c:pt>
                <c:pt idx="23">
                  <c:v>2432000</c:v>
                </c:pt>
                <c:pt idx="24">
                  <c:v>2240000</c:v>
                </c:pt>
                <c:pt idx="25">
                  <c:v>2100000</c:v>
                </c:pt>
                <c:pt idx="26">
                  <c:v>1368000</c:v>
                </c:pt>
                <c:pt idx="27">
                  <c:v>1500000</c:v>
                </c:pt>
                <c:pt idx="28">
                  <c:v>1408000</c:v>
                </c:pt>
                <c:pt idx="29">
                  <c:v>1575000</c:v>
                </c:pt>
                <c:pt idx="30">
                  <c:v>3300000</c:v>
                </c:pt>
                <c:pt idx="31">
                  <c:v>3224000</c:v>
                </c:pt>
                <c:pt idx="32">
                  <c:v>2360000</c:v>
                </c:pt>
                <c:pt idx="33">
                  <c:v>2537000</c:v>
                </c:pt>
                <c:pt idx="34">
                  <c:v>2394000</c:v>
                </c:pt>
                <c:pt idx="35">
                  <c:v>2520000</c:v>
                </c:pt>
                <c:pt idx="36">
                  <c:v>1760000</c:v>
                </c:pt>
                <c:pt idx="37">
                  <c:v>1800000</c:v>
                </c:pt>
                <c:pt idx="38">
                  <c:v>1950000</c:v>
                </c:pt>
                <c:pt idx="39">
                  <c:v>1920000</c:v>
                </c:pt>
                <c:pt idx="40">
                  <c:v>1600000</c:v>
                </c:pt>
                <c:pt idx="41">
                  <c:v>1040000</c:v>
                </c:pt>
                <c:pt idx="42">
                  <c:v>1848000</c:v>
                </c:pt>
                <c:pt idx="43">
                  <c:v>1219000</c:v>
                </c:pt>
                <c:pt idx="44">
                  <c:v>1012000</c:v>
                </c:pt>
                <c:pt idx="45">
                  <c:v>37350000</c:v>
                </c:pt>
                <c:pt idx="46">
                  <c:v>27900000</c:v>
                </c:pt>
                <c:pt idx="47">
                  <c:v>30800000</c:v>
                </c:pt>
                <c:pt idx="48">
                  <c:v>28060000</c:v>
                </c:pt>
                <c:pt idx="49">
                  <c:v>23500000</c:v>
                </c:pt>
                <c:pt idx="50">
                  <c:v>32160000</c:v>
                </c:pt>
                <c:pt idx="51">
                  <c:v>17550000</c:v>
                </c:pt>
                <c:pt idx="52" formatCode="0.00E+00">
                  <c:v>30000000</c:v>
                </c:pt>
                <c:pt idx="53">
                  <c:v>19760000</c:v>
                </c:pt>
                <c:pt idx="54">
                  <c:v>13600000</c:v>
                </c:pt>
                <c:pt idx="55">
                  <c:v>18360000</c:v>
                </c:pt>
                <c:pt idx="56">
                  <c:v>11715000</c:v>
                </c:pt>
                <c:pt idx="57">
                  <c:v>27470000</c:v>
                </c:pt>
                <c:pt idx="58">
                  <c:v>17760000</c:v>
                </c:pt>
                <c:pt idx="59">
                  <c:v>11550000</c:v>
                </c:pt>
                <c:pt idx="60">
                  <c:v>1944000</c:v>
                </c:pt>
                <c:pt idx="61">
                  <c:v>2052000</c:v>
                </c:pt>
                <c:pt idx="62">
                  <c:v>1740000</c:v>
                </c:pt>
                <c:pt idx="63">
                  <c:v>1430000</c:v>
                </c:pt>
                <c:pt idx="64">
                  <c:v>1440000</c:v>
                </c:pt>
                <c:pt idx="65">
                  <c:v>2064000</c:v>
                </c:pt>
                <c:pt idx="66">
                  <c:v>1840000</c:v>
                </c:pt>
                <c:pt idx="67">
                  <c:v>1960000</c:v>
                </c:pt>
                <c:pt idx="68">
                  <c:v>2700000</c:v>
                </c:pt>
                <c:pt idx="69">
                  <c:v>1581000</c:v>
                </c:pt>
                <c:pt idx="70">
                  <c:v>1215000</c:v>
                </c:pt>
                <c:pt idx="71">
                  <c:v>1484000</c:v>
                </c:pt>
                <c:pt idx="72">
                  <c:v>1904000</c:v>
                </c:pt>
                <c:pt idx="73">
                  <c:v>1705000</c:v>
                </c:pt>
                <c:pt idx="74">
                  <c:v>1200000</c:v>
                </c:pt>
                <c:pt idx="75">
                  <c:v>22540000</c:v>
                </c:pt>
                <c:pt idx="76">
                  <c:v>23256000</c:v>
                </c:pt>
                <c:pt idx="77">
                  <c:v>24360000</c:v>
                </c:pt>
                <c:pt idx="78" formatCode="0.00E+00">
                  <c:v>22000000</c:v>
                </c:pt>
                <c:pt idx="79">
                  <c:v>20460000</c:v>
                </c:pt>
                <c:pt idx="80">
                  <c:v>14910000</c:v>
                </c:pt>
                <c:pt idx="81">
                  <c:v>20090000</c:v>
                </c:pt>
                <c:pt idx="82">
                  <c:v>13760000</c:v>
                </c:pt>
                <c:pt idx="83">
                  <c:v>13770000</c:v>
                </c:pt>
                <c:pt idx="84">
                  <c:v>11360000</c:v>
                </c:pt>
                <c:pt idx="85">
                  <c:v>11850000</c:v>
                </c:pt>
                <c:pt idx="86">
                  <c:v>11560000</c:v>
                </c:pt>
                <c:pt idx="87">
                  <c:v>13800000</c:v>
                </c:pt>
                <c:pt idx="88">
                  <c:v>10980000</c:v>
                </c:pt>
                <c:pt idx="89">
                  <c:v>12352000</c:v>
                </c:pt>
                <c:pt idx="90">
                  <c:v>4200000</c:v>
                </c:pt>
                <c:pt idx="91">
                  <c:v>3315000</c:v>
                </c:pt>
                <c:pt idx="92">
                  <c:v>3135000</c:v>
                </c:pt>
                <c:pt idx="93">
                  <c:v>3135000</c:v>
                </c:pt>
                <c:pt idx="94">
                  <c:v>2600000</c:v>
                </c:pt>
                <c:pt idx="95">
                  <c:v>3380000</c:v>
                </c:pt>
                <c:pt idx="96">
                  <c:v>3087000</c:v>
                </c:pt>
                <c:pt idx="97">
                  <c:v>2891000</c:v>
                </c:pt>
                <c:pt idx="98">
                  <c:v>4662000</c:v>
                </c:pt>
                <c:pt idx="99">
                  <c:v>3480000</c:v>
                </c:pt>
                <c:pt idx="100">
                  <c:v>4615000</c:v>
                </c:pt>
                <c:pt idx="101">
                  <c:v>2665000</c:v>
                </c:pt>
                <c:pt idx="102">
                  <c:v>2530000</c:v>
                </c:pt>
                <c:pt idx="103">
                  <c:v>2795000</c:v>
                </c:pt>
                <c:pt idx="104">
                  <c:v>3009000</c:v>
                </c:pt>
                <c:pt idx="105">
                  <c:v>944000</c:v>
                </c:pt>
                <c:pt idx="106">
                  <c:v>640000</c:v>
                </c:pt>
                <c:pt idx="107">
                  <c:v>784000</c:v>
                </c:pt>
                <c:pt idx="108">
                  <c:v>696000</c:v>
                </c:pt>
                <c:pt idx="109">
                  <c:v>952000</c:v>
                </c:pt>
                <c:pt idx="110">
                  <c:v>798000</c:v>
                </c:pt>
                <c:pt idx="111">
                  <c:v>768000</c:v>
                </c:pt>
                <c:pt idx="112">
                  <c:v>1179000</c:v>
                </c:pt>
                <c:pt idx="113">
                  <c:v>930000</c:v>
                </c:pt>
                <c:pt idx="114">
                  <c:v>920000</c:v>
                </c:pt>
                <c:pt idx="115" formatCode="0.00E+00">
                  <c:v>900000</c:v>
                </c:pt>
                <c:pt idx="116">
                  <c:v>950000</c:v>
                </c:pt>
                <c:pt idx="117">
                  <c:v>770000</c:v>
                </c:pt>
                <c:pt idx="118">
                  <c:v>666000</c:v>
                </c:pt>
                <c:pt idx="119">
                  <c:v>750000</c:v>
                </c:pt>
                <c:pt idx="120">
                  <c:v>3900000</c:v>
                </c:pt>
                <c:pt idx="121">
                  <c:v>2600000</c:v>
                </c:pt>
                <c:pt idx="122">
                  <c:v>2010000</c:v>
                </c:pt>
                <c:pt idx="123">
                  <c:v>1683000</c:v>
                </c:pt>
                <c:pt idx="124">
                  <c:v>2310000</c:v>
                </c:pt>
                <c:pt idx="125">
                  <c:v>1888000</c:v>
                </c:pt>
                <c:pt idx="126">
                  <c:v>2345000</c:v>
                </c:pt>
                <c:pt idx="127">
                  <c:v>2464000</c:v>
                </c:pt>
                <c:pt idx="128">
                  <c:v>2184000</c:v>
                </c:pt>
                <c:pt idx="129">
                  <c:v>2106000</c:v>
                </c:pt>
                <c:pt idx="130">
                  <c:v>1488000</c:v>
                </c:pt>
                <c:pt idx="131">
                  <c:v>1092000</c:v>
                </c:pt>
                <c:pt idx="132">
                  <c:v>1323000</c:v>
                </c:pt>
                <c:pt idx="133">
                  <c:v>1550000</c:v>
                </c:pt>
                <c:pt idx="134">
                  <c:v>2257000</c:v>
                </c:pt>
                <c:pt idx="135" formatCode="0.00E+00">
                  <c:v>6000000</c:v>
                </c:pt>
                <c:pt idx="136">
                  <c:v>5760000</c:v>
                </c:pt>
                <c:pt idx="137">
                  <c:v>4700000</c:v>
                </c:pt>
                <c:pt idx="138">
                  <c:v>4600000</c:v>
                </c:pt>
                <c:pt idx="139">
                  <c:v>5700000</c:v>
                </c:pt>
                <c:pt idx="140">
                  <c:v>4600000</c:v>
                </c:pt>
                <c:pt idx="141">
                  <c:v>6300000</c:v>
                </c:pt>
                <c:pt idx="142">
                  <c:v>3515000</c:v>
                </c:pt>
                <c:pt idx="143">
                  <c:v>4180000</c:v>
                </c:pt>
                <c:pt idx="144">
                  <c:v>3772000</c:v>
                </c:pt>
                <c:pt idx="145">
                  <c:v>3600000</c:v>
                </c:pt>
                <c:pt idx="146">
                  <c:v>4738000</c:v>
                </c:pt>
                <c:pt idx="147">
                  <c:v>2619000</c:v>
                </c:pt>
                <c:pt idx="148">
                  <c:v>3132000</c:v>
                </c:pt>
                <c:pt idx="149">
                  <c:v>2944000</c:v>
                </c:pt>
                <c:pt idx="150">
                  <c:v>639000</c:v>
                </c:pt>
                <c:pt idx="151">
                  <c:v>594000</c:v>
                </c:pt>
                <c:pt idx="152">
                  <c:v>488000</c:v>
                </c:pt>
                <c:pt idx="153">
                  <c:v>456000</c:v>
                </c:pt>
                <c:pt idx="154">
                  <c:v>720000</c:v>
                </c:pt>
                <c:pt idx="155">
                  <c:v>420000</c:v>
                </c:pt>
                <c:pt idx="156">
                  <c:v>385000</c:v>
                </c:pt>
                <c:pt idx="157">
                  <c:v>680000</c:v>
                </c:pt>
                <c:pt idx="158">
                  <c:v>660000</c:v>
                </c:pt>
                <c:pt idx="159">
                  <c:v>567000</c:v>
                </c:pt>
                <c:pt idx="160">
                  <c:v>448000</c:v>
                </c:pt>
                <c:pt idx="161">
                  <c:v>272000</c:v>
                </c:pt>
                <c:pt idx="162">
                  <c:v>369000</c:v>
                </c:pt>
                <c:pt idx="163">
                  <c:v>350000</c:v>
                </c:pt>
                <c:pt idx="164">
                  <c:v>427000</c:v>
                </c:pt>
                <c:pt idx="165">
                  <c:v>828000</c:v>
                </c:pt>
                <c:pt idx="166">
                  <c:v>810000</c:v>
                </c:pt>
                <c:pt idx="167">
                  <c:v>520000</c:v>
                </c:pt>
                <c:pt idx="168">
                  <c:v>532000</c:v>
                </c:pt>
                <c:pt idx="169">
                  <c:v>496000</c:v>
                </c:pt>
                <c:pt idx="170">
                  <c:v>280000</c:v>
                </c:pt>
                <c:pt idx="171">
                  <c:v>413000</c:v>
                </c:pt>
                <c:pt idx="172">
                  <c:v>512000</c:v>
                </c:pt>
                <c:pt idx="173">
                  <c:v>378000</c:v>
                </c:pt>
                <c:pt idx="174">
                  <c:v>424000</c:v>
                </c:pt>
                <c:pt idx="175">
                  <c:v>469000</c:v>
                </c:pt>
                <c:pt idx="176">
                  <c:v>288000</c:v>
                </c:pt>
                <c:pt idx="177">
                  <c:v>430000</c:v>
                </c:pt>
                <c:pt idx="178">
                  <c:v>408000</c:v>
                </c:pt>
                <c:pt idx="179">
                  <c:v>472000</c:v>
                </c:pt>
                <c:pt idx="180">
                  <c:v>736000</c:v>
                </c:pt>
                <c:pt idx="181">
                  <c:v>871000</c:v>
                </c:pt>
                <c:pt idx="182">
                  <c:v>1020000</c:v>
                </c:pt>
                <c:pt idx="183">
                  <c:v>663000</c:v>
                </c:pt>
                <c:pt idx="184">
                  <c:v>884000</c:v>
                </c:pt>
                <c:pt idx="185">
                  <c:v>912000</c:v>
                </c:pt>
                <c:pt idx="186">
                  <c:v>1120000</c:v>
                </c:pt>
                <c:pt idx="187" formatCode="0.00E+00">
                  <c:v>800000</c:v>
                </c:pt>
                <c:pt idx="188">
                  <c:v>770000</c:v>
                </c:pt>
                <c:pt idx="189">
                  <c:v>560000</c:v>
                </c:pt>
                <c:pt idx="190">
                  <c:v>610000</c:v>
                </c:pt>
                <c:pt idx="191">
                  <c:v>567000</c:v>
                </c:pt>
                <c:pt idx="192">
                  <c:v>468000</c:v>
                </c:pt>
                <c:pt idx="193">
                  <c:v>308000</c:v>
                </c:pt>
                <c:pt idx="194">
                  <c:v>330000</c:v>
                </c:pt>
                <c:pt idx="195">
                  <c:v>150000</c:v>
                </c:pt>
                <c:pt idx="196">
                  <c:v>150000</c:v>
                </c:pt>
                <c:pt idx="197">
                  <c:v>192000</c:v>
                </c:pt>
                <c:pt idx="198">
                  <c:v>312000</c:v>
                </c:pt>
                <c:pt idx="199">
                  <c:v>270000</c:v>
                </c:pt>
                <c:pt idx="200">
                  <c:v>240000</c:v>
                </c:pt>
                <c:pt idx="201">
                  <c:v>280000</c:v>
                </c:pt>
                <c:pt idx="202">
                  <c:v>250000</c:v>
                </c:pt>
                <c:pt idx="203">
                  <c:v>280000</c:v>
                </c:pt>
                <c:pt idx="204">
                  <c:v>244000</c:v>
                </c:pt>
                <c:pt idx="205">
                  <c:v>156000</c:v>
                </c:pt>
                <c:pt idx="206">
                  <c:v>175000</c:v>
                </c:pt>
                <c:pt idx="207">
                  <c:v>335000</c:v>
                </c:pt>
                <c:pt idx="208">
                  <c:v>156000</c:v>
                </c:pt>
                <c:pt idx="209">
                  <c:v>255000</c:v>
                </c:pt>
                <c:pt idx="210">
                  <c:v>4551000</c:v>
                </c:pt>
                <c:pt idx="211">
                  <c:v>5472000</c:v>
                </c:pt>
                <c:pt idx="212">
                  <c:v>4042000</c:v>
                </c:pt>
                <c:pt idx="213">
                  <c:v>4770000</c:v>
                </c:pt>
                <c:pt idx="214">
                  <c:v>4340000</c:v>
                </c:pt>
                <c:pt idx="215">
                  <c:v>3060000</c:v>
                </c:pt>
                <c:pt idx="216">
                  <c:v>3430000</c:v>
                </c:pt>
                <c:pt idx="217">
                  <c:v>3395000</c:v>
                </c:pt>
                <c:pt idx="218">
                  <c:v>2700000</c:v>
                </c:pt>
                <c:pt idx="219">
                  <c:v>2581000</c:v>
                </c:pt>
                <c:pt idx="220">
                  <c:v>3080000</c:v>
                </c:pt>
                <c:pt idx="221">
                  <c:v>3811000</c:v>
                </c:pt>
                <c:pt idx="222">
                  <c:v>2880000</c:v>
                </c:pt>
                <c:pt idx="223">
                  <c:v>2772000</c:v>
                </c:pt>
                <c:pt idx="224">
                  <c:v>3526000</c:v>
                </c:pt>
                <c:pt idx="225">
                  <c:v>308000</c:v>
                </c:pt>
                <c:pt idx="226">
                  <c:v>276000</c:v>
                </c:pt>
                <c:pt idx="227">
                  <c:v>276000</c:v>
                </c:pt>
                <c:pt idx="228">
                  <c:v>184000</c:v>
                </c:pt>
                <c:pt idx="229">
                  <c:v>138000</c:v>
                </c:pt>
                <c:pt idx="230">
                  <c:v>84000</c:v>
                </c:pt>
                <c:pt idx="231">
                  <c:v>260000</c:v>
                </c:pt>
                <c:pt idx="232">
                  <c:v>308000</c:v>
                </c:pt>
                <c:pt idx="233">
                  <c:v>231000</c:v>
                </c:pt>
                <c:pt idx="234">
                  <c:v>220000</c:v>
                </c:pt>
                <c:pt idx="235">
                  <c:v>451000</c:v>
                </c:pt>
                <c:pt idx="236">
                  <c:v>264000</c:v>
                </c:pt>
                <c:pt idx="237">
                  <c:v>217000</c:v>
                </c:pt>
                <c:pt idx="238">
                  <c:v>208000</c:v>
                </c:pt>
                <c:pt idx="239">
                  <c:v>253000</c:v>
                </c:pt>
                <c:pt idx="240">
                  <c:v>234000</c:v>
                </c:pt>
                <c:pt idx="241">
                  <c:v>294000</c:v>
                </c:pt>
                <c:pt idx="242" formatCode="0.00E+00">
                  <c:v>300000</c:v>
                </c:pt>
                <c:pt idx="243">
                  <c:v>205000</c:v>
                </c:pt>
                <c:pt idx="244">
                  <c:v>120000</c:v>
                </c:pt>
                <c:pt idx="245">
                  <c:v>136000</c:v>
                </c:pt>
                <c:pt idx="246">
                  <c:v>6800000</c:v>
                </c:pt>
                <c:pt idx="247">
                  <c:v>6205000</c:v>
                </c:pt>
                <c:pt idx="248">
                  <c:v>5400000</c:v>
                </c:pt>
                <c:pt idx="249">
                  <c:v>4560000</c:v>
                </c:pt>
                <c:pt idx="250">
                  <c:v>5544000</c:v>
                </c:pt>
                <c:pt idx="251">
                  <c:v>4810000</c:v>
                </c:pt>
                <c:pt idx="252">
                  <c:v>4355000</c:v>
                </c:pt>
                <c:pt idx="253">
                  <c:v>4420000</c:v>
                </c:pt>
                <c:pt idx="254">
                  <c:v>3960000</c:v>
                </c:pt>
                <c:pt idx="255">
                  <c:v>4608000</c:v>
                </c:pt>
                <c:pt idx="256">
                  <c:v>5183000</c:v>
                </c:pt>
                <c:pt idx="257">
                  <c:v>3960000</c:v>
                </c:pt>
                <c:pt idx="258">
                  <c:v>4118000</c:v>
                </c:pt>
                <c:pt idx="259">
                  <c:v>4736000</c:v>
                </c:pt>
                <c:pt idx="260">
                  <c:v>4161000</c:v>
                </c:pt>
                <c:pt idx="261">
                  <c:v>11060000</c:v>
                </c:pt>
                <c:pt idx="262">
                  <c:v>11890000</c:v>
                </c:pt>
                <c:pt idx="263">
                  <c:v>13500000</c:v>
                </c:pt>
                <c:pt idx="264">
                  <c:v>10935000</c:v>
                </c:pt>
                <c:pt idx="265">
                  <c:v>8541000</c:v>
                </c:pt>
                <c:pt idx="266">
                  <c:v>9960000</c:v>
                </c:pt>
                <c:pt idx="267">
                  <c:v>10125000</c:v>
                </c:pt>
                <c:pt idx="268">
                  <c:v>8880000</c:v>
                </c:pt>
                <c:pt idx="269" formatCode="0.00E+00">
                  <c:v>10000000</c:v>
                </c:pt>
                <c:pt idx="270">
                  <c:v>8840000</c:v>
                </c:pt>
                <c:pt idx="271">
                  <c:v>9516000</c:v>
                </c:pt>
                <c:pt idx="272">
                  <c:v>7930000</c:v>
                </c:pt>
                <c:pt idx="273">
                  <c:v>8448000</c:v>
                </c:pt>
                <c:pt idx="274">
                  <c:v>6360000</c:v>
                </c:pt>
                <c:pt idx="275">
                  <c:v>8375000</c:v>
                </c:pt>
                <c:pt idx="276">
                  <c:v>1518000</c:v>
                </c:pt>
                <c:pt idx="277">
                  <c:v>1560000</c:v>
                </c:pt>
                <c:pt idx="278">
                  <c:v>1725000</c:v>
                </c:pt>
                <c:pt idx="279">
                  <c:v>1342000</c:v>
                </c:pt>
                <c:pt idx="280" formatCode="0.00E+00">
                  <c:v>900000</c:v>
                </c:pt>
                <c:pt idx="281">
                  <c:v>901000</c:v>
                </c:pt>
                <c:pt idx="282">
                  <c:v>656000</c:v>
                </c:pt>
                <c:pt idx="283">
                  <c:v>750000</c:v>
                </c:pt>
                <c:pt idx="284">
                  <c:v>690000</c:v>
                </c:pt>
                <c:pt idx="285">
                  <c:v>644000</c:v>
                </c:pt>
                <c:pt idx="286">
                  <c:v>583000</c:v>
                </c:pt>
                <c:pt idx="287">
                  <c:v>517000</c:v>
                </c:pt>
                <c:pt idx="288">
                  <c:v>572000</c:v>
                </c:pt>
                <c:pt idx="289">
                  <c:v>344000</c:v>
                </c:pt>
                <c:pt idx="290">
                  <c:v>371000</c:v>
                </c:pt>
                <c:pt idx="291">
                  <c:v>1548000</c:v>
                </c:pt>
                <c:pt idx="292">
                  <c:v>1314000</c:v>
                </c:pt>
                <c:pt idx="293">
                  <c:v>1224000</c:v>
                </c:pt>
                <c:pt idx="294">
                  <c:v>1122000</c:v>
                </c:pt>
                <c:pt idx="295">
                  <c:v>1404000</c:v>
                </c:pt>
                <c:pt idx="296">
                  <c:v>1449000</c:v>
                </c:pt>
                <c:pt idx="297">
                  <c:v>1170000</c:v>
                </c:pt>
                <c:pt idx="298">
                  <c:v>1280000</c:v>
                </c:pt>
                <c:pt idx="299">
                  <c:v>1372000</c:v>
                </c:pt>
                <c:pt idx="300">
                  <c:v>1380000</c:v>
                </c:pt>
                <c:pt idx="301">
                  <c:v>1372000</c:v>
                </c:pt>
                <c:pt idx="302">
                  <c:v>1456000</c:v>
                </c:pt>
                <c:pt idx="303">
                  <c:v>1568000</c:v>
                </c:pt>
                <c:pt idx="304">
                  <c:v>2070000</c:v>
                </c:pt>
                <c:pt idx="305">
                  <c:v>2124000</c:v>
                </c:pt>
                <c:pt idx="306">
                  <c:v>14030000</c:v>
                </c:pt>
                <c:pt idx="307">
                  <c:v>8540000</c:v>
                </c:pt>
                <c:pt idx="308">
                  <c:v>10912000</c:v>
                </c:pt>
                <c:pt idx="309">
                  <c:v>13872000</c:v>
                </c:pt>
                <c:pt idx="310">
                  <c:v>8442000</c:v>
                </c:pt>
                <c:pt idx="311">
                  <c:v>9570000</c:v>
                </c:pt>
                <c:pt idx="312">
                  <c:v>10780000</c:v>
                </c:pt>
                <c:pt idx="313">
                  <c:v>8710000</c:v>
                </c:pt>
                <c:pt idx="314">
                  <c:v>10428000</c:v>
                </c:pt>
                <c:pt idx="315">
                  <c:v>9180000</c:v>
                </c:pt>
                <c:pt idx="316">
                  <c:v>9380000</c:v>
                </c:pt>
                <c:pt idx="317">
                  <c:v>10220000</c:v>
                </c:pt>
                <c:pt idx="318">
                  <c:v>11618000</c:v>
                </c:pt>
                <c:pt idx="319">
                  <c:v>13340000</c:v>
                </c:pt>
                <c:pt idx="320">
                  <c:v>7540000</c:v>
                </c:pt>
                <c:pt idx="321">
                  <c:v>472000</c:v>
                </c:pt>
                <c:pt idx="322">
                  <c:v>414000</c:v>
                </c:pt>
                <c:pt idx="323">
                  <c:v>539000</c:v>
                </c:pt>
                <c:pt idx="324">
                  <c:v>572000</c:v>
                </c:pt>
                <c:pt idx="325">
                  <c:v>672000</c:v>
                </c:pt>
                <c:pt idx="326">
                  <c:v>440000</c:v>
                </c:pt>
                <c:pt idx="327">
                  <c:v>360000</c:v>
                </c:pt>
                <c:pt idx="328">
                  <c:v>540000</c:v>
                </c:pt>
                <c:pt idx="329" formatCode="0.00E+00">
                  <c:v>500000</c:v>
                </c:pt>
                <c:pt idx="330">
                  <c:v>540000</c:v>
                </c:pt>
                <c:pt idx="331">
                  <c:v>624000</c:v>
                </c:pt>
                <c:pt idx="332">
                  <c:v>495000</c:v>
                </c:pt>
                <c:pt idx="333">
                  <c:v>598000</c:v>
                </c:pt>
                <c:pt idx="334">
                  <c:v>868000</c:v>
                </c:pt>
                <c:pt idx="335">
                  <c:v>507000</c:v>
                </c:pt>
                <c:pt idx="336">
                  <c:v>29440000</c:v>
                </c:pt>
                <c:pt idx="337">
                  <c:v>26775000</c:v>
                </c:pt>
                <c:pt idx="338">
                  <c:v>34500000</c:v>
                </c:pt>
                <c:pt idx="339">
                  <c:v>26880000</c:v>
                </c:pt>
                <c:pt idx="340" formatCode="0.00E+00">
                  <c:v>24000000</c:v>
                </c:pt>
                <c:pt idx="341">
                  <c:v>29580000</c:v>
                </c:pt>
                <c:pt idx="342">
                  <c:v>30420000</c:v>
                </c:pt>
                <c:pt idx="343">
                  <c:v>33670000</c:v>
                </c:pt>
                <c:pt idx="344">
                  <c:v>25900000</c:v>
                </c:pt>
                <c:pt idx="345">
                  <c:v>31080000</c:v>
                </c:pt>
                <c:pt idx="346" formatCode="0.00E+00">
                  <c:v>36000000</c:v>
                </c:pt>
                <c:pt idx="347">
                  <c:v>34650000</c:v>
                </c:pt>
                <c:pt idx="348">
                  <c:v>46410000</c:v>
                </c:pt>
                <c:pt idx="349">
                  <c:v>32660000</c:v>
                </c:pt>
                <c:pt idx="350">
                  <c:v>33120000</c:v>
                </c:pt>
                <c:pt idx="351">
                  <c:v>4480000</c:v>
                </c:pt>
                <c:pt idx="352">
                  <c:v>4466000</c:v>
                </c:pt>
                <c:pt idx="353">
                  <c:v>4350000</c:v>
                </c:pt>
                <c:pt idx="354">
                  <c:v>2064000</c:v>
                </c:pt>
                <c:pt idx="355">
                  <c:v>3225000</c:v>
                </c:pt>
                <c:pt idx="356">
                  <c:v>3330000</c:v>
                </c:pt>
                <c:pt idx="357">
                  <c:v>4539000</c:v>
                </c:pt>
                <c:pt idx="358">
                  <c:v>2720000</c:v>
                </c:pt>
                <c:pt idx="359">
                  <c:v>3431000</c:v>
                </c:pt>
                <c:pt idx="360">
                  <c:v>2205000</c:v>
                </c:pt>
                <c:pt idx="361">
                  <c:v>2412000</c:v>
                </c:pt>
                <c:pt idx="362">
                  <c:v>2688000</c:v>
                </c:pt>
                <c:pt idx="363">
                  <c:v>2255000</c:v>
                </c:pt>
                <c:pt idx="364">
                  <c:v>2419000</c:v>
                </c:pt>
                <c:pt idx="365">
                  <c:v>2795000</c:v>
                </c:pt>
                <c:pt idx="366">
                  <c:v>539000</c:v>
                </c:pt>
                <c:pt idx="367">
                  <c:v>440000</c:v>
                </c:pt>
                <c:pt idx="368">
                  <c:v>385000</c:v>
                </c:pt>
                <c:pt idx="369">
                  <c:v>374000</c:v>
                </c:pt>
                <c:pt idx="370">
                  <c:v>440000</c:v>
                </c:pt>
                <c:pt idx="371">
                  <c:v>190000</c:v>
                </c:pt>
                <c:pt idx="372">
                  <c:v>324000</c:v>
                </c:pt>
                <c:pt idx="373">
                  <c:v>384000</c:v>
                </c:pt>
                <c:pt idx="374">
                  <c:v>324000</c:v>
                </c:pt>
                <c:pt idx="375">
                  <c:v>513000</c:v>
                </c:pt>
                <c:pt idx="376">
                  <c:v>360000</c:v>
                </c:pt>
                <c:pt idx="377">
                  <c:v>352000</c:v>
                </c:pt>
                <c:pt idx="378">
                  <c:v>455000</c:v>
                </c:pt>
                <c:pt idx="379">
                  <c:v>451000</c:v>
                </c:pt>
                <c:pt idx="380">
                  <c:v>462000</c:v>
                </c:pt>
                <c:pt idx="381">
                  <c:v>770000</c:v>
                </c:pt>
                <c:pt idx="382">
                  <c:v>780000</c:v>
                </c:pt>
                <c:pt idx="383">
                  <c:v>960000</c:v>
                </c:pt>
                <c:pt idx="384" formatCode="0.00E+00">
                  <c:v>700000</c:v>
                </c:pt>
                <c:pt idx="385">
                  <c:v>484000</c:v>
                </c:pt>
                <c:pt idx="386">
                  <c:v>246000</c:v>
                </c:pt>
                <c:pt idx="387">
                  <c:v>352000</c:v>
                </c:pt>
                <c:pt idx="388">
                  <c:v>343000</c:v>
                </c:pt>
                <c:pt idx="389">
                  <c:v>336000</c:v>
                </c:pt>
                <c:pt idx="390">
                  <c:v>354000</c:v>
                </c:pt>
                <c:pt idx="391">
                  <c:v>288000</c:v>
                </c:pt>
                <c:pt idx="392">
                  <c:v>420000</c:v>
                </c:pt>
                <c:pt idx="393">
                  <c:v>462000</c:v>
                </c:pt>
                <c:pt idx="394">
                  <c:v>392000</c:v>
                </c:pt>
                <c:pt idx="395">
                  <c:v>260000</c:v>
                </c:pt>
                <c:pt idx="396">
                  <c:v>460000</c:v>
                </c:pt>
                <c:pt idx="397">
                  <c:v>405000</c:v>
                </c:pt>
                <c:pt idx="398">
                  <c:v>350000</c:v>
                </c:pt>
                <c:pt idx="399">
                  <c:v>450000</c:v>
                </c:pt>
                <c:pt idx="400">
                  <c:v>558000</c:v>
                </c:pt>
                <c:pt idx="401">
                  <c:v>384000</c:v>
                </c:pt>
                <c:pt idx="402">
                  <c:v>770000</c:v>
                </c:pt>
                <c:pt idx="403">
                  <c:v>552000</c:v>
                </c:pt>
                <c:pt idx="404">
                  <c:v>333000</c:v>
                </c:pt>
                <c:pt idx="405">
                  <c:v>280000</c:v>
                </c:pt>
                <c:pt idx="406">
                  <c:v>290000</c:v>
                </c:pt>
                <c:pt idx="407">
                  <c:v>5200000</c:v>
                </c:pt>
                <c:pt idx="408">
                  <c:v>4830000</c:v>
                </c:pt>
                <c:pt idx="409">
                  <c:v>4640000</c:v>
                </c:pt>
                <c:pt idx="410">
                  <c:v>3710000</c:v>
                </c:pt>
                <c:pt idx="411">
                  <c:v>5880000</c:v>
                </c:pt>
                <c:pt idx="412">
                  <c:v>4824000</c:v>
                </c:pt>
                <c:pt idx="413">
                  <c:v>4288000</c:v>
                </c:pt>
                <c:pt idx="414">
                  <c:v>4307000</c:v>
                </c:pt>
                <c:pt idx="415">
                  <c:v>3712000</c:v>
                </c:pt>
                <c:pt idx="416">
                  <c:v>3021000</c:v>
                </c:pt>
                <c:pt idx="417">
                  <c:v>3500000</c:v>
                </c:pt>
                <c:pt idx="418">
                  <c:v>2925000</c:v>
                </c:pt>
                <c:pt idx="419">
                  <c:v>2880000</c:v>
                </c:pt>
                <c:pt idx="420">
                  <c:v>2744000</c:v>
                </c:pt>
                <c:pt idx="421">
                  <c:v>2601000</c:v>
                </c:pt>
                <c:pt idx="422">
                  <c:v>1404000</c:v>
                </c:pt>
                <c:pt idx="423">
                  <c:v>1480000</c:v>
                </c:pt>
                <c:pt idx="424">
                  <c:v>1170000</c:v>
                </c:pt>
                <c:pt idx="425">
                  <c:v>1458000</c:v>
                </c:pt>
                <c:pt idx="426">
                  <c:v>1260000</c:v>
                </c:pt>
                <c:pt idx="427">
                  <c:v>750000</c:v>
                </c:pt>
                <c:pt idx="428">
                  <c:v>928000</c:v>
                </c:pt>
                <c:pt idx="429">
                  <c:v>1035000</c:v>
                </c:pt>
                <c:pt idx="430">
                  <c:v>784000</c:v>
                </c:pt>
                <c:pt idx="431">
                  <c:v>854000</c:v>
                </c:pt>
                <c:pt idx="432">
                  <c:v>742000</c:v>
                </c:pt>
                <c:pt idx="433">
                  <c:v>550000</c:v>
                </c:pt>
                <c:pt idx="434">
                  <c:v>1116000</c:v>
                </c:pt>
                <c:pt idx="435">
                  <c:v>990000</c:v>
                </c:pt>
                <c:pt idx="436">
                  <c:v>1080000</c:v>
                </c:pt>
                <c:pt idx="437">
                  <c:v>204000</c:v>
                </c:pt>
                <c:pt idx="438">
                  <c:v>270000</c:v>
                </c:pt>
                <c:pt idx="439">
                  <c:v>245000</c:v>
                </c:pt>
                <c:pt idx="440">
                  <c:v>188000</c:v>
                </c:pt>
                <c:pt idx="441">
                  <c:v>159000</c:v>
                </c:pt>
                <c:pt idx="442">
                  <c:v>141000</c:v>
                </c:pt>
                <c:pt idx="443">
                  <c:v>2250000</c:v>
                </c:pt>
                <c:pt idx="444">
                  <c:v>2565000</c:v>
                </c:pt>
                <c:pt idx="445">
                  <c:v>2448000</c:v>
                </c:pt>
                <c:pt idx="446">
                  <c:v>1936000</c:v>
                </c:pt>
                <c:pt idx="447">
                  <c:v>2107000</c:v>
                </c:pt>
                <c:pt idx="448">
                  <c:v>2142000</c:v>
                </c:pt>
                <c:pt idx="449">
                  <c:v>2268000</c:v>
                </c:pt>
                <c:pt idx="450">
                  <c:v>1638000</c:v>
                </c:pt>
                <c:pt idx="451">
                  <c:v>2208000</c:v>
                </c:pt>
                <c:pt idx="452">
                  <c:v>1978000</c:v>
                </c:pt>
                <c:pt idx="453">
                  <c:v>2150000</c:v>
                </c:pt>
                <c:pt idx="454">
                  <c:v>1870000</c:v>
                </c:pt>
                <c:pt idx="455">
                  <c:v>2301000</c:v>
                </c:pt>
                <c:pt idx="456">
                  <c:v>2040000</c:v>
                </c:pt>
                <c:pt idx="457">
                  <c:v>1920000</c:v>
                </c:pt>
                <c:pt idx="458">
                  <c:v>1716000</c:v>
                </c:pt>
                <c:pt idx="459">
                  <c:v>1680000</c:v>
                </c:pt>
                <c:pt idx="460">
                  <c:v>1125000</c:v>
                </c:pt>
                <c:pt idx="461">
                  <c:v>1482000</c:v>
                </c:pt>
                <c:pt idx="462">
                  <c:v>1653000</c:v>
                </c:pt>
                <c:pt idx="463">
                  <c:v>1350000</c:v>
                </c:pt>
                <c:pt idx="464">
                  <c:v>1620000</c:v>
                </c:pt>
                <c:pt idx="465">
                  <c:v>1568000</c:v>
                </c:pt>
                <c:pt idx="466">
                  <c:v>1120000</c:v>
                </c:pt>
                <c:pt idx="467">
                  <c:v>1050000</c:v>
                </c:pt>
                <c:pt idx="468">
                  <c:v>1104000</c:v>
                </c:pt>
                <c:pt idx="469">
                  <c:v>840000</c:v>
                </c:pt>
                <c:pt idx="470">
                  <c:v>1110000</c:v>
                </c:pt>
                <c:pt idx="471">
                  <c:v>1056000</c:v>
                </c:pt>
                <c:pt idx="472">
                  <c:v>960000</c:v>
                </c:pt>
                <c:pt idx="473">
                  <c:v>280000</c:v>
                </c:pt>
                <c:pt idx="474">
                  <c:v>470000</c:v>
                </c:pt>
                <c:pt idx="475">
                  <c:v>280000</c:v>
                </c:pt>
                <c:pt idx="476">
                  <c:v>21375000</c:v>
                </c:pt>
                <c:pt idx="477">
                  <c:v>23296000</c:v>
                </c:pt>
                <c:pt idx="478">
                  <c:v>28435000</c:v>
                </c:pt>
                <c:pt idx="479">
                  <c:v>15275000</c:v>
                </c:pt>
                <c:pt idx="480">
                  <c:v>11475000</c:v>
                </c:pt>
                <c:pt idx="481">
                  <c:v>15050000</c:v>
                </c:pt>
                <c:pt idx="482">
                  <c:v>22575000</c:v>
                </c:pt>
                <c:pt idx="483">
                  <c:v>17380000</c:v>
                </c:pt>
                <c:pt idx="484">
                  <c:v>10575000</c:v>
                </c:pt>
                <c:pt idx="485">
                  <c:v>13260000</c:v>
                </c:pt>
                <c:pt idx="486">
                  <c:v>21375000</c:v>
                </c:pt>
                <c:pt idx="487">
                  <c:v>17820000</c:v>
                </c:pt>
                <c:pt idx="488">
                  <c:v>15370000</c:v>
                </c:pt>
                <c:pt idx="489">
                  <c:v>16500000</c:v>
                </c:pt>
                <c:pt idx="490">
                  <c:v>16380000</c:v>
                </c:pt>
                <c:pt idx="491">
                  <c:v>448000</c:v>
                </c:pt>
                <c:pt idx="492">
                  <c:v>408000</c:v>
                </c:pt>
                <c:pt idx="493">
                  <c:v>549000</c:v>
                </c:pt>
                <c:pt idx="494">
                  <c:v>472000</c:v>
                </c:pt>
                <c:pt idx="495">
                  <c:v>488000</c:v>
                </c:pt>
                <c:pt idx="496">
                  <c:v>240000</c:v>
                </c:pt>
                <c:pt idx="497">
                  <c:v>324000</c:v>
                </c:pt>
                <c:pt idx="498">
                  <c:v>385000</c:v>
                </c:pt>
                <c:pt idx="499">
                  <c:v>385000</c:v>
                </c:pt>
                <c:pt idx="500">
                  <c:v>455000</c:v>
                </c:pt>
                <c:pt idx="501">
                  <c:v>427000</c:v>
                </c:pt>
                <c:pt idx="502">
                  <c:v>357000</c:v>
                </c:pt>
                <c:pt idx="503">
                  <c:v>504000</c:v>
                </c:pt>
                <c:pt idx="504">
                  <c:v>308000</c:v>
                </c:pt>
                <c:pt idx="505">
                  <c:v>366000</c:v>
                </c:pt>
                <c:pt idx="506">
                  <c:v>7007000</c:v>
                </c:pt>
                <c:pt idx="507">
                  <c:v>8748000</c:v>
                </c:pt>
                <c:pt idx="508">
                  <c:v>8295000</c:v>
                </c:pt>
                <c:pt idx="509">
                  <c:v>7663000</c:v>
                </c:pt>
                <c:pt idx="510">
                  <c:v>7638000</c:v>
                </c:pt>
                <c:pt idx="511">
                  <c:v>9380000</c:v>
                </c:pt>
                <c:pt idx="512">
                  <c:v>8816000</c:v>
                </c:pt>
                <c:pt idx="513">
                  <c:v>5964000</c:v>
                </c:pt>
                <c:pt idx="514">
                  <c:v>5740000</c:v>
                </c:pt>
                <c:pt idx="515">
                  <c:v>8610000</c:v>
                </c:pt>
                <c:pt idx="516">
                  <c:v>4928000</c:v>
                </c:pt>
                <c:pt idx="517">
                  <c:v>5607000</c:v>
                </c:pt>
                <c:pt idx="518">
                  <c:v>7200000</c:v>
                </c:pt>
                <c:pt idx="519">
                  <c:v>4524000</c:v>
                </c:pt>
                <c:pt idx="520">
                  <c:v>4784000</c:v>
                </c:pt>
                <c:pt idx="521">
                  <c:v>1740000</c:v>
                </c:pt>
                <c:pt idx="522">
                  <c:v>1170000</c:v>
                </c:pt>
                <c:pt idx="523">
                  <c:v>984000</c:v>
                </c:pt>
                <c:pt idx="524">
                  <c:v>874000</c:v>
                </c:pt>
                <c:pt idx="525">
                  <c:v>1298000</c:v>
                </c:pt>
                <c:pt idx="526">
                  <c:v>1425000</c:v>
                </c:pt>
                <c:pt idx="527">
                  <c:v>1680000</c:v>
                </c:pt>
                <c:pt idx="528">
                  <c:v>1080000</c:v>
                </c:pt>
                <c:pt idx="529">
                  <c:v>1300000</c:v>
                </c:pt>
                <c:pt idx="530">
                  <c:v>1176000</c:v>
                </c:pt>
                <c:pt idx="531">
                  <c:v>1344000</c:v>
                </c:pt>
                <c:pt idx="532">
                  <c:v>988000</c:v>
                </c:pt>
                <c:pt idx="533">
                  <c:v>780000</c:v>
                </c:pt>
                <c:pt idx="534">
                  <c:v>897000</c:v>
                </c:pt>
                <c:pt idx="535">
                  <c:v>950000</c:v>
                </c:pt>
                <c:pt idx="536">
                  <c:v>296000</c:v>
                </c:pt>
                <c:pt idx="537">
                  <c:v>245000</c:v>
                </c:pt>
                <c:pt idx="538">
                  <c:v>294000</c:v>
                </c:pt>
                <c:pt idx="539">
                  <c:v>468000</c:v>
                </c:pt>
                <c:pt idx="540">
                  <c:v>304000</c:v>
                </c:pt>
                <c:pt idx="541">
                  <c:v>222000</c:v>
                </c:pt>
                <c:pt idx="542">
                  <c:v>266000</c:v>
                </c:pt>
                <c:pt idx="543">
                  <c:v>296000</c:v>
                </c:pt>
                <c:pt idx="544">
                  <c:v>336000</c:v>
                </c:pt>
                <c:pt idx="545">
                  <c:v>276000</c:v>
                </c:pt>
                <c:pt idx="546">
                  <c:v>252000</c:v>
                </c:pt>
                <c:pt idx="547">
                  <c:v>234000</c:v>
                </c:pt>
                <c:pt idx="548">
                  <c:v>185000</c:v>
                </c:pt>
                <c:pt idx="549">
                  <c:v>160000</c:v>
                </c:pt>
                <c:pt idx="550">
                  <c:v>164000</c:v>
                </c:pt>
                <c:pt idx="551">
                  <c:v>384000</c:v>
                </c:pt>
                <c:pt idx="552">
                  <c:v>396000</c:v>
                </c:pt>
                <c:pt idx="553">
                  <c:v>413000</c:v>
                </c:pt>
                <c:pt idx="554">
                  <c:v>567000</c:v>
                </c:pt>
                <c:pt idx="555">
                  <c:v>623000</c:v>
                </c:pt>
                <c:pt idx="556">
                  <c:v>581000</c:v>
                </c:pt>
                <c:pt idx="557">
                  <c:v>408000</c:v>
                </c:pt>
                <c:pt idx="558">
                  <c:v>546000</c:v>
                </c:pt>
                <c:pt idx="559">
                  <c:v>336000</c:v>
                </c:pt>
                <c:pt idx="560">
                  <c:v>320000</c:v>
                </c:pt>
                <c:pt idx="561">
                  <c:v>330000</c:v>
                </c:pt>
                <c:pt idx="562">
                  <c:v>245000</c:v>
                </c:pt>
                <c:pt idx="563">
                  <c:v>260000</c:v>
                </c:pt>
                <c:pt idx="564">
                  <c:v>172000</c:v>
                </c:pt>
                <c:pt idx="565">
                  <c:v>240000</c:v>
                </c:pt>
                <c:pt idx="566">
                  <c:v>2958000</c:v>
                </c:pt>
                <c:pt idx="567">
                  <c:v>2600000</c:v>
                </c:pt>
                <c:pt idx="568">
                  <c:v>2808000</c:v>
                </c:pt>
                <c:pt idx="569">
                  <c:v>2496000</c:v>
                </c:pt>
                <c:pt idx="570">
                  <c:v>2550000</c:v>
                </c:pt>
                <c:pt idx="571">
                  <c:v>3248000</c:v>
                </c:pt>
                <c:pt idx="572">
                  <c:v>3528000</c:v>
                </c:pt>
                <c:pt idx="573">
                  <c:v>2805000</c:v>
                </c:pt>
                <c:pt idx="574">
                  <c:v>2548000</c:v>
                </c:pt>
                <c:pt idx="575">
                  <c:v>2024000</c:v>
                </c:pt>
                <c:pt idx="576">
                  <c:v>2156000</c:v>
                </c:pt>
                <c:pt idx="577">
                  <c:v>2728000</c:v>
                </c:pt>
                <c:pt idx="578">
                  <c:v>2627000</c:v>
                </c:pt>
                <c:pt idx="579">
                  <c:v>2698000</c:v>
                </c:pt>
                <c:pt idx="580">
                  <c:v>2542000</c:v>
                </c:pt>
                <c:pt idx="581">
                  <c:v>8099000</c:v>
                </c:pt>
                <c:pt idx="582" formatCode="0.00E+00">
                  <c:v>6000000</c:v>
                </c:pt>
                <c:pt idx="583">
                  <c:v>7560000</c:v>
                </c:pt>
                <c:pt idx="584">
                  <c:v>5427000</c:v>
                </c:pt>
                <c:pt idx="585">
                  <c:v>6650000</c:v>
                </c:pt>
                <c:pt idx="586">
                  <c:v>5698000</c:v>
                </c:pt>
                <c:pt idx="587">
                  <c:v>5848000</c:v>
                </c:pt>
                <c:pt idx="588">
                  <c:v>5312000</c:v>
                </c:pt>
                <c:pt idx="589">
                  <c:v>5952000</c:v>
                </c:pt>
                <c:pt idx="590">
                  <c:v>5040000</c:v>
                </c:pt>
                <c:pt idx="591">
                  <c:v>4640000</c:v>
                </c:pt>
                <c:pt idx="592">
                  <c:v>3780000</c:v>
                </c:pt>
                <c:pt idx="593">
                  <c:v>4096000</c:v>
                </c:pt>
                <c:pt idx="594">
                  <c:v>3591000</c:v>
                </c:pt>
                <c:pt idx="595">
                  <c:v>4140000</c:v>
                </c:pt>
                <c:pt idx="596">
                  <c:v>330000</c:v>
                </c:pt>
                <c:pt idx="597">
                  <c:v>234000</c:v>
                </c:pt>
                <c:pt idx="598">
                  <c:v>378000</c:v>
                </c:pt>
                <c:pt idx="599">
                  <c:v>455000</c:v>
                </c:pt>
                <c:pt idx="600">
                  <c:v>459000</c:v>
                </c:pt>
                <c:pt idx="601">
                  <c:v>376000</c:v>
                </c:pt>
                <c:pt idx="602">
                  <c:v>495000</c:v>
                </c:pt>
                <c:pt idx="603">
                  <c:v>408000</c:v>
                </c:pt>
                <c:pt idx="604">
                  <c:v>252000</c:v>
                </c:pt>
                <c:pt idx="605">
                  <c:v>288000</c:v>
                </c:pt>
                <c:pt idx="606">
                  <c:v>258000</c:v>
                </c:pt>
                <c:pt idx="607">
                  <c:v>185000</c:v>
                </c:pt>
                <c:pt idx="608" formatCode="0.00E+00">
                  <c:v>200000</c:v>
                </c:pt>
                <c:pt idx="609">
                  <c:v>212000</c:v>
                </c:pt>
                <c:pt idx="610">
                  <c:v>288000</c:v>
                </c:pt>
                <c:pt idx="611">
                  <c:v>2760000</c:v>
                </c:pt>
                <c:pt idx="612">
                  <c:v>2664000</c:v>
                </c:pt>
                <c:pt idx="613">
                  <c:v>3627000</c:v>
                </c:pt>
                <c:pt idx="614">
                  <c:v>2926000</c:v>
                </c:pt>
                <c:pt idx="615">
                  <c:v>2394000</c:v>
                </c:pt>
                <c:pt idx="616">
                  <c:v>3159000</c:v>
                </c:pt>
                <c:pt idx="617">
                  <c:v>2925000</c:v>
                </c:pt>
                <c:pt idx="618">
                  <c:v>2240000</c:v>
                </c:pt>
                <c:pt idx="619">
                  <c:v>3315000</c:v>
                </c:pt>
                <c:pt idx="620">
                  <c:v>3440000</c:v>
                </c:pt>
                <c:pt idx="621">
                  <c:v>2379000</c:v>
                </c:pt>
                <c:pt idx="622">
                  <c:v>1776000</c:v>
                </c:pt>
                <c:pt idx="623">
                  <c:v>1224000</c:v>
                </c:pt>
                <c:pt idx="624">
                  <c:v>1890000</c:v>
                </c:pt>
                <c:pt idx="625">
                  <c:v>2550000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40-41FC-8B48-EC8C725FE7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8824800"/>
        <c:axId val="908835952"/>
      </c:scatterChart>
      <c:valAx>
        <c:axId val="908824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835952"/>
        <c:crosses val="autoZero"/>
        <c:crossBetween val="midCat"/>
      </c:valAx>
      <c:valAx>
        <c:axId val="90883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824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Correlation!$V$39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Correlation!$U$40:$U$44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Correlation!$V$40:$V$44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BB3-42E9-8861-38CBB3CDB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1535872"/>
        <c:axId val="921534560"/>
      </c:scatterChart>
      <c:valAx>
        <c:axId val="921535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534560"/>
        <c:crosses val="autoZero"/>
        <c:crossBetween val="midCat"/>
      </c:valAx>
      <c:valAx>
        <c:axId val="92153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535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Correlation!$V$47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>
                    <a:alpha val="91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1.1898772443599966E-2"/>
                  <c:y val="-7.221800212634456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Correlation!$U$48:$U$52</c:f>
              <c:numCache>
                <c:formatCode>General</c:formatCode>
                <c:ptCount val="5"/>
                <c:pt idx="0">
                  <c:v>1</c:v>
                </c:pt>
                <c:pt idx="1">
                  <c:v>90</c:v>
                </c:pt>
                <c:pt idx="2">
                  <c:v>120</c:v>
                </c:pt>
                <c:pt idx="3">
                  <c:v>150</c:v>
                </c:pt>
                <c:pt idx="4">
                  <c:v>180</c:v>
                </c:pt>
              </c:numCache>
            </c:numRef>
          </c:xVal>
          <c:yVal>
            <c:numRef>
              <c:f>Correlation!$V$48:$V$52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06C-4612-9DC7-A186A7AA5A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3446480"/>
        <c:axId val="913445496"/>
      </c:scatterChart>
      <c:valAx>
        <c:axId val="913446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445496"/>
        <c:crosses val="autoZero"/>
        <c:crossBetween val="midCat"/>
      </c:valAx>
      <c:valAx>
        <c:axId val="913445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446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Correlation!$AV$2</c:f>
              <c:strCache>
                <c:ptCount val="1"/>
                <c:pt idx="0">
                  <c:v>yieldpercol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Correlation!$AU$3:$AU$628</c:f>
              <c:numCache>
                <c:formatCode>General</c:formatCode>
                <c:ptCount val="626"/>
                <c:pt idx="0">
                  <c:v>16000</c:v>
                </c:pt>
                <c:pt idx="1">
                  <c:v>17000</c:v>
                </c:pt>
                <c:pt idx="2">
                  <c:v>16000</c:v>
                </c:pt>
                <c:pt idx="3">
                  <c:v>14000</c:v>
                </c:pt>
                <c:pt idx="4">
                  <c:v>12000</c:v>
                </c:pt>
                <c:pt idx="5">
                  <c:v>13000</c:v>
                </c:pt>
                <c:pt idx="6">
                  <c:v>12000</c:v>
                </c:pt>
                <c:pt idx="7">
                  <c:v>13000</c:v>
                </c:pt>
                <c:pt idx="8">
                  <c:v>11000</c:v>
                </c:pt>
                <c:pt idx="9">
                  <c:v>11000</c:v>
                </c:pt>
                <c:pt idx="10">
                  <c:v>9000</c:v>
                </c:pt>
                <c:pt idx="11">
                  <c:v>9000</c:v>
                </c:pt>
                <c:pt idx="12">
                  <c:v>9000</c:v>
                </c:pt>
                <c:pt idx="13">
                  <c:v>9000</c:v>
                </c:pt>
                <c:pt idx="14">
                  <c:v>8000</c:v>
                </c:pt>
                <c:pt idx="15">
                  <c:v>53000</c:v>
                </c:pt>
                <c:pt idx="16">
                  <c:v>52000</c:v>
                </c:pt>
                <c:pt idx="17">
                  <c:v>52000</c:v>
                </c:pt>
                <c:pt idx="18">
                  <c:v>50000</c:v>
                </c:pt>
                <c:pt idx="19">
                  <c:v>45000</c:v>
                </c:pt>
                <c:pt idx="20">
                  <c:v>40000</c:v>
                </c:pt>
                <c:pt idx="21">
                  <c:v>40000</c:v>
                </c:pt>
                <c:pt idx="22">
                  <c:v>36000</c:v>
                </c:pt>
                <c:pt idx="23">
                  <c:v>32000</c:v>
                </c:pt>
                <c:pt idx="24">
                  <c:v>28000</c:v>
                </c:pt>
                <c:pt idx="25">
                  <c:v>28000</c:v>
                </c:pt>
                <c:pt idx="26">
                  <c:v>24000</c:v>
                </c:pt>
                <c:pt idx="27">
                  <c:v>25000</c:v>
                </c:pt>
                <c:pt idx="28">
                  <c:v>22000</c:v>
                </c:pt>
                <c:pt idx="29">
                  <c:v>25000</c:v>
                </c:pt>
                <c:pt idx="30">
                  <c:v>55000</c:v>
                </c:pt>
                <c:pt idx="31">
                  <c:v>52000</c:v>
                </c:pt>
                <c:pt idx="32">
                  <c:v>40000</c:v>
                </c:pt>
                <c:pt idx="33">
                  <c:v>43000</c:v>
                </c:pt>
                <c:pt idx="34">
                  <c:v>38000</c:v>
                </c:pt>
                <c:pt idx="35">
                  <c:v>35000</c:v>
                </c:pt>
                <c:pt idx="36">
                  <c:v>32000</c:v>
                </c:pt>
                <c:pt idx="37">
                  <c:v>36000</c:v>
                </c:pt>
                <c:pt idx="38">
                  <c:v>30000</c:v>
                </c:pt>
                <c:pt idx="39">
                  <c:v>30000</c:v>
                </c:pt>
                <c:pt idx="40">
                  <c:v>25000</c:v>
                </c:pt>
                <c:pt idx="41">
                  <c:v>20000</c:v>
                </c:pt>
                <c:pt idx="42">
                  <c:v>24000</c:v>
                </c:pt>
                <c:pt idx="43">
                  <c:v>23000</c:v>
                </c:pt>
                <c:pt idx="44">
                  <c:v>22000</c:v>
                </c:pt>
                <c:pt idx="45">
                  <c:v>450000</c:v>
                </c:pt>
                <c:pt idx="46">
                  <c:v>465000</c:v>
                </c:pt>
                <c:pt idx="47">
                  <c:v>440000</c:v>
                </c:pt>
                <c:pt idx="48">
                  <c:v>460000</c:v>
                </c:pt>
                <c:pt idx="49">
                  <c:v>470000</c:v>
                </c:pt>
                <c:pt idx="50">
                  <c:v>480000</c:v>
                </c:pt>
                <c:pt idx="51">
                  <c:v>390000</c:v>
                </c:pt>
                <c:pt idx="52" formatCode="0.00E+00">
                  <c:v>400000</c:v>
                </c:pt>
                <c:pt idx="53">
                  <c:v>380000</c:v>
                </c:pt>
                <c:pt idx="54">
                  <c:v>340000</c:v>
                </c:pt>
                <c:pt idx="55">
                  <c:v>360000</c:v>
                </c:pt>
                <c:pt idx="56">
                  <c:v>355000</c:v>
                </c:pt>
                <c:pt idx="57">
                  <c:v>410000</c:v>
                </c:pt>
                <c:pt idx="58">
                  <c:v>370000</c:v>
                </c:pt>
                <c:pt idx="59">
                  <c:v>330000</c:v>
                </c:pt>
                <c:pt idx="60">
                  <c:v>27000</c:v>
                </c:pt>
                <c:pt idx="61">
                  <c:v>27000</c:v>
                </c:pt>
                <c:pt idx="62">
                  <c:v>29000</c:v>
                </c:pt>
                <c:pt idx="63">
                  <c:v>26000</c:v>
                </c:pt>
                <c:pt idx="64">
                  <c:v>24000</c:v>
                </c:pt>
                <c:pt idx="65">
                  <c:v>24000</c:v>
                </c:pt>
                <c:pt idx="66">
                  <c:v>23000</c:v>
                </c:pt>
                <c:pt idx="67">
                  <c:v>28000</c:v>
                </c:pt>
                <c:pt idx="68">
                  <c:v>36000</c:v>
                </c:pt>
                <c:pt idx="69">
                  <c:v>31000</c:v>
                </c:pt>
                <c:pt idx="70">
                  <c:v>27000</c:v>
                </c:pt>
                <c:pt idx="71">
                  <c:v>28000</c:v>
                </c:pt>
                <c:pt idx="72">
                  <c:v>34000</c:v>
                </c:pt>
                <c:pt idx="73">
                  <c:v>31000</c:v>
                </c:pt>
                <c:pt idx="74">
                  <c:v>25000</c:v>
                </c:pt>
                <c:pt idx="75">
                  <c:v>230000</c:v>
                </c:pt>
                <c:pt idx="76">
                  <c:v>228000</c:v>
                </c:pt>
                <c:pt idx="77">
                  <c:v>232000</c:v>
                </c:pt>
                <c:pt idx="78">
                  <c:v>220000</c:v>
                </c:pt>
                <c:pt idx="79">
                  <c:v>220000</c:v>
                </c:pt>
                <c:pt idx="80">
                  <c:v>210000</c:v>
                </c:pt>
                <c:pt idx="81">
                  <c:v>205000</c:v>
                </c:pt>
                <c:pt idx="82">
                  <c:v>160000</c:v>
                </c:pt>
                <c:pt idx="83">
                  <c:v>170000</c:v>
                </c:pt>
                <c:pt idx="84">
                  <c:v>160000</c:v>
                </c:pt>
                <c:pt idx="85">
                  <c:v>150000</c:v>
                </c:pt>
                <c:pt idx="86">
                  <c:v>170000</c:v>
                </c:pt>
                <c:pt idx="87" formatCode="0.00E+00">
                  <c:v>200000</c:v>
                </c:pt>
                <c:pt idx="88">
                  <c:v>180000</c:v>
                </c:pt>
                <c:pt idx="89">
                  <c:v>193000</c:v>
                </c:pt>
                <c:pt idx="90">
                  <c:v>75000</c:v>
                </c:pt>
                <c:pt idx="91">
                  <c:v>65000</c:v>
                </c:pt>
                <c:pt idx="92">
                  <c:v>55000</c:v>
                </c:pt>
                <c:pt idx="93">
                  <c:v>55000</c:v>
                </c:pt>
                <c:pt idx="94">
                  <c:v>50000</c:v>
                </c:pt>
                <c:pt idx="95">
                  <c:v>52000</c:v>
                </c:pt>
                <c:pt idx="96">
                  <c:v>63000</c:v>
                </c:pt>
                <c:pt idx="97">
                  <c:v>59000</c:v>
                </c:pt>
                <c:pt idx="98">
                  <c:v>63000</c:v>
                </c:pt>
                <c:pt idx="99">
                  <c:v>60000</c:v>
                </c:pt>
                <c:pt idx="100">
                  <c:v>65000</c:v>
                </c:pt>
                <c:pt idx="101">
                  <c:v>65000</c:v>
                </c:pt>
                <c:pt idx="102">
                  <c:v>55000</c:v>
                </c:pt>
                <c:pt idx="103">
                  <c:v>65000</c:v>
                </c:pt>
                <c:pt idx="104">
                  <c:v>59000</c:v>
                </c:pt>
                <c:pt idx="105">
                  <c:v>8000</c:v>
                </c:pt>
                <c:pt idx="106">
                  <c:v>8000</c:v>
                </c:pt>
                <c:pt idx="107">
                  <c:v>7000</c:v>
                </c:pt>
                <c:pt idx="108">
                  <c:v>8000</c:v>
                </c:pt>
                <c:pt idx="109">
                  <c:v>7000</c:v>
                </c:pt>
                <c:pt idx="110">
                  <c:v>7000</c:v>
                </c:pt>
                <c:pt idx="111">
                  <c:v>8000</c:v>
                </c:pt>
                <c:pt idx="112">
                  <c:v>9000</c:v>
                </c:pt>
                <c:pt idx="113">
                  <c:v>10000</c:v>
                </c:pt>
                <c:pt idx="114">
                  <c:v>10000</c:v>
                </c:pt>
                <c:pt idx="115">
                  <c:v>10000</c:v>
                </c:pt>
                <c:pt idx="116">
                  <c:v>10000</c:v>
                </c:pt>
                <c:pt idx="117">
                  <c:v>10000</c:v>
                </c:pt>
                <c:pt idx="118">
                  <c:v>9000</c:v>
                </c:pt>
                <c:pt idx="119">
                  <c:v>10000</c:v>
                </c:pt>
                <c:pt idx="120">
                  <c:v>50000</c:v>
                </c:pt>
                <c:pt idx="121">
                  <c:v>40000</c:v>
                </c:pt>
                <c:pt idx="122">
                  <c:v>30000</c:v>
                </c:pt>
                <c:pt idx="123">
                  <c:v>33000</c:v>
                </c:pt>
                <c:pt idx="124">
                  <c:v>33000</c:v>
                </c:pt>
                <c:pt idx="125">
                  <c:v>32000</c:v>
                </c:pt>
                <c:pt idx="126">
                  <c:v>35000</c:v>
                </c:pt>
                <c:pt idx="127">
                  <c:v>28000</c:v>
                </c:pt>
                <c:pt idx="128">
                  <c:v>26000</c:v>
                </c:pt>
                <c:pt idx="129">
                  <c:v>26000</c:v>
                </c:pt>
                <c:pt idx="130">
                  <c:v>24000</c:v>
                </c:pt>
                <c:pt idx="131">
                  <c:v>26000</c:v>
                </c:pt>
                <c:pt idx="132">
                  <c:v>27000</c:v>
                </c:pt>
                <c:pt idx="133">
                  <c:v>25000</c:v>
                </c:pt>
                <c:pt idx="134">
                  <c:v>37000</c:v>
                </c:pt>
                <c:pt idx="135">
                  <c:v>120000</c:v>
                </c:pt>
                <c:pt idx="136">
                  <c:v>120000</c:v>
                </c:pt>
                <c:pt idx="137" formatCode="0.00E+00">
                  <c:v>100000</c:v>
                </c:pt>
                <c:pt idx="138" formatCode="0.00E+00">
                  <c:v>100000</c:v>
                </c:pt>
                <c:pt idx="139" formatCode="0.00E+00">
                  <c:v>100000</c:v>
                </c:pt>
                <c:pt idx="140" formatCode="0.00E+00">
                  <c:v>100000</c:v>
                </c:pt>
                <c:pt idx="141" formatCode="0.00E+00">
                  <c:v>100000</c:v>
                </c:pt>
                <c:pt idx="142">
                  <c:v>95000</c:v>
                </c:pt>
                <c:pt idx="143">
                  <c:v>95000</c:v>
                </c:pt>
                <c:pt idx="144">
                  <c:v>92000</c:v>
                </c:pt>
                <c:pt idx="145">
                  <c:v>90000</c:v>
                </c:pt>
                <c:pt idx="146">
                  <c:v>103000</c:v>
                </c:pt>
                <c:pt idx="147">
                  <c:v>97000</c:v>
                </c:pt>
                <c:pt idx="148">
                  <c:v>87000</c:v>
                </c:pt>
                <c:pt idx="149">
                  <c:v>92000</c:v>
                </c:pt>
                <c:pt idx="150">
                  <c:v>9000</c:v>
                </c:pt>
                <c:pt idx="151">
                  <c:v>9000</c:v>
                </c:pt>
                <c:pt idx="152">
                  <c:v>8000</c:v>
                </c:pt>
                <c:pt idx="153">
                  <c:v>6000</c:v>
                </c:pt>
                <c:pt idx="154">
                  <c:v>9000</c:v>
                </c:pt>
                <c:pt idx="155">
                  <c:v>7000</c:v>
                </c:pt>
                <c:pt idx="156">
                  <c:v>7000</c:v>
                </c:pt>
                <c:pt idx="157">
                  <c:v>8000</c:v>
                </c:pt>
                <c:pt idx="158">
                  <c:v>10000</c:v>
                </c:pt>
                <c:pt idx="159">
                  <c:v>9000</c:v>
                </c:pt>
                <c:pt idx="160">
                  <c:v>8000</c:v>
                </c:pt>
                <c:pt idx="161">
                  <c:v>8000</c:v>
                </c:pt>
                <c:pt idx="162">
                  <c:v>9000</c:v>
                </c:pt>
                <c:pt idx="163">
                  <c:v>7000</c:v>
                </c:pt>
                <c:pt idx="164">
                  <c:v>7000</c:v>
                </c:pt>
                <c:pt idx="165">
                  <c:v>9000</c:v>
                </c:pt>
                <c:pt idx="166">
                  <c:v>10000</c:v>
                </c:pt>
                <c:pt idx="167">
                  <c:v>8000</c:v>
                </c:pt>
                <c:pt idx="168">
                  <c:v>7000</c:v>
                </c:pt>
                <c:pt idx="169">
                  <c:v>8000</c:v>
                </c:pt>
                <c:pt idx="170">
                  <c:v>5000</c:v>
                </c:pt>
                <c:pt idx="171">
                  <c:v>7000</c:v>
                </c:pt>
                <c:pt idx="172">
                  <c:v>8000</c:v>
                </c:pt>
                <c:pt idx="173">
                  <c:v>7000</c:v>
                </c:pt>
                <c:pt idx="174">
                  <c:v>8000</c:v>
                </c:pt>
                <c:pt idx="175">
                  <c:v>7000</c:v>
                </c:pt>
                <c:pt idx="176">
                  <c:v>9000</c:v>
                </c:pt>
                <c:pt idx="177">
                  <c:v>10000</c:v>
                </c:pt>
                <c:pt idx="178">
                  <c:v>8000</c:v>
                </c:pt>
                <c:pt idx="179">
                  <c:v>8000</c:v>
                </c:pt>
                <c:pt idx="180">
                  <c:v>16000</c:v>
                </c:pt>
                <c:pt idx="181">
                  <c:v>13000</c:v>
                </c:pt>
                <c:pt idx="182">
                  <c:v>15000</c:v>
                </c:pt>
                <c:pt idx="183">
                  <c:v>13000</c:v>
                </c:pt>
                <c:pt idx="184">
                  <c:v>17000</c:v>
                </c:pt>
                <c:pt idx="185">
                  <c:v>16000</c:v>
                </c:pt>
                <c:pt idx="186">
                  <c:v>14000</c:v>
                </c:pt>
                <c:pt idx="187">
                  <c:v>16000</c:v>
                </c:pt>
                <c:pt idx="188">
                  <c:v>14000</c:v>
                </c:pt>
                <c:pt idx="189">
                  <c:v>14000</c:v>
                </c:pt>
                <c:pt idx="190">
                  <c:v>10000</c:v>
                </c:pt>
                <c:pt idx="191">
                  <c:v>9000</c:v>
                </c:pt>
                <c:pt idx="192">
                  <c:v>9000</c:v>
                </c:pt>
                <c:pt idx="193">
                  <c:v>7000</c:v>
                </c:pt>
                <c:pt idx="194">
                  <c:v>6000</c:v>
                </c:pt>
                <c:pt idx="195">
                  <c:v>3000</c:v>
                </c:pt>
                <c:pt idx="196">
                  <c:v>3000</c:v>
                </c:pt>
                <c:pt idx="197">
                  <c:v>4000</c:v>
                </c:pt>
                <c:pt idx="198">
                  <c:v>4000</c:v>
                </c:pt>
                <c:pt idx="199">
                  <c:v>5000</c:v>
                </c:pt>
                <c:pt idx="200">
                  <c:v>5000</c:v>
                </c:pt>
                <c:pt idx="201">
                  <c:v>5000</c:v>
                </c:pt>
                <c:pt idx="202">
                  <c:v>5000</c:v>
                </c:pt>
                <c:pt idx="203">
                  <c:v>5000</c:v>
                </c:pt>
                <c:pt idx="204">
                  <c:v>4000</c:v>
                </c:pt>
                <c:pt idx="205">
                  <c:v>4000</c:v>
                </c:pt>
                <c:pt idx="206">
                  <c:v>5000</c:v>
                </c:pt>
                <c:pt idx="207">
                  <c:v>5000</c:v>
                </c:pt>
                <c:pt idx="208">
                  <c:v>4000</c:v>
                </c:pt>
                <c:pt idx="209">
                  <c:v>5000</c:v>
                </c:pt>
                <c:pt idx="210">
                  <c:v>41000</c:v>
                </c:pt>
                <c:pt idx="211">
                  <c:v>48000</c:v>
                </c:pt>
                <c:pt idx="212">
                  <c:v>43000</c:v>
                </c:pt>
                <c:pt idx="213">
                  <c:v>45000</c:v>
                </c:pt>
                <c:pt idx="214">
                  <c:v>35000</c:v>
                </c:pt>
                <c:pt idx="215">
                  <c:v>34000</c:v>
                </c:pt>
                <c:pt idx="216">
                  <c:v>35000</c:v>
                </c:pt>
                <c:pt idx="217">
                  <c:v>35000</c:v>
                </c:pt>
                <c:pt idx="218">
                  <c:v>30000</c:v>
                </c:pt>
                <c:pt idx="219">
                  <c:v>29000</c:v>
                </c:pt>
                <c:pt idx="220">
                  <c:v>40000</c:v>
                </c:pt>
                <c:pt idx="221">
                  <c:v>37000</c:v>
                </c:pt>
                <c:pt idx="222">
                  <c:v>36000</c:v>
                </c:pt>
                <c:pt idx="223">
                  <c:v>36000</c:v>
                </c:pt>
                <c:pt idx="224">
                  <c:v>41000</c:v>
                </c:pt>
                <c:pt idx="225">
                  <c:v>7000</c:v>
                </c:pt>
                <c:pt idx="226">
                  <c:v>6000</c:v>
                </c:pt>
                <c:pt idx="227">
                  <c:v>6000</c:v>
                </c:pt>
                <c:pt idx="228">
                  <c:v>4000</c:v>
                </c:pt>
                <c:pt idx="229">
                  <c:v>3000</c:v>
                </c:pt>
                <c:pt idx="230">
                  <c:v>2000</c:v>
                </c:pt>
                <c:pt idx="231">
                  <c:v>10000</c:v>
                </c:pt>
                <c:pt idx="232">
                  <c:v>14000</c:v>
                </c:pt>
                <c:pt idx="233">
                  <c:v>11000</c:v>
                </c:pt>
                <c:pt idx="234">
                  <c:v>11000</c:v>
                </c:pt>
                <c:pt idx="235">
                  <c:v>11000</c:v>
                </c:pt>
                <c:pt idx="236">
                  <c:v>8000</c:v>
                </c:pt>
                <c:pt idx="237">
                  <c:v>7000</c:v>
                </c:pt>
                <c:pt idx="238">
                  <c:v>8000</c:v>
                </c:pt>
                <c:pt idx="239">
                  <c:v>11000</c:v>
                </c:pt>
                <c:pt idx="240">
                  <c:v>9000</c:v>
                </c:pt>
                <c:pt idx="241">
                  <c:v>7000</c:v>
                </c:pt>
                <c:pt idx="242">
                  <c:v>6000</c:v>
                </c:pt>
                <c:pt idx="243">
                  <c:v>5000</c:v>
                </c:pt>
                <c:pt idx="244">
                  <c:v>4000</c:v>
                </c:pt>
                <c:pt idx="245">
                  <c:v>4000</c:v>
                </c:pt>
                <c:pt idx="246">
                  <c:v>80000</c:v>
                </c:pt>
                <c:pt idx="247">
                  <c:v>73000</c:v>
                </c:pt>
                <c:pt idx="248">
                  <c:v>72000</c:v>
                </c:pt>
                <c:pt idx="249">
                  <c:v>76000</c:v>
                </c:pt>
                <c:pt idx="250">
                  <c:v>72000</c:v>
                </c:pt>
                <c:pt idx="251">
                  <c:v>65000</c:v>
                </c:pt>
                <c:pt idx="252">
                  <c:v>65000</c:v>
                </c:pt>
                <c:pt idx="253">
                  <c:v>65000</c:v>
                </c:pt>
                <c:pt idx="254">
                  <c:v>72000</c:v>
                </c:pt>
                <c:pt idx="255">
                  <c:v>72000</c:v>
                </c:pt>
                <c:pt idx="256">
                  <c:v>71000</c:v>
                </c:pt>
                <c:pt idx="257">
                  <c:v>66000</c:v>
                </c:pt>
                <c:pt idx="258">
                  <c:v>71000</c:v>
                </c:pt>
                <c:pt idx="259">
                  <c:v>74000</c:v>
                </c:pt>
                <c:pt idx="260">
                  <c:v>73000</c:v>
                </c:pt>
                <c:pt idx="261">
                  <c:v>140000</c:v>
                </c:pt>
                <c:pt idx="262">
                  <c:v>145000</c:v>
                </c:pt>
                <c:pt idx="263">
                  <c:v>150000</c:v>
                </c:pt>
                <c:pt idx="264">
                  <c:v>135000</c:v>
                </c:pt>
                <c:pt idx="265">
                  <c:v>117000</c:v>
                </c:pt>
                <c:pt idx="266">
                  <c:v>120000</c:v>
                </c:pt>
                <c:pt idx="267">
                  <c:v>135000</c:v>
                </c:pt>
                <c:pt idx="268">
                  <c:v>120000</c:v>
                </c:pt>
                <c:pt idx="269">
                  <c:v>125000</c:v>
                </c:pt>
                <c:pt idx="270">
                  <c:v>130000</c:v>
                </c:pt>
                <c:pt idx="271">
                  <c:v>122000</c:v>
                </c:pt>
                <c:pt idx="272">
                  <c:v>122000</c:v>
                </c:pt>
                <c:pt idx="273">
                  <c:v>128000</c:v>
                </c:pt>
                <c:pt idx="274">
                  <c:v>120000</c:v>
                </c:pt>
                <c:pt idx="275">
                  <c:v>125000</c:v>
                </c:pt>
                <c:pt idx="276">
                  <c:v>23000</c:v>
                </c:pt>
                <c:pt idx="277">
                  <c:v>24000</c:v>
                </c:pt>
                <c:pt idx="278">
                  <c:v>23000</c:v>
                </c:pt>
                <c:pt idx="279">
                  <c:v>22000</c:v>
                </c:pt>
                <c:pt idx="280">
                  <c:v>18000</c:v>
                </c:pt>
                <c:pt idx="281">
                  <c:v>17000</c:v>
                </c:pt>
                <c:pt idx="282">
                  <c:v>16000</c:v>
                </c:pt>
                <c:pt idx="283">
                  <c:v>15000</c:v>
                </c:pt>
                <c:pt idx="284">
                  <c:v>15000</c:v>
                </c:pt>
                <c:pt idx="285">
                  <c:v>14000</c:v>
                </c:pt>
                <c:pt idx="286">
                  <c:v>11000</c:v>
                </c:pt>
                <c:pt idx="287">
                  <c:v>11000</c:v>
                </c:pt>
                <c:pt idx="288">
                  <c:v>11000</c:v>
                </c:pt>
                <c:pt idx="289">
                  <c:v>8000</c:v>
                </c:pt>
                <c:pt idx="290">
                  <c:v>7000</c:v>
                </c:pt>
                <c:pt idx="291">
                  <c:v>18000</c:v>
                </c:pt>
                <c:pt idx="292">
                  <c:v>18000</c:v>
                </c:pt>
                <c:pt idx="293">
                  <c:v>17000</c:v>
                </c:pt>
                <c:pt idx="294">
                  <c:v>17000</c:v>
                </c:pt>
                <c:pt idx="295">
                  <c:v>18000</c:v>
                </c:pt>
                <c:pt idx="296">
                  <c:v>21000</c:v>
                </c:pt>
                <c:pt idx="297">
                  <c:v>18000</c:v>
                </c:pt>
                <c:pt idx="298">
                  <c:v>16000</c:v>
                </c:pt>
                <c:pt idx="299">
                  <c:v>14000</c:v>
                </c:pt>
                <c:pt idx="300">
                  <c:v>15000</c:v>
                </c:pt>
                <c:pt idx="301">
                  <c:v>14000</c:v>
                </c:pt>
                <c:pt idx="302">
                  <c:v>14000</c:v>
                </c:pt>
                <c:pt idx="303">
                  <c:v>16000</c:v>
                </c:pt>
                <c:pt idx="304">
                  <c:v>18000</c:v>
                </c:pt>
                <c:pt idx="305">
                  <c:v>18000</c:v>
                </c:pt>
                <c:pt idx="306">
                  <c:v>115000</c:v>
                </c:pt>
                <c:pt idx="307">
                  <c:v>122000</c:v>
                </c:pt>
                <c:pt idx="308">
                  <c:v>124000</c:v>
                </c:pt>
                <c:pt idx="309">
                  <c:v>136000</c:v>
                </c:pt>
                <c:pt idx="310">
                  <c:v>134000</c:v>
                </c:pt>
                <c:pt idx="311">
                  <c:v>145000</c:v>
                </c:pt>
                <c:pt idx="312">
                  <c:v>140000</c:v>
                </c:pt>
                <c:pt idx="313">
                  <c:v>130000</c:v>
                </c:pt>
                <c:pt idx="314">
                  <c:v>132000</c:v>
                </c:pt>
                <c:pt idx="315">
                  <c:v>135000</c:v>
                </c:pt>
                <c:pt idx="316">
                  <c:v>134000</c:v>
                </c:pt>
                <c:pt idx="317">
                  <c:v>146000</c:v>
                </c:pt>
                <c:pt idx="318">
                  <c:v>157000</c:v>
                </c:pt>
                <c:pt idx="319">
                  <c:v>145000</c:v>
                </c:pt>
                <c:pt idx="320">
                  <c:v>145000</c:v>
                </c:pt>
                <c:pt idx="321">
                  <c:v>8000</c:v>
                </c:pt>
                <c:pt idx="322">
                  <c:v>9000</c:v>
                </c:pt>
                <c:pt idx="323">
                  <c:v>11000</c:v>
                </c:pt>
                <c:pt idx="324">
                  <c:v>13000</c:v>
                </c:pt>
                <c:pt idx="325">
                  <c:v>16000</c:v>
                </c:pt>
                <c:pt idx="326">
                  <c:v>10000</c:v>
                </c:pt>
                <c:pt idx="327">
                  <c:v>9000</c:v>
                </c:pt>
                <c:pt idx="328">
                  <c:v>10000</c:v>
                </c:pt>
                <c:pt idx="329">
                  <c:v>10000</c:v>
                </c:pt>
                <c:pt idx="330">
                  <c:v>12000</c:v>
                </c:pt>
                <c:pt idx="331">
                  <c:v>12000</c:v>
                </c:pt>
                <c:pt idx="332">
                  <c:v>11000</c:v>
                </c:pt>
                <c:pt idx="333">
                  <c:v>13000</c:v>
                </c:pt>
                <c:pt idx="334">
                  <c:v>14000</c:v>
                </c:pt>
                <c:pt idx="335">
                  <c:v>13000</c:v>
                </c:pt>
                <c:pt idx="336">
                  <c:v>230000</c:v>
                </c:pt>
                <c:pt idx="337">
                  <c:v>255000</c:v>
                </c:pt>
                <c:pt idx="338" formatCode="0.00E+00">
                  <c:v>300000</c:v>
                </c:pt>
                <c:pt idx="339">
                  <c:v>280000</c:v>
                </c:pt>
                <c:pt idx="340">
                  <c:v>320000</c:v>
                </c:pt>
                <c:pt idx="341">
                  <c:v>340000</c:v>
                </c:pt>
                <c:pt idx="342">
                  <c:v>390000</c:v>
                </c:pt>
                <c:pt idx="343">
                  <c:v>370000</c:v>
                </c:pt>
                <c:pt idx="344">
                  <c:v>350000</c:v>
                </c:pt>
                <c:pt idx="345">
                  <c:v>420000</c:v>
                </c:pt>
                <c:pt idx="346" formatCode="0.00E+00">
                  <c:v>400000</c:v>
                </c:pt>
                <c:pt idx="347">
                  <c:v>450000</c:v>
                </c:pt>
                <c:pt idx="348">
                  <c:v>510000</c:v>
                </c:pt>
                <c:pt idx="349">
                  <c:v>460000</c:v>
                </c:pt>
                <c:pt idx="350">
                  <c:v>480000</c:v>
                </c:pt>
                <c:pt idx="351">
                  <c:v>64000</c:v>
                </c:pt>
                <c:pt idx="352">
                  <c:v>58000</c:v>
                </c:pt>
                <c:pt idx="353">
                  <c:v>50000</c:v>
                </c:pt>
                <c:pt idx="354">
                  <c:v>43000</c:v>
                </c:pt>
                <c:pt idx="355">
                  <c:v>43000</c:v>
                </c:pt>
                <c:pt idx="356">
                  <c:v>45000</c:v>
                </c:pt>
                <c:pt idx="357">
                  <c:v>51000</c:v>
                </c:pt>
                <c:pt idx="358">
                  <c:v>40000</c:v>
                </c:pt>
                <c:pt idx="359">
                  <c:v>47000</c:v>
                </c:pt>
                <c:pt idx="360">
                  <c:v>45000</c:v>
                </c:pt>
                <c:pt idx="361">
                  <c:v>36000</c:v>
                </c:pt>
                <c:pt idx="362">
                  <c:v>48000</c:v>
                </c:pt>
                <c:pt idx="363">
                  <c:v>41000</c:v>
                </c:pt>
                <c:pt idx="364">
                  <c:v>41000</c:v>
                </c:pt>
                <c:pt idx="365">
                  <c:v>43000</c:v>
                </c:pt>
                <c:pt idx="366">
                  <c:v>11000</c:v>
                </c:pt>
                <c:pt idx="367">
                  <c:v>10000</c:v>
                </c:pt>
                <c:pt idx="368">
                  <c:v>11000</c:v>
                </c:pt>
                <c:pt idx="369">
                  <c:v>11000</c:v>
                </c:pt>
                <c:pt idx="370">
                  <c:v>11000</c:v>
                </c:pt>
                <c:pt idx="371">
                  <c:v>10000</c:v>
                </c:pt>
                <c:pt idx="372">
                  <c:v>12000</c:v>
                </c:pt>
                <c:pt idx="373">
                  <c:v>12000</c:v>
                </c:pt>
                <c:pt idx="374">
                  <c:v>9000</c:v>
                </c:pt>
                <c:pt idx="375">
                  <c:v>9000</c:v>
                </c:pt>
                <c:pt idx="376">
                  <c:v>9000</c:v>
                </c:pt>
                <c:pt idx="377">
                  <c:v>11000</c:v>
                </c:pt>
                <c:pt idx="378">
                  <c:v>13000</c:v>
                </c:pt>
                <c:pt idx="379">
                  <c:v>11000</c:v>
                </c:pt>
                <c:pt idx="380">
                  <c:v>14000</c:v>
                </c:pt>
                <c:pt idx="381">
                  <c:v>14000</c:v>
                </c:pt>
                <c:pt idx="382">
                  <c:v>15000</c:v>
                </c:pt>
                <c:pt idx="383">
                  <c:v>15000</c:v>
                </c:pt>
                <c:pt idx="384">
                  <c:v>10000</c:v>
                </c:pt>
                <c:pt idx="385">
                  <c:v>11000</c:v>
                </c:pt>
                <c:pt idx="386">
                  <c:v>6000</c:v>
                </c:pt>
                <c:pt idx="387">
                  <c:v>8000</c:v>
                </c:pt>
                <c:pt idx="388">
                  <c:v>7000</c:v>
                </c:pt>
                <c:pt idx="389">
                  <c:v>7000</c:v>
                </c:pt>
                <c:pt idx="390">
                  <c:v>6000</c:v>
                </c:pt>
                <c:pt idx="391">
                  <c:v>6000</c:v>
                </c:pt>
                <c:pt idx="392">
                  <c:v>7000</c:v>
                </c:pt>
                <c:pt idx="393">
                  <c:v>7000</c:v>
                </c:pt>
                <c:pt idx="394">
                  <c:v>7000</c:v>
                </c:pt>
                <c:pt idx="395">
                  <c:v>5000</c:v>
                </c:pt>
                <c:pt idx="396">
                  <c:v>10000</c:v>
                </c:pt>
                <c:pt idx="397">
                  <c:v>9000</c:v>
                </c:pt>
                <c:pt idx="398">
                  <c:v>10000</c:v>
                </c:pt>
                <c:pt idx="399">
                  <c:v>9000</c:v>
                </c:pt>
                <c:pt idx="400">
                  <c:v>9000</c:v>
                </c:pt>
                <c:pt idx="401">
                  <c:v>6000</c:v>
                </c:pt>
                <c:pt idx="402">
                  <c:v>14000</c:v>
                </c:pt>
                <c:pt idx="403">
                  <c:v>12000</c:v>
                </c:pt>
                <c:pt idx="404">
                  <c:v>9000</c:v>
                </c:pt>
                <c:pt idx="405">
                  <c:v>10000</c:v>
                </c:pt>
                <c:pt idx="406">
                  <c:v>10000</c:v>
                </c:pt>
                <c:pt idx="407">
                  <c:v>65000</c:v>
                </c:pt>
                <c:pt idx="408">
                  <c:v>69000</c:v>
                </c:pt>
                <c:pt idx="409">
                  <c:v>58000</c:v>
                </c:pt>
                <c:pt idx="410">
                  <c:v>53000</c:v>
                </c:pt>
                <c:pt idx="411">
                  <c:v>60000</c:v>
                </c:pt>
                <c:pt idx="412">
                  <c:v>67000</c:v>
                </c:pt>
                <c:pt idx="413">
                  <c:v>64000</c:v>
                </c:pt>
                <c:pt idx="414">
                  <c:v>59000</c:v>
                </c:pt>
                <c:pt idx="415">
                  <c:v>58000</c:v>
                </c:pt>
                <c:pt idx="416">
                  <c:v>53000</c:v>
                </c:pt>
                <c:pt idx="417">
                  <c:v>50000</c:v>
                </c:pt>
                <c:pt idx="418">
                  <c:v>45000</c:v>
                </c:pt>
                <c:pt idx="419">
                  <c:v>45000</c:v>
                </c:pt>
                <c:pt idx="420">
                  <c:v>49000</c:v>
                </c:pt>
                <c:pt idx="421">
                  <c:v>51000</c:v>
                </c:pt>
                <c:pt idx="422">
                  <c:v>18000</c:v>
                </c:pt>
                <c:pt idx="423">
                  <c:v>20000</c:v>
                </c:pt>
                <c:pt idx="424">
                  <c:v>18000</c:v>
                </c:pt>
                <c:pt idx="425">
                  <c:v>18000</c:v>
                </c:pt>
                <c:pt idx="426">
                  <c:v>18000</c:v>
                </c:pt>
                <c:pt idx="427">
                  <c:v>15000</c:v>
                </c:pt>
                <c:pt idx="428">
                  <c:v>16000</c:v>
                </c:pt>
                <c:pt idx="429">
                  <c:v>15000</c:v>
                </c:pt>
                <c:pt idx="430">
                  <c:v>14000</c:v>
                </c:pt>
                <c:pt idx="431">
                  <c:v>14000</c:v>
                </c:pt>
                <c:pt idx="432">
                  <c:v>14000</c:v>
                </c:pt>
                <c:pt idx="433">
                  <c:v>11000</c:v>
                </c:pt>
                <c:pt idx="434">
                  <c:v>18000</c:v>
                </c:pt>
                <c:pt idx="435">
                  <c:v>15000</c:v>
                </c:pt>
                <c:pt idx="436">
                  <c:v>18000</c:v>
                </c:pt>
                <c:pt idx="437">
                  <c:v>4000</c:v>
                </c:pt>
                <c:pt idx="438">
                  <c:v>6000</c:v>
                </c:pt>
                <c:pt idx="439">
                  <c:v>7000</c:v>
                </c:pt>
                <c:pt idx="440">
                  <c:v>4000</c:v>
                </c:pt>
                <c:pt idx="441">
                  <c:v>3000</c:v>
                </c:pt>
                <c:pt idx="442">
                  <c:v>3000</c:v>
                </c:pt>
                <c:pt idx="443">
                  <c:v>50000</c:v>
                </c:pt>
                <c:pt idx="444">
                  <c:v>45000</c:v>
                </c:pt>
                <c:pt idx="445">
                  <c:v>48000</c:v>
                </c:pt>
                <c:pt idx="446">
                  <c:v>44000</c:v>
                </c:pt>
                <c:pt idx="447">
                  <c:v>43000</c:v>
                </c:pt>
                <c:pt idx="448">
                  <c:v>42000</c:v>
                </c:pt>
                <c:pt idx="449">
                  <c:v>42000</c:v>
                </c:pt>
                <c:pt idx="450">
                  <c:v>39000</c:v>
                </c:pt>
                <c:pt idx="451">
                  <c:v>46000</c:v>
                </c:pt>
                <c:pt idx="452">
                  <c:v>46000</c:v>
                </c:pt>
                <c:pt idx="453">
                  <c:v>50000</c:v>
                </c:pt>
                <c:pt idx="454">
                  <c:v>55000</c:v>
                </c:pt>
                <c:pt idx="455">
                  <c:v>59000</c:v>
                </c:pt>
                <c:pt idx="456">
                  <c:v>60000</c:v>
                </c:pt>
                <c:pt idx="457">
                  <c:v>60000</c:v>
                </c:pt>
                <c:pt idx="458">
                  <c:v>26000</c:v>
                </c:pt>
                <c:pt idx="459">
                  <c:v>28000</c:v>
                </c:pt>
                <c:pt idx="460">
                  <c:v>25000</c:v>
                </c:pt>
                <c:pt idx="461">
                  <c:v>26000</c:v>
                </c:pt>
                <c:pt idx="462">
                  <c:v>29000</c:v>
                </c:pt>
                <c:pt idx="463">
                  <c:v>27000</c:v>
                </c:pt>
                <c:pt idx="464">
                  <c:v>30000</c:v>
                </c:pt>
                <c:pt idx="465">
                  <c:v>28000</c:v>
                </c:pt>
                <c:pt idx="466">
                  <c:v>28000</c:v>
                </c:pt>
                <c:pt idx="467">
                  <c:v>25000</c:v>
                </c:pt>
                <c:pt idx="468">
                  <c:v>23000</c:v>
                </c:pt>
                <c:pt idx="469">
                  <c:v>21000</c:v>
                </c:pt>
                <c:pt idx="470">
                  <c:v>30000</c:v>
                </c:pt>
                <c:pt idx="471">
                  <c:v>24000</c:v>
                </c:pt>
                <c:pt idx="472">
                  <c:v>16000</c:v>
                </c:pt>
                <c:pt idx="473">
                  <c:v>7000</c:v>
                </c:pt>
                <c:pt idx="474">
                  <c:v>5000</c:v>
                </c:pt>
                <c:pt idx="475">
                  <c:v>4000</c:v>
                </c:pt>
                <c:pt idx="476">
                  <c:v>225000</c:v>
                </c:pt>
                <c:pt idx="477">
                  <c:v>224000</c:v>
                </c:pt>
                <c:pt idx="478">
                  <c:v>235000</c:v>
                </c:pt>
                <c:pt idx="479">
                  <c:v>235000</c:v>
                </c:pt>
                <c:pt idx="480">
                  <c:v>225000</c:v>
                </c:pt>
                <c:pt idx="481">
                  <c:v>215000</c:v>
                </c:pt>
                <c:pt idx="482">
                  <c:v>215000</c:v>
                </c:pt>
                <c:pt idx="483">
                  <c:v>220000</c:v>
                </c:pt>
                <c:pt idx="484">
                  <c:v>225000</c:v>
                </c:pt>
                <c:pt idx="485">
                  <c:v>255000</c:v>
                </c:pt>
                <c:pt idx="486">
                  <c:v>225000</c:v>
                </c:pt>
                <c:pt idx="487">
                  <c:v>270000</c:v>
                </c:pt>
                <c:pt idx="488">
                  <c:v>265000</c:v>
                </c:pt>
                <c:pt idx="489">
                  <c:v>250000</c:v>
                </c:pt>
                <c:pt idx="490">
                  <c:v>260000</c:v>
                </c:pt>
                <c:pt idx="491">
                  <c:v>7000</c:v>
                </c:pt>
                <c:pt idx="492">
                  <c:v>8000</c:v>
                </c:pt>
                <c:pt idx="493">
                  <c:v>9000</c:v>
                </c:pt>
                <c:pt idx="494">
                  <c:v>8000</c:v>
                </c:pt>
                <c:pt idx="495">
                  <c:v>8000</c:v>
                </c:pt>
                <c:pt idx="496">
                  <c:v>6000</c:v>
                </c:pt>
                <c:pt idx="497">
                  <c:v>6000</c:v>
                </c:pt>
                <c:pt idx="498">
                  <c:v>7000</c:v>
                </c:pt>
                <c:pt idx="499">
                  <c:v>7000</c:v>
                </c:pt>
                <c:pt idx="500">
                  <c:v>7000</c:v>
                </c:pt>
                <c:pt idx="501">
                  <c:v>7000</c:v>
                </c:pt>
                <c:pt idx="502">
                  <c:v>7000</c:v>
                </c:pt>
                <c:pt idx="503">
                  <c:v>8000</c:v>
                </c:pt>
                <c:pt idx="504">
                  <c:v>7000</c:v>
                </c:pt>
                <c:pt idx="505">
                  <c:v>6000</c:v>
                </c:pt>
                <c:pt idx="506">
                  <c:v>91000</c:v>
                </c:pt>
                <c:pt idx="507">
                  <c:v>108000</c:v>
                </c:pt>
                <c:pt idx="508">
                  <c:v>105000</c:v>
                </c:pt>
                <c:pt idx="509">
                  <c:v>97000</c:v>
                </c:pt>
                <c:pt idx="510">
                  <c:v>114000</c:v>
                </c:pt>
                <c:pt idx="511">
                  <c:v>140000</c:v>
                </c:pt>
                <c:pt idx="512">
                  <c:v>116000</c:v>
                </c:pt>
                <c:pt idx="513">
                  <c:v>84000</c:v>
                </c:pt>
                <c:pt idx="514">
                  <c:v>82000</c:v>
                </c:pt>
                <c:pt idx="515">
                  <c:v>105000</c:v>
                </c:pt>
                <c:pt idx="516">
                  <c:v>77000</c:v>
                </c:pt>
                <c:pt idx="517">
                  <c:v>89000</c:v>
                </c:pt>
                <c:pt idx="518" formatCode="0.00E+00">
                  <c:v>100000</c:v>
                </c:pt>
                <c:pt idx="519">
                  <c:v>78000</c:v>
                </c:pt>
                <c:pt idx="520">
                  <c:v>92000</c:v>
                </c:pt>
                <c:pt idx="521">
                  <c:v>30000</c:v>
                </c:pt>
                <c:pt idx="522">
                  <c:v>26000</c:v>
                </c:pt>
                <c:pt idx="523">
                  <c:v>24000</c:v>
                </c:pt>
                <c:pt idx="524">
                  <c:v>23000</c:v>
                </c:pt>
                <c:pt idx="525">
                  <c:v>22000</c:v>
                </c:pt>
                <c:pt idx="526">
                  <c:v>25000</c:v>
                </c:pt>
                <c:pt idx="527">
                  <c:v>24000</c:v>
                </c:pt>
                <c:pt idx="528">
                  <c:v>24000</c:v>
                </c:pt>
                <c:pt idx="529">
                  <c:v>26000</c:v>
                </c:pt>
                <c:pt idx="530">
                  <c:v>28000</c:v>
                </c:pt>
                <c:pt idx="531">
                  <c:v>28000</c:v>
                </c:pt>
                <c:pt idx="532">
                  <c:v>26000</c:v>
                </c:pt>
                <c:pt idx="533">
                  <c:v>26000</c:v>
                </c:pt>
                <c:pt idx="534">
                  <c:v>23000</c:v>
                </c:pt>
                <c:pt idx="535">
                  <c:v>25000</c:v>
                </c:pt>
                <c:pt idx="536">
                  <c:v>8000</c:v>
                </c:pt>
                <c:pt idx="537">
                  <c:v>7000</c:v>
                </c:pt>
                <c:pt idx="538">
                  <c:v>7000</c:v>
                </c:pt>
                <c:pt idx="539">
                  <c:v>9000</c:v>
                </c:pt>
                <c:pt idx="540">
                  <c:v>8000</c:v>
                </c:pt>
                <c:pt idx="541">
                  <c:v>6000</c:v>
                </c:pt>
                <c:pt idx="542">
                  <c:v>7000</c:v>
                </c:pt>
                <c:pt idx="543">
                  <c:v>8000</c:v>
                </c:pt>
                <c:pt idx="544">
                  <c:v>8000</c:v>
                </c:pt>
                <c:pt idx="545">
                  <c:v>6000</c:v>
                </c:pt>
                <c:pt idx="546">
                  <c:v>6000</c:v>
                </c:pt>
                <c:pt idx="547">
                  <c:v>6000</c:v>
                </c:pt>
                <c:pt idx="548">
                  <c:v>5000</c:v>
                </c:pt>
                <c:pt idx="549">
                  <c:v>4000</c:v>
                </c:pt>
                <c:pt idx="550">
                  <c:v>4000</c:v>
                </c:pt>
                <c:pt idx="551">
                  <c:v>6000</c:v>
                </c:pt>
                <c:pt idx="552">
                  <c:v>6000</c:v>
                </c:pt>
                <c:pt idx="553">
                  <c:v>7000</c:v>
                </c:pt>
                <c:pt idx="554">
                  <c:v>7000</c:v>
                </c:pt>
                <c:pt idx="555">
                  <c:v>7000</c:v>
                </c:pt>
                <c:pt idx="556">
                  <c:v>7000</c:v>
                </c:pt>
                <c:pt idx="557">
                  <c:v>6000</c:v>
                </c:pt>
                <c:pt idx="558">
                  <c:v>6000</c:v>
                </c:pt>
                <c:pt idx="559">
                  <c:v>6000</c:v>
                </c:pt>
                <c:pt idx="560">
                  <c:v>5000</c:v>
                </c:pt>
                <c:pt idx="561">
                  <c:v>5000</c:v>
                </c:pt>
                <c:pt idx="562">
                  <c:v>5000</c:v>
                </c:pt>
                <c:pt idx="563">
                  <c:v>4000</c:v>
                </c:pt>
                <c:pt idx="564">
                  <c:v>4000</c:v>
                </c:pt>
                <c:pt idx="565">
                  <c:v>4000</c:v>
                </c:pt>
                <c:pt idx="566">
                  <c:v>58000</c:v>
                </c:pt>
                <c:pt idx="567">
                  <c:v>52000</c:v>
                </c:pt>
                <c:pt idx="568">
                  <c:v>52000</c:v>
                </c:pt>
                <c:pt idx="569">
                  <c:v>48000</c:v>
                </c:pt>
                <c:pt idx="570">
                  <c:v>50000</c:v>
                </c:pt>
                <c:pt idx="571">
                  <c:v>58000</c:v>
                </c:pt>
                <c:pt idx="572">
                  <c:v>56000</c:v>
                </c:pt>
                <c:pt idx="573">
                  <c:v>51000</c:v>
                </c:pt>
                <c:pt idx="574">
                  <c:v>49000</c:v>
                </c:pt>
                <c:pt idx="575">
                  <c:v>46000</c:v>
                </c:pt>
                <c:pt idx="576">
                  <c:v>49000</c:v>
                </c:pt>
                <c:pt idx="577">
                  <c:v>62000</c:v>
                </c:pt>
                <c:pt idx="578">
                  <c:v>71000</c:v>
                </c:pt>
                <c:pt idx="579">
                  <c:v>71000</c:v>
                </c:pt>
                <c:pt idx="580">
                  <c:v>62000</c:v>
                </c:pt>
                <c:pt idx="581">
                  <c:v>89000</c:v>
                </c:pt>
                <c:pt idx="582">
                  <c:v>80000</c:v>
                </c:pt>
                <c:pt idx="583">
                  <c:v>84000</c:v>
                </c:pt>
                <c:pt idx="584">
                  <c:v>67000</c:v>
                </c:pt>
                <c:pt idx="585">
                  <c:v>70000</c:v>
                </c:pt>
                <c:pt idx="586">
                  <c:v>74000</c:v>
                </c:pt>
                <c:pt idx="587">
                  <c:v>68000</c:v>
                </c:pt>
                <c:pt idx="588">
                  <c:v>64000</c:v>
                </c:pt>
                <c:pt idx="589">
                  <c:v>64000</c:v>
                </c:pt>
                <c:pt idx="590">
                  <c:v>60000</c:v>
                </c:pt>
                <c:pt idx="591">
                  <c:v>58000</c:v>
                </c:pt>
                <c:pt idx="592">
                  <c:v>63000</c:v>
                </c:pt>
                <c:pt idx="593">
                  <c:v>64000</c:v>
                </c:pt>
                <c:pt idx="594">
                  <c:v>57000</c:v>
                </c:pt>
                <c:pt idx="595">
                  <c:v>60000</c:v>
                </c:pt>
                <c:pt idx="596">
                  <c:v>6000</c:v>
                </c:pt>
                <c:pt idx="597">
                  <c:v>6000</c:v>
                </c:pt>
                <c:pt idx="598">
                  <c:v>7000</c:v>
                </c:pt>
                <c:pt idx="599">
                  <c:v>7000</c:v>
                </c:pt>
                <c:pt idx="600">
                  <c:v>9000</c:v>
                </c:pt>
                <c:pt idx="601">
                  <c:v>8000</c:v>
                </c:pt>
                <c:pt idx="602">
                  <c:v>9000</c:v>
                </c:pt>
                <c:pt idx="603">
                  <c:v>8000</c:v>
                </c:pt>
                <c:pt idx="604">
                  <c:v>6000</c:v>
                </c:pt>
                <c:pt idx="605">
                  <c:v>6000</c:v>
                </c:pt>
                <c:pt idx="606">
                  <c:v>6000</c:v>
                </c:pt>
                <c:pt idx="607">
                  <c:v>5000</c:v>
                </c:pt>
                <c:pt idx="608">
                  <c:v>5000</c:v>
                </c:pt>
                <c:pt idx="609">
                  <c:v>4000</c:v>
                </c:pt>
                <c:pt idx="610">
                  <c:v>6000</c:v>
                </c:pt>
                <c:pt idx="611">
                  <c:v>46000</c:v>
                </c:pt>
                <c:pt idx="612">
                  <c:v>37000</c:v>
                </c:pt>
                <c:pt idx="613">
                  <c:v>39000</c:v>
                </c:pt>
                <c:pt idx="614">
                  <c:v>38000</c:v>
                </c:pt>
                <c:pt idx="615">
                  <c:v>38000</c:v>
                </c:pt>
                <c:pt idx="616">
                  <c:v>39000</c:v>
                </c:pt>
                <c:pt idx="617">
                  <c:v>39000</c:v>
                </c:pt>
                <c:pt idx="618">
                  <c:v>40000</c:v>
                </c:pt>
                <c:pt idx="619">
                  <c:v>39000</c:v>
                </c:pt>
                <c:pt idx="620">
                  <c:v>43000</c:v>
                </c:pt>
                <c:pt idx="621">
                  <c:v>39000</c:v>
                </c:pt>
                <c:pt idx="622">
                  <c:v>37000</c:v>
                </c:pt>
                <c:pt idx="623">
                  <c:v>34000</c:v>
                </c:pt>
                <c:pt idx="624">
                  <c:v>35000</c:v>
                </c:pt>
                <c:pt idx="625">
                  <c:v>50000</c:v>
                </c:pt>
              </c:numCache>
            </c:numRef>
          </c:xVal>
          <c:yVal>
            <c:numRef>
              <c:f>Correlation!$AV$3:$AV$628</c:f>
              <c:numCache>
                <c:formatCode>General</c:formatCode>
                <c:ptCount val="626"/>
                <c:pt idx="0">
                  <c:v>71</c:v>
                </c:pt>
                <c:pt idx="1">
                  <c:v>68</c:v>
                </c:pt>
                <c:pt idx="2">
                  <c:v>78</c:v>
                </c:pt>
                <c:pt idx="3">
                  <c:v>73</c:v>
                </c:pt>
                <c:pt idx="4">
                  <c:v>86</c:v>
                </c:pt>
                <c:pt idx="5">
                  <c:v>82</c:v>
                </c:pt>
                <c:pt idx="6">
                  <c:v>87</c:v>
                </c:pt>
                <c:pt idx="7">
                  <c:v>66</c:v>
                </c:pt>
                <c:pt idx="8">
                  <c:v>72</c:v>
                </c:pt>
                <c:pt idx="9">
                  <c:v>56</c:v>
                </c:pt>
                <c:pt idx="10">
                  <c:v>66</c:v>
                </c:pt>
                <c:pt idx="11">
                  <c:v>50</c:v>
                </c:pt>
                <c:pt idx="12">
                  <c:v>54</c:v>
                </c:pt>
                <c:pt idx="13">
                  <c:v>50</c:v>
                </c:pt>
                <c:pt idx="14">
                  <c:v>54</c:v>
                </c:pt>
                <c:pt idx="15">
                  <c:v>65</c:v>
                </c:pt>
                <c:pt idx="16">
                  <c:v>89</c:v>
                </c:pt>
                <c:pt idx="17">
                  <c:v>93</c:v>
                </c:pt>
                <c:pt idx="18">
                  <c:v>98</c:v>
                </c:pt>
                <c:pt idx="19">
                  <c:v>88</c:v>
                </c:pt>
                <c:pt idx="20">
                  <c:v>75</c:v>
                </c:pt>
                <c:pt idx="21">
                  <c:v>57</c:v>
                </c:pt>
                <c:pt idx="22">
                  <c:v>69</c:v>
                </c:pt>
                <c:pt idx="23">
                  <c:v>76</c:v>
                </c:pt>
                <c:pt idx="24">
                  <c:v>80</c:v>
                </c:pt>
                <c:pt idx="25">
                  <c:v>75</c:v>
                </c:pt>
                <c:pt idx="26">
                  <c:v>57</c:v>
                </c:pt>
                <c:pt idx="27">
                  <c:v>60</c:v>
                </c:pt>
                <c:pt idx="28">
                  <c:v>64</c:v>
                </c:pt>
                <c:pt idx="29">
                  <c:v>63</c:v>
                </c:pt>
                <c:pt idx="30">
                  <c:v>60</c:v>
                </c:pt>
                <c:pt idx="31">
                  <c:v>62</c:v>
                </c:pt>
                <c:pt idx="32">
                  <c:v>59</c:v>
                </c:pt>
                <c:pt idx="33">
                  <c:v>59</c:v>
                </c:pt>
                <c:pt idx="34">
                  <c:v>63</c:v>
                </c:pt>
                <c:pt idx="35">
                  <c:v>72</c:v>
                </c:pt>
                <c:pt idx="36">
                  <c:v>55</c:v>
                </c:pt>
                <c:pt idx="37">
                  <c:v>50</c:v>
                </c:pt>
                <c:pt idx="38">
                  <c:v>65</c:v>
                </c:pt>
                <c:pt idx="39">
                  <c:v>64</c:v>
                </c:pt>
                <c:pt idx="40">
                  <c:v>64</c:v>
                </c:pt>
                <c:pt idx="41">
                  <c:v>52</c:v>
                </c:pt>
                <c:pt idx="42">
                  <c:v>77</c:v>
                </c:pt>
                <c:pt idx="43">
                  <c:v>53</c:v>
                </c:pt>
                <c:pt idx="44">
                  <c:v>46</c:v>
                </c:pt>
                <c:pt idx="45">
                  <c:v>83</c:v>
                </c:pt>
                <c:pt idx="46">
                  <c:v>60</c:v>
                </c:pt>
                <c:pt idx="47">
                  <c:v>70</c:v>
                </c:pt>
                <c:pt idx="48">
                  <c:v>61</c:v>
                </c:pt>
                <c:pt idx="49">
                  <c:v>50</c:v>
                </c:pt>
                <c:pt idx="50">
                  <c:v>67</c:v>
                </c:pt>
                <c:pt idx="51">
                  <c:v>45</c:v>
                </c:pt>
                <c:pt idx="52">
                  <c:v>75</c:v>
                </c:pt>
                <c:pt idx="53">
                  <c:v>52</c:v>
                </c:pt>
                <c:pt idx="54">
                  <c:v>40</c:v>
                </c:pt>
                <c:pt idx="55">
                  <c:v>51</c:v>
                </c:pt>
                <c:pt idx="56">
                  <c:v>33</c:v>
                </c:pt>
                <c:pt idx="57">
                  <c:v>67</c:v>
                </c:pt>
                <c:pt idx="58">
                  <c:v>48</c:v>
                </c:pt>
                <c:pt idx="59">
                  <c:v>35</c:v>
                </c:pt>
                <c:pt idx="60">
                  <c:v>72</c:v>
                </c:pt>
                <c:pt idx="61">
                  <c:v>76</c:v>
                </c:pt>
                <c:pt idx="62">
                  <c:v>60</c:v>
                </c:pt>
                <c:pt idx="63">
                  <c:v>55</c:v>
                </c:pt>
                <c:pt idx="64">
                  <c:v>60</c:v>
                </c:pt>
                <c:pt idx="65">
                  <c:v>86</c:v>
                </c:pt>
                <c:pt idx="66">
                  <c:v>80</c:v>
                </c:pt>
                <c:pt idx="67">
                  <c:v>70</c:v>
                </c:pt>
                <c:pt idx="68">
                  <c:v>75</c:v>
                </c:pt>
                <c:pt idx="69">
                  <c:v>51</c:v>
                </c:pt>
                <c:pt idx="70">
                  <c:v>45</c:v>
                </c:pt>
                <c:pt idx="71">
                  <c:v>53</c:v>
                </c:pt>
                <c:pt idx="72">
                  <c:v>56</c:v>
                </c:pt>
                <c:pt idx="73">
                  <c:v>55</c:v>
                </c:pt>
                <c:pt idx="74">
                  <c:v>48</c:v>
                </c:pt>
                <c:pt idx="75">
                  <c:v>98</c:v>
                </c:pt>
                <c:pt idx="76">
                  <c:v>102</c:v>
                </c:pt>
                <c:pt idx="77">
                  <c:v>105</c:v>
                </c:pt>
                <c:pt idx="78">
                  <c:v>100</c:v>
                </c:pt>
                <c:pt idx="79">
                  <c:v>93</c:v>
                </c:pt>
                <c:pt idx="80">
                  <c:v>71</c:v>
                </c:pt>
                <c:pt idx="81">
                  <c:v>98</c:v>
                </c:pt>
                <c:pt idx="82">
                  <c:v>86</c:v>
                </c:pt>
                <c:pt idx="83">
                  <c:v>81</c:v>
                </c:pt>
                <c:pt idx="84">
                  <c:v>71</c:v>
                </c:pt>
                <c:pt idx="85">
                  <c:v>79</c:v>
                </c:pt>
                <c:pt idx="86">
                  <c:v>68</c:v>
                </c:pt>
                <c:pt idx="87">
                  <c:v>69</c:v>
                </c:pt>
                <c:pt idx="88">
                  <c:v>61</c:v>
                </c:pt>
                <c:pt idx="89">
                  <c:v>64</c:v>
                </c:pt>
                <c:pt idx="90">
                  <c:v>56</c:v>
                </c:pt>
                <c:pt idx="91">
                  <c:v>51</c:v>
                </c:pt>
                <c:pt idx="92">
                  <c:v>57</c:v>
                </c:pt>
                <c:pt idx="93">
                  <c:v>57</c:v>
                </c:pt>
                <c:pt idx="94">
                  <c:v>52</c:v>
                </c:pt>
                <c:pt idx="95">
                  <c:v>65</c:v>
                </c:pt>
                <c:pt idx="96">
                  <c:v>49</c:v>
                </c:pt>
                <c:pt idx="97">
                  <c:v>49</c:v>
                </c:pt>
                <c:pt idx="98">
                  <c:v>74</c:v>
                </c:pt>
                <c:pt idx="99">
                  <c:v>58</c:v>
                </c:pt>
                <c:pt idx="100">
                  <c:v>71</c:v>
                </c:pt>
                <c:pt idx="101">
                  <c:v>41</c:v>
                </c:pt>
                <c:pt idx="102">
                  <c:v>46</c:v>
                </c:pt>
                <c:pt idx="103">
                  <c:v>43</c:v>
                </c:pt>
                <c:pt idx="104">
                  <c:v>51</c:v>
                </c:pt>
                <c:pt idx="105">
                  <c:v>118</c:v>
                </c:pt>
                <c:pt idx="106">
                  <c:v>80</c:v>
                </c:pt>
                <c:pt idx="107">
                  <c:v>112</c:v>
                </c:pt>
                <c:pt idx="108">
                  <c:v>87</c:v>
                </c:pt>
                <c:pt idx="109">
                  <c:v>136</c:v>
                </c:pt>
                <c:pt idx="110">
                  <c:v>114</c:v>
                </c:pt>
                <c:pt idx="111">
                  <c:v>96</c:v>
                </c:pt>
                <c:pt idx="112">
                  <c:v>131</c:v>
                </c:pt>
                <c:pt idx="113">
                  <c:v>93</c:v>
                </c:pt>
                <c:pt idx="114">
                  <c:v>92</c:v>
                </c:pt>
                <c:pt idx="115">
                  <c:v>90</c:v>
                </c:pt>
                <c:pt idx="116">
                  <c:v>95</c:v>
                </c:pt>
                <c:pt idx="117">
                  <c:v>77</c:v>
                </c:pt>
                <c:pt idx="118">
                  <c:v>74</c:v>
                </c:pt>
                <c:pt idx="119">
                  <c:v>75</c:v>
                </c:pt>
                <c:pt idx="120">
                  <c:v>78</c:v>
                </c:pt>
                <c:pt idx="121">
                  <c:v>65</c:v>
                </c:pt>
                <c:pt idx="122">
                  <c:v>67</c:v>
                </c:pt>
                <c:pt idx="123">
                  <c:v>51</c:v>
                </c:pt>
                <c:pt idx="124">
                  <c:v>70</c:v>
                </c:pt>
                <c:pt idx="125">
                  <c:v>59</c:v>
                </c:pt>
                <c:pt idx="126">
                  <c:v>67</c:v>
                </c:pt>
                <c:pt idx="127">
                  <c:v>88</c:v>
                </c:pt>
                <c:pt idx="128">
                  <c:v>84</c:v>
                </c:pt>
                <c:pt idx="129">
                  <c:v>81</c:v>
                </c:pt>
                <c:pt idx="130">
                  <c:v>62</c:v>
                </c:pt>
                <c:pt idx="131">
                  <c:v>42</c:v>
                </c:pt>
                <c:pt idx="132">
                  <c:v>49</c:v>
                </c:pt>
                <c:pt idx="133">
                  <c:v>62</c:v>
                </c:pt>
                <c:pt idx="134">
                  <c:v>61</c:v>
                </c:pt>
                <c:pt idx="135">
                  <c:v>50</c:v>
                </c:pt>
                <c:pt idx="136">
                  <c:v>48</c:v>
                </c:pt>
                <c:pt idx="137">
                  <c:v>47</c:v>
                </c:pt>
                <c:pt idx="138">
                  <c:v>46</c:v>
                </c:pt>
                <c:pt idx="139">
                  <c:v>57</c:v>
                </c:pt>
                <c:pt idx="140">
                  <c:v>46</c:v>
                </c:pt>
                <c:pt idx="141">
                  <c:v>63</c:v>
                </c:pt>
                <c:pt idx="142">
                  <c:v>37</c:v>
                </c:pt>
                <c:pt idx="143">
                  <c:v>44</c:v>
                </c:pt>
                <c:pt idx="144">
                  <c:v>41</c:v>
                </c:pt>
                <c:pt idx="145">
                  <c:v>40</c:v>
                </c:pt>
                <c:pt idx="146">
                  <c:v>46</c:v>
                </c:pt>
                <c:pt idx="147">
                  <c:v>27</c:v>
                </c:pt>
                <c:pt idx="148">
                  <c:v>36</c:v>
                </c:pt>
                <c:pt idx="149">
                  <c:v>32</c:v>
                </c:pt>
                <c:pt idx="150">
                  <c:v>71</c:v>
                </c:pt>
                <c:pt idx="151">
                  <c:v>66</c:v>
                </c:pt>
                <c:pt idx="152">
                  <c:v>61</c:v>
                </c:pt>
                <c:pt idx="153">
                  <c:v>76</c:v>
                </c:pt>
                <c:pt idx="154">
                  <c:v>80</c:v>
                </c:pt>
                <c:pt idx="155">
                  <c:v>60</c:v>
                </c:pt>
                <c:pt idx="156">
                  <c:v>55</c:v>
                </c:pt>
                <c:pt idx="157">
                  <c:v>85</c:v>
                </c:pt>
                <c:pt idx="158">
                  <c:v>66</c:v>
                </c:pt>
                <c:pt idx="159">
                  <c:v>63</c:v>
                </c:pt>
                <c:pt idx="160">
                  <c:v>56</c:v>
                </c:pt>
                <c:pt idx="161">
                  <c:v>34</c:v>
                </c:pt>
                <c:pt idx="162">
                  <c:v>41</c:v>
                </c:pt>
                <c:pt idx="163">
                  <c:v>50</c:v>
                </c:pt>
                <c:pt idx="164">
                  <c:v>61</c:v>
                </c:pt>
                <c:pt idx="165">
                  <c:v>92</c:v>
                </c:pt>
                <c:pt idx="166">
                  <c:v>81</c:v>
                </c:pt>
                <c:pt idx="167">
                  <c:v>65</c:v>
                </c:pt>
                <c:pt idx="168">
                  <c:v>76</c:v>
                </c:pt>
                <c:pt idx="169">
                  <c:v>62</c:v>
                </c:pt>
                <c:pt idx="170">
                  <c:v>56</c:v>
                </c:pt>
                <c:pt idx="171">
                  <c:v>59</c:v>
                </c:pt>
                <c:pt idx="172">
                  <c:v>64</c:v>
                </c:pt>
                <c:pt idx="173">
                  <c:v>54</c:v>
                </c:pt>
                <c:pt idx="174">
                  <c:v>53</c:v>
                </c:pt>
                <c:pt idx="175">
                  <c:v>67</c:v>
                </c:pt>
                <c:pt idx="176">
                  <c:v>32</c:v>
                </c:pt>
                <c:pt idx="177">
                  <c:v>43</c:v>
                </c:pt>
                <c:pt idx="178">
                  <c:v>51</c:v>
                </c:pt>
                <c:pt idx="179">
                  <c:v>59</c:v>
                </c:pt>
                <c:pt idx="180">
                  <c:v>46</c:v>
                </c:pt>
                <c:pt idx="181">
                  <c:v>67</c:v>
                </c:pt>
                <c:pt idx="182">
                  <c:v>68</c:v>
                </c:pt>
                <c:pt idx="183">
                  <c:v>51</c:v>
                </c:pt>
                <c:pt idx="184">
                  <c:v>52</c:v>
                </c:pt>
                <c:pt idx="185">
                  <c:v>57</c:v>
                </c:pt>
                <c:pt idx="186">
                  <c:v>80</c:v>
                </c:pt>
                <c:pt idx="187">
                  <c:v>50</c:v>
                </c:pt>
                <c:pt idx="188">
                  <c:v>55</c:v>
                </c:pt>
                <c:pt idx="189">
                  <c:v>40</c:v>
                </c:pt>
                <c:pt idx="190">
                  <c:v>61</c:v>
                </c:pt>
                <c:pt idx="191">
                  <c:v>63</c:v>
                </c:pt>
                <c:pt idx="192">
                  <c:v>52</c:v>
                </c:pt>
                <c:pt idx="193">
                  <c:v>44</c:v>
                </c:pt>
                <c:pt idx="194">
                  <c:v>55</c:v>
                </c:pt>
                <c:pt idx="195">
                  <c:v>50</c:v>
                </c:pt>
                <c:pt idx="196">
                  <c:v>50</c:v>
                </c:pt>
                <c:pt idx="197">
                  <c:v>48</c:v>
                </c:pt>
                <c:pt idx="198">
                  <c:v>78</c:v>
                </c:pt>
                <c:pt idx="199">
                  <c:v>54</c:v>
                </c:pt>
                <c:pt idx="200">
                  <c:v>48</c:v>
                </c:pt>
                <c:pt idx="201">
                  <c:v>56</c:v>
                </c:pt>
                <c:pt idx="202">
                  <c:v>50</c:v>
                </c:pt>
                <c:pt idx="203">
                  <c:v>56</c:v>
                </c:pt>
                <c:pt idx="204">
                  <c:v>61</c:v>
                </c:pt>
                <c:pt idx="205">
                  <c:v>39</c:v>
                </c:pt>
                <c:pt idx="206">
                  <c:v>35</c:v>
                </c:pt>
                <c:pt idx="207">
                  <c:v>67</c:v>
                </c:pt>
                <c:pt idx="208">
                  <c:v>39</c:v>
                </c:pt>
                <c:pt idx="209">
                  <c:v>51</c:v>
                </c:pt>
                <c:pt idx="210">
                  <c:v>111</c:v>
                </c:pt>
                <c:pt idx="211">
                  <c:v>114</c:v>
                </c:pt>
                <c:pt idx="212">
                  <c:v>94</c:v>
                </c:pt>
                <c:pt idx="213">
                  <c:v>106</c:v>
                </c:pt>
                <c:pt idx="214">
                  <c:v>124</c:v>
                </c:pt>
                <c:pt idx="215">
                  <c:v>90</c:v>
                </c:pt>
                <c:pt idx="216">
                  <c:v>98</c:v>
                </c:pt>
                <c:pt idx="217">
                  <c:v>97</c:v>
                </c:pt>
                <c:pt idx="218">
                  <c:v>90</c:v>
                </c:pt>
                <c:pt idx="219">
                  <c:v>89</c:v>
                </c:pt>
                <c:pt idx="220">
                  <c:v>77</c:v>
                </c:pt>
                <c:pt idx="221">
                  <c:v>103</c:v>
                </c:pt>
                <c:pt idx="222">
                  <c:v>80</c:v>
                </c:pt>
                <c:pt idx="223">
                  <c:v>77</c:v>
                </c:pt>
                <c:pt idx="224">
                  <c:v>86</c:v>
                </c:pt>
                <c:pt idx="225">
                  <c:v>44</c:v>
                </c:pt>
                <c:pt idx="226">
                  <c:v>46</c:v>
                </c:pt>
                <c:pt idx="227">
                  <c:v>46</c:v>
                </c:pt>
                <c:pt idx="228">
                  <c:v>46</c:v>
                </c:pt>
                <c:pt idx="229">
                  <c:v>46</c:v>
                </c:pt>
                <c:pt idx="230">
                  <c:v>42</c:v>
                </c:pt>
                <c:pt idx="231">
                  <c:v>26</c:v>
                </c:pt>
                <c:pt idx="232">
                  <c:v>22</c:v>
                </c:pt>
                <c:pt idx="233">
                  <c:v>21</c:v>
                </c:pt>
                <c:pt idx="234">
                  <c:v>20</c:v>
                </c:pt>
                <c:pt idx="235">
                  <c:v>41</c:v>
                </c:pt>
                <c:pt idx="236">
                  <c:v>33</c:v>
                </c:pt>
                <c:pt idx="237">
                  <c:v>31</c:v>
                </c:pt>
                <c:pt idx="238">
                  <c:v>26</c:v>
                </c:pt>
                <c:pt idx="239">
                  <c:v>23</c:v>
                </c:pt>
                <c:pt idx="240">
                  <c:v>26</c:v>
                </c:pt>
                <c:pt idx="241">
                  <c:v>42</c:v>
                </c:pt>
                <c:pt idx="242">
                  <c:v>50</c:v>
                </c:pt>
                <c:pt idx="243">
                  <c:v>41</c:v>
                </c:pt>
                <c:pt idx="244">
                  <c:v>30</c:v>
                </c:pt>
                <c:pt idx="245">
                  <c:v>34</c:v>
                </c:pt>
                <c:pt idx="246">
                  <c:v>85</c:v>
                </c:pt>
                <c:pt idx="247">
                  <c:v>85</c:v>
                </c:pt>
                <c:pt idx="248">
                  <c:v>75</c:v>
                </c:pt>
                <c:pt idx="249">
                  <c:v>60</c:v>
                </c:pt>
                <c:pt idx="250">
                  <c:v>77</c:v>
                </c:pt>
                <c:pt idx="251">
                  <c:v>74</c:v>
                </c:pt>
                <c:pt idx="252">
                  <c:v>67</c:v>
                </c:pt>
                <c:pt idx="253">
                  <c:v>68</c:v>
                </c:pt>
                <c:pt idx="254">
                  <c:v>55</c:v>
                </c:pt>
                <c:pt idx="255">
                  <c:v>64</c:v>
                </c:pt>
                <c:pt idx="256">
                  <c:v>73</c:v>
                </c:pt>
                <c:pt idx="257">
                  <c:v>60</c:v>
                </c:pt>
                <c:pt idx="258">
                  <c:v>58</c:v>
                </c:pt>
                <c:pt idx="259">
                  <c:v>64</c:v>
                </c:pt>
                <c:pt idx="260">
                  <c:v>57</c:v>
                </c:pt>
                <c:pt idx="261">
                  <c:v>79</c:v>
                </c:pt>
                <c:pt idx="262">
                  <c:v>82</c:v>
                </c:pt>
                <c:pt idx="263">
                  <c:v>90</c:v>
                </c:pt>
                <c:pt idx="264">
                  <c:v>81</c:v>
                </c:pt>
                <c:pt idx="265">
                  <c:v>73</c:v>
                </c:pt>
                <c:pt idx="266">
                  <c:v>83</c:v>
                </c:pt>
                <c:pt idx="267">
                  <c:v>75</c:v>
                </c:pt>
                <c:pt idx="268">
                  <c:v>74</c:v>
                </c:pt>
                <c:pt idx="269">
                  <c:v>80</c:v>
                </c:pt>
                <c:pt idx="270">
                  <c:v>68</c:v>
                </c:pt>
                <c:pt idx="271">
                  <c:v>78</c:v>
                </c:pt>
                <c:pt idx="272">
                  <c:v>65</c:v>
                </c:pt>
                <c:pt idx="273">
                  <c:v>66</c:v>
                </c:pt>
                <c:pt idx="274">
                  <c:v>53</c:v>
                </c:pt>
                <c:pt idx="275">
                  <c:v>67</c:v>
                </c:pt>
                <c:pt idx="276">
                  <c:v>66</c:v>
                </c:pt>
                <c:pt idx="277">
                  <c:v>65</c:v>
                </c:pt>
                <c:pt idx="278">
                  <c:v>75</c:v>
                </c:pt>
                <c:pt idx="279">
                  <c:v>61</c:v>
                </c:pt>
                <c:pt idx="280">
                  <c:v>50</c:v>
                </c:pt>
                <c:pt idx="281">
                  <c:v>53</c:v>
                </c:pt>
                <c:pt idx="282">
                  <c:v>41</c:v>
                </c:pt>
                <c:pt idx="283">
                  <c:v>50</c:v>
                </c:pt>
                <c:pt idx="284">
                  <c:v>46</c:v>
                </c:pt>
                <c:pt idx="285">
                  <c:v>46</c:v>
                </c:pt>
                <c:pt idx="286">
                  <c:v>53</c:v>
                </c:pt>
                <c:pt idx="287">
                  <c:v>47</c:v>
                </c:pt>
                <c:pt idx="288">
                  <c:v>52</c:v>
                </c:pt>
                <c:pt idx="289">
                  <c:v>43</c:v>
                </c:pt>
                <c:pt idx="290">
                  <c:v>53</c:v>
                </c:pt>
                <c:pt idx="291">
                  <c:v>86</c:v>
                </c:pt>
                <c:pt idx="292">
                  <c:v>73</c:v>
                </c:pt>
                <c:pt idx="293">
                  <c:v>72</c:v>
                </c:pt>
                <c:pt idx="294">
                  <c:v>66</c:v>
                </c:pt>
                <c:pt idx="295">
                  <c:v>78</c:v>
                </c:pt>
                <c:pt idx="296">
                  <c:v>69</c:v>
                </c:pt>
                <c:pt idx="297">
                  <c:v>65</c:v>
                </c:pt>
                <c:pt idx="298">
                  <c:v>80</c:v>
                </c:pt>
                <c:pt idx="299">
                  <c:v>98</c:v>
                </c:pt>
                <c:pt idx="300">
                  <c:v>92</c:v>
                </c:pt>
                <c:pt idx="301">
                  <c:v>98</c:v>
                </c:pt>
                <c:pt idx="302">
                  <c:v>104</c:v>
                </c:pt>
                <c:pt idx="303">
                  <c:v>98</c:v>
                </c:pt>
                <c:pt idx="304">
                  <c:v>115</c:v>
                </c:pt>
                <c:pt idx="305">
                  <c:v>118</c:v>
                </c:pt>
                <c:pt idx="306">
                  <c:v>122</c:v>
                </c:pt>
                <c:pt idx="307">
                  <c:v>70</c:v>
                </c:pt>
                <c:pt idx="308">
                  <c:v>88</c:v>
                </c:pt>
                <c:pt idx="309">
                  <c:v>102</c:v>
                </c:pt>
                <c:pt idx="310">
                  <c:v>63</c:v>
                </c:pt>
                <c:pt idx="311">
                  <c:v>66</c:v>
                </c:pt>
                <c:pt idx="312">
                  <c:v>77</c:v>
                </c:pt>
                <c:pt idx="313">
                  <c:v>67</c:v>
                </c:pt>
                <c:pt idx="314">
                  <c:v>79</c:v>
                </c:pt>
                <c:pt idx="315">
                  <c:v>68</c:v>
                </c:pt>
                <c:pt idx="316">
                  <c:v>70</c:v>
                </c:pt>
                <c:pt idx="317">
                  <c:v>70</c:v>
                </c:pt>
                <c:pt idx="318">
                  <c:v>74</c:v>
                </c:pt>
                <c:pt idx="319">
                  <c:v>92</c:v>
                </c:pt>
                <c:pt idx="320">
                  <c:v>52</c:v>
                </c:pt>
                <c:pt idx="321">
                  <c:v>59</c:v>
                </c:pt>
                <c:pt idx="322">
                  <c:v>46</c:v>
                </c:pt>
                <c:pt idx="323">
                  <c:v>49</c:v>
                </c:pt>
                <c:pt idx="324">
                  <c:v>44</c:v>
                </c:pt>
                <c:pt idx="325">
                  <c:v>42</c:v>
                </c:pt>
                <c:pt idx="326">
                  <c:v>44</c:v>
                </c:pt>
                <c:pt idx="327">
                  <c:v>40</c:v>
                </c:pt>
                <c:pt idx="328">
                  <c:v>54</c:v>
                </c:pt>
                <c:pt idx="329">
                  <c:v>50</c:v>
                </c:pt>
                <c:pt idx="330">
                  <c:v>45</c:v>
                </c:pt>
                <c:pt idx="331">
                  <c:v>52</c:v>
                </c:pt>
                <c:pt idx="332">
                  <c:v>45</c:v>
                </c:pt>
                <c:pt idx="333">
                  <c:v>46</c:v>
                </c:pt>
                <c:pt idx="334">
                  <c:v>62</c:v>
                </c:pt>
                <c:pt idx="335">
                  <c:v>39</c:v>
                </c:pt>
                <c:pt idx="336">
                  <c:v>128</c:v>
                </c:pt>
                <c:pt idx="337">
                  <c:v>105</c:v>
                </c:pt>
                <c:pt idx="338">
                  <c:v>115</c:v>
                </c:pt>
                <c:pt idx="339">
                  <c:v>96</c:v>
                </c:pt>
                <c:pt idx="340">
                  <c:v>75</c:v>
                </c:pt>
                <c:pt idx="341">
                  <c:v>87</c:v>
                </c:pt>
                <c:pt idx="342">
                  <c:v>78</c:v>
                </c:pt>
                <c:pt idx="343">
                  <c:v>91</c:v>
                </c:pt>
                <c:pt idx="344">
                  <c:v>74</c:v>
                </c:pt>
                <c:pt idx="345">
                  <c:v>74</c:v>
                </c:pt>
                <c:pt idx="346">
                  <c:v>90</c:v>
                </c:pt>
                <c:pt idx="347">
                  <c:v>77</c:v>
                </c:pt>
                <c:pt idx="348">
                  <c:v>91</c:v>
                </c:pt>
                <c:pt idx="349">
                  <c:v>71</c:v>
                </c:pt>
                <c:pt idx="350">
                  <c:v>69</c:v>
                </c:pt>
                <c:pt idx="351">
                  <c:v>70</c:v>
                </c:pt>
                <c:pt idx="352">
                  <c:v>77</c:v>
                </c:pt>
                <c:pt idx="353">
                  <c:v>87</c:v>
                </c:pt>
                <c:pt idx="354">
                  <c:v>48</c:v>
                </c:pt>
                <c:pt idx="355">
                  <c:v>75</c:v>
                </c:pt>
                <c:pt idx="356">
                  <c:v>74</c:v>
                </c:pt>
                <c:pt idx="357">
                  <c:v>89</c:v>
                </c:pt>
                <c:pt idx="358">
                  <c:v>68</c:v>
                </c:pt>
                <c:pt idx="359">
                  <c:v>73</c:v>
                </c:pt>
                <c:pt idx="360">
                  <c:v>49</c:v>
                </c:pt>
                <c:pt idx="361">
                  <c:v>67</c:v>
                </c:pt>
                <c:pt idx="362">
                  <c:v>56</c:v>
                </c:pt>
                <c:pt idx="363">
                  <c:v>55</c:v>
                </c:pt>
                <c:pt idx="364">
                  <c:v>59</c:v>
                </c:pt>
                <c:pt idx="365">
                  <c:v>65</c:v>
                </c:pt>
                <c:pt idx="366">
                  <c:v>49</c:v>
                </c:pt>
                <c:pt idx="367">
                  <c:v>44</c:v>
                </c:pt>
                <c:pt idx="368">
                  <c:v>35</c:v>
                </c:pt>
                <c:pt idx="369">
                  <c:v>34</c:v>
                </c:pt>
                <c:pt idx="370">
                  <c:v>40</c:v>
                </c:pt>
                <c:pt idx="371">
                  <c:v>19</c:v>
                </c:pt>
                <c:pt idx="372">
                  <c:v>27</c:v>
                </c:pt>
                <c:pt idx="373">
                  <c:v>32</c:v>
                </c:pt>
                <c:pt idx="374">
                  <c:v>36</c:v>
                </c:pt>
                <c:pt idx="375">
                  <c:v>57</c:v>
                </c:pt>
                <c:pt idx="376">
                  <c:v>40</c:v>
                </c:pt>
                <c:pt idx="377">
                  <c:v>32</c:v>
                </c:pt>
                <c:pt idx="378">
                  <c:v>35</c:v>
                </c:pt>
                <c:pt idx="379">
                  <c:v>41</c:v>
                </c:pt>
                <c:pt idx="380">
                  <c:v>33</c:v>
                </c:pt>
                <c:pt idx="381">
                  <c:v>55</c:v>
                </c:pt>
                <c:pt idx="382">
                  <c:v>52</c:v>
                </c:pt>
                <c:pt idx="383">
                  <c:v>64</c:v>
                </c:pt>
                <c:pt idx="384">
                  <c:v>70</c:v>
                </c:pt>
                <c:pt idx="385">
                  <c:v>44</c:v>
                </c:pt>
                <c:pt idx="386">
                  <c:v>41</c:v>
                </c:pt>
                <c:pt idx="387">
                  <c:v>44</c:v>
                </c:pt>
                <c:pt idx="388">
                  <c:v>49</c:v>
                </c:pt>
                <c:pt idx="389">
                  <c:v>48</c:v>
                </c:pt>
                <c:pt idx="390">
                  <c:v>59</c:v>
                </c:pt>
                <c:pt idx="391">
                  <c:v>48</c:v>
                </c:pt>
                <c:pt idx="392">
                  <c:v>60</c:v>
                </c:pt>
                <c:pt idx="393">
                  <c:v>66</c:v>
                </c:pt>
                <c:pt idx="394">
                  <c:v>56</c:v>
                </c:pt>
                <c:pt idx="395">
                  <c:v>52</c:v>
                </c:pt>
                <c:pt idx="396">
                  <c:v>46</c:v>
                </c:pt>
                <c:pt idx="397">
                  <c:v>45</c:v>
                </c:pt>
                <c:pt idx="398">
                  <c:v>35</c:v>
                </c:pt>
                <c:pt idx="399">
                  <c:v>50</c:v>
                </c:pt>
                <c:pt idx="400">
                  <c:v>62</c:v>
                </c:pt>
                <c:pt idx="401">
                  <c:v>64</c:v>
                </c:pt>
                <c:pt idx="402">
                  <c:v>55</c:v>
                </c:pt>
                <c:pt idx="403">
                  <c:v>46</c:v>
                </c:pt>
                <c:pt idx="404">
                  <c:v>37</c:v>
                </c:pt>
                <c:pt idx="405">
                  <c:v>28</c:v>
                </c:pt>
                <c:pt idx="406">
                  <c:v>29</c:v>
                </c:pt>
                <c:pt idx="407">
                  <c:v>80</c:v>
                </c:pt>
                <c:pt idx="408">
                  <c:v>70</c:v>
                </c:pt>
                <c:pt idx="409">
                  <c:v>80</c:v>
                </c:pt>
                <c:pt idx="410">
                  <c:v>70</c:v>
                </c:pt>
                <c:pt idx="411">
                  <c:v>98</c:v>
                </c:pt>
                <c:pt idx="412">
                  <c:v>72</c:v>
                </c:pt>
                <c:pt idx="413">
                  <c:v>67</c:v>
                </c:pt>
                <c:pt idx="414">
                  <c:v>73</c:v>
                </c:pt>
                <c:pt idx="415">
                  <c:v>64</c:v>
                </c:pt>
                <c:pt idx="416">
                  <c:v>57</c:v>
                </c:pt>
                <c:pt idx="417">
                  <c:v>70</c:v>
                </c:pt>
                <c:pt idx="418">
                  <c:v>65</c:v>
                </c:pt>
                <c:pt idx="419">
                  <c:v>64</c:v>
                </c:pt>
                <c:pt idx="420">
                  <c:v>56</c:v>
                </c:pt>
                <c:pt idx="421">
                  <c:v>51</c:v>
                </c:pt>
                <c:pt idx="422">
                  <c:v>78</c:v>
                </c:pt>
                <c:pt idx="423">
                  <c:v>74</c:v>
                </c:pt>
                <c:pt idx="424">
                  <c:v>65</c:v>
                </c:pt>
                <c:pt idx="425">
                  <c:v>81</c:v>
                </c:pt>
                <c:pt idx="426">
                  <c:v>70</c:v>
                </c:pt>
                <c:pt idx="427">
                  <c:v>50</c:v>
                </c:pt>
                <c:pt idx="428">
                  <c:v>58</c:v>
                </c:pt>
                <c:pt idx="429">
                  <c:v>69</c:v>
                </c:pt>
                <c:pt idx="430">
                  <c:v>56</c:v>
                </c:pt>
                <c:pt idx="431">
                  <c:v>61</c:v>
                </c:pt>
                <c:pt idx="432">
                  <c:v>53</c:v>
                </c:pt>
                <c:pt idx="433">
                  <c:v>50</c:v>
                </c:pt>
                <c:pt idx="434">
                  <c:v>62</c:v>
                </c:pt>
                <c:pt idx="435">
                  <c:v>66</c:v>
                </c:pt>
                <c:pt idx="436">
                  <c:v>60</c:v>
                </c:pt>
                <c:pt idx="437">
                  <c:v>51</c:v>
                </c:pt>
                <c:pt idx="438">
                  <c:v>45</c:v>
                </c:pt>
                <c:pt idx="439">
                  <c:v>35</c:v>
                </c:pt>
                <c:pt idx="440">
                  <c:v>47</c:v>
                </c:pt>
                <c:pt idx="441">
                  <c:v>53</c:v>
                </c:pt>
                <c:pt idx="442">
                  <c:v>47</c:v>
                </c:pt>
                <c:pt idx="443">
                  <c:v>45</c:v>
                </c:pt>
                <c:pt idx="444">
                  <c:v>57</c:v>
                </c:pt>
                <c:pt idx="445">
                  <c:v>51</c:v>
                </c:pt>
                <c:pt idx="446">
                  <c:v>44</c:v>
                </c:pt>
                <c:pt idx="447">
                  <c:v>49</c:v>
                </c:pt>
                <c:pt idx="448">
                  <c:v>51</c:v>
                </c:pt>
                <c:pt idx="449">
                  <c:v>54</c:v>
                </c:pt>
                <c:pt idx="450">
                  <c:v>42</c:v>
                </c:pt>
                <c:pt idx="451">
                  <c:v>48</c:v>
                </c:pt>
                <c:pt idx="452">
                  <c:v>43</c:v>
                </c:pt>
                <c:pt idx="453">
                  <c:v>43</c:v>
                </c:pt>
                <c:pt idx="454">
                  <c:v>34</c:v>
                </c:pt>
                <c:pt idx="455">
                  <c:v>39</c:v>
                </c:pt>
                <c:pt idx="456">
                  <c:v>34</c:v>
                </c:pt>
                <c:pt idx="457">
                  <c:v>32</c:v>
                </c:pt>
                <c:pt idx="458">
                  <c:v>66</c:v>
                </c:pt>
                <c:pt idx="459">
                  <c:v>60</c:v>
                </c:pt>
                <c:pt idx="460">
                  <c:v>45</c:v>
                </c:pt>
                <c:pt idx="461">
                  <c:v>57</c:v>
                </c:pt>
                <c:pt idx="462">
                  <c:v>57</c:v>
                </c:pt>
                <c:pt idx="463">
                  <c:v>50</c:v>
                </c:pt>
                <c:pt idx="464">
                  <c:v>54</c:v>
                </c:pt>
                <c:pt idx="465">
                  <c:v>56</c:v>
                </c:pt>
                <c:pt idx="466">
                  <c:v>40</c:v>
                </c:pt>
                <c:pt idx="467">
                  <c:v>42</c:v>
                </c:pt>
                <c:pt idx="468">
                  <c:v>48</c:v>
                </c:pt>
                <c:pt idx="469">
                  <c:v>40</c:v>
                </c:pt>
                <c:pt idx="470">
                  <c:v>37</c:v>
                </c:pt>
                <c:pt idx="471">
                  <c:v>44</c:v>
                </c:pt>
                <c:pt idx="472">
                  <c:v>60</c:v>
                </c:pt>
                <c:pt idx="473">
                  <c:v>40</c:v>
                </c:pt>
                <c:pt idx="474">
                  <c:v>94</c:v>
                </c:pt>
                <c:pt idx="475">
                  <c:v>70</c:v>
                </c:pt>
                <c:pt idx="476">
                  <c:v>95</c:v>
                </c:pt>
                <c:pt idx="477">
                  <c:v>104</c:v>
                </c:pt>
                <c:pt idx="478">
                  <c:v>121</c:v>
                </c:pt>
                <c:pt idx="479">
                  <c:v>65</c:v>
                </c:pt>
                <c:pt idx="480">
                  <c:v>51</c:v>
                </c:pt>
                <c:pt idx="481">
                  <c:v>70</c:v>
                </c:pt>
                <c:pt idx="482">
                  <c:v>105</c:v>
                </c:pt>
                <c:pt idx="483">
                  <c:v>79</c:v>
                </c:pt>
                <c:pt idx="484">
                  <c:v>47</c:v>
                </c:pt>
                <c:pt idx="485">
                  <c:v>52</c:v>
                </c:pt>
                <c:pt idx="486">
                  <c:v>95</c:v>
                </c:pt>
                <c:pt idx="487">
                  <c:v>66</c:v>
                </c:pt>
                <c:pt idx="488">
                  <c:v>58</c:v>
                </c:pt>
                <c:pt idx="489">
                  <c:v>66</c:v>
                </c:pt>
                <c:pt idx="490">
                  <c:v>63</c:v>
                </c:pt>
                <c:pt idx="491">
                  <c:v>64</c:v>
                </c:pt>
                <c:pt idx="492">
                  <c:v>51</c:v>
                </c:pt>
                <c:pt idx="493">
                  <c:v>61</c:v>
                </c:pt>
                <c:pt idx="494">
                  <c:v>59</c:v>
                </c:pt>
                <c:pt idx="495">
                  <c:v>61</c:v>
                </c:pt>
                <c:pt idx="496">
                  <c:v>40</c:v>
                </c:pt>
                <c:pt idx="497">
                  <c:v>54</c:v>
                </c:pt>
                <c:pt idx="498">
                  <c:v>55</c:v>
                </c:pt>
                <c:pt idx="499">
                  <c:v>55</c:v>
                </c:pt>
                <c:pt idx="500">
                  <c:v>65</c:v>
                </c:pt>
                <c:pt idx="501">
                  <c:v>61</c:v>
                </c:pt>
                <c:pt idx="502">
                  <c:v>51</c:v>
                </c:pt>
                <c:pt idx="503">
                  <c:v>63</c:v>
                </c:pt>
                <c:pt idx="504">
                  <c:v>44</c:v>
                </c:pt>
                <c:pt idx="505">
                  <c:v>61</c:v>
                </c:pt>
                <c:pt idx="506">
                  <c:v>77</c:v>
                </c:pt>
                <c:pt idx="507">
                  <c:v>81</c:v>
                </c:pt>
                <c:pt idx="508">
                  <c:v>79</c:v>
                </c:pt>
                <c:pt idx="509">
                  <c:v>79</c:v>
                </c:pt>
                <c:pt idx="510">
                  <c:v>67</c:v>
                </c:pt>
                <c:pt idx="511">
                  <c:v>67</c:v>
                </c:pt>
                <c:pt idx="512">
                  <c:v>76</c:v>
                </c:pt>
                <c:pt idx="513">
                  <c:v>71</c:v>
                </c:pt>
                <c:pt idx="514">
                  <c:v>70</c:v>
                </c:pt>
                <c:pt idx="515">
                  <c:v>82</c:v>
                </c:pt>
                <c:pt idx="516">
                  <c:v>64</c:v>
                </c:pt>
                <c:pt idx="517">
                  <c:v>63</c:v>
                </c:pt>
                <c:pt idx="518">
                  <c:v>72</c:v>
                </c:pt>
                <c:pt idx="519">
                  <c:v>58</c:v>
                </c:pt>
                <c:pt idx="520">
                  <c:v>52</c:v>
                </c:pt>
                <c:pt idx="521">
                  <c:v>58</c:v>
                </c:pt>
                <c:pt idx="522">
                  <c:v>45</c:v>
                </c:pt>
                <c:pt idx="523">
                  <c:v>41</c:v>
                </c:pt>
                <c:pt idx="524">
                  <c:v>38</c:v>
                </c:pt>
                <c:pt idx="525">
                  <c:v>59</c:v>
                </c:pt>
                <c:pt idx="526">
                  <c:v>57</c:v>
                </c:pt>
                <c:pt idx="527">
                  <c:v>70</c:v>
                </c:pt>
                <c:pt idx="528">
                  <c:v>45</c:v>
                </c:pt>
                <c:pt idx="529">
                  <c:v>50</c:v>
                </c:pt>
                <c:pt idx="530">
                  <c:v>42</c:v>
                </c:pt>
                <c:pt idx="531">
                  <c:v>48</c:v>
                </c:pt>
                <c:pt idx="532">
                  <c:v>38</c:v>
                </c:pt>
                <c:pt idx="533">
                  <c:v>30</c:v>
                </c:pt>
                <c:pt idx="534">
                  <c:v>39</c:v>
                </c:pt>
                <c:pt idx="535">
                  <c:v>38</c:v>
                </c:pt>
                <c:pt idx="536">
                  <c:v>37</c:v>
                </c:pt>
                <c:pt idx="537">
                  <c:v>35</c:v>
                </c:pt>
                <c:pt idx="538">
                  <c:v>42</c:v>
                </c:pt>
                <c:pt idx="539">
                  <c:v>52</c:v>
                </c:pt>
                <c:pt idx="540">
                  <c:v>38</c:v>
                </c:pt>
                <c:pt idx="541">
                  <c:v>37</c:v>
                </c:pt>
                <c:pt idx="542">
                  <c:v>38</c:v>
                </c:pt>
                <c:pt idx="543">
                  <c:v>37</c:v>
                </c:pt>
                <c:pt idx="544">
                  <c:v>42</c:v>
                </c:pt>
                <c:pt idx="545">
                  <c:v>46</c:v>
                </c:pt>
                <c:pt idx="546">
                  <c:v>42</c:v>
                </c:pt>
                <c:pt idx="547">
                  <c:v>39</c:v>
                </c:pt>
                <c:pt idx="548">
                  <c:v>37</c:v>
                </c:pt>
                <c:pt idx="549">
                  <c:v>40</c:v>
                </c:pt>
                <c:pt idx="550">
                  <c:v>41</c:v>
                </c:pt>
                <c:pt idx="551">
                  <c:v>64</c:v>
                </c:pt>
                <c:pt idx="552">
                  <c:v>66</c:v>
                </c:pt>
                <c:pt idx="553">
                  <c:v>59</c:v>
                </c:pt>
                <c:pt idx="554">
                  <c:v>81</c:v>
                </c:pt>
                <c:pt idx="555">
                  <c:v>89</c:v>
                </c:pt>
                <c:pt idx="556">
                  <c:v>83</c:v>
                </c:pt>
                <c:pt idx="557">
                  <c:v>68</c:v>
                </c:pt>
                <c:pt idx="558">
                  <c:v>91</c:v>
                </c:pt>
                <c:pt idx="559">
                  <c:v>56</c:v>
                </c:pt>
                <c:pt idx="560">
                  <c:v>64</c:v>
                </c:pt>
                <c:pt idx="561">
                  <c:v>66</c:v>
                </c:pt>
                <c:pt idx="562">
                  <c:v>49</c:v>
                </c:pt>
                <c:pt idx="563">
                  <c:v>65</c:v>
                </c:pt>
                <c:pt idx="564">
                  <c:v>43</c:v>
                </c:pt>
                <c:pt idx="565">
                  <c:v>60</c:v>
                </c:pt>
                <c:pt idx="566">
                  <c:v>51</c:v>
                </c:pt>
                <c:pt idx="567">
                  <c:v>50</c:v>
                </c:pt>
                <c:pt idx="568">
                  <c:v>54</c:v>
                </c:pt>
                <c:pt idx="569">
                  <c:v>52</c:v>
                </c:pt>
                <c:pt idx="570">
                  <c:v>51</c:v>
                </c:pt>
                <c:pt idx="571">
                  <c:v>56</c:v>
                </c:pt>
                <c:pt idx="572">
                  <c:v>63</c:v>
                </c:pt>
                <c:pt idx="573">
                  <c:v>55</c:v>
                </c:pt>
                <c:pt idx="574">
                  <c:v>52</c:v>
                </c:pt>
                <c:pt idx="575">
                  <c:v>44</c:v>
                </c:pt>
                <c:pt idx="576">
                  <c:v>44</c:v>
                </c:pt>
                <c:pt idx="577">
                  <c:v>44</c:v>
                </c:pt>
                <c:pt idx="578">
                  <c:v>37</c:v>
                </c:pt>
                <c:pt idx="579">
                  <c:v>38</c:v>
                </c:pt>
                <c:pt idx="580">
                  <c:v>41</c:v>
                </c:pt>
                <c:pt idx="581">
                  <c:v>91</c:v>
                </c:pt>
                <c:pt idx="582">
                  <c:v>75</c:v>
                </c:pt>
                <c:pt idx="583">
                  <c:v>90</c:v>
                </c:pt>
                <c:pt idx="584">
                  <c:v>81</c:v>
                </c:pt>
                <c:pt idx="585">
                  <c:v>95</c:v>
                </c:pt>
                <c:pt idx="586">
                  <c:v>77</c:v>
                </c:pt>
                <c:pt idx="587">
                  <c:v>86</c:v>
                </c:pt>
                <c:pt idx="588">
                  <c:v>83</c:v>
                </c:pt>
                <c:pt idx="589">
                  <c:v>93</c:v>
                </c:pt>
                <c:pt idx="590">
                  <c:v>84</c:v>
                </c:pt>
                <c:pt idx="591">
                  <c:v>80</c:v>
                </c:pt>
                <c:pt idx="592">
                  <c:v>60</c:v>
                </c:pt>
                <c:pt idx="593">
                  <c:v>64</c:v>
                </c:pt>
                <c:pt idx="594">
                  <c:v>63</c:v>
                </c:pt>
                <c:pt idx="595">
                  <c:v>69</c:v>
                </c:pt>
                <c:pt idx="596">
                  <c:v>55</c:v>
                </c:pt>
                <c:pt idx="597">
                  <c:v>39</c:v>
                </c:pt>
                <c:pt idx="598">
                  <c:v>54</c:v>
                </c:pt>
                <c:pt idx="599">
                  <c:v>65</c:v>
                </c:pt>
                <c:pt idx="600">
                  <c:v>51</c:v>
                </c:pt>
                <c:pt idx="601">
                  <c:v>47</c:v>
                </c:pt>
                <c:pt idx="602">
                  <c:v>55</c:v>
                </c:pt>
                <c:pt idx="603">
                  <c:v>51</c:v>
                </c:pt>
                <c:pt idx="604">
                  <c:v>42</c:v>
                </c:pt>
                <c:pt idx="605">
                  <c:v>48</c:v>
                </c:pt>
                <c:pt idx="606">
                  <c:v>43</c:v>
                </c:pt>
                <c:pt idx="607">
                  <c:v>37</c:v>
                </c:pt>
                <c:pt idx="608">
                  <c:v>40</c:v>
                </c:pt>
                <c:pt idx="609">
                  <c:v>53</c:v>
                </c:pt>
                <c:pt idx="610">
                  <c:v>48</c:v>
                </c:pt>
                <c:pt idx="611">
                  <c:v>60</c:v>
                </c:pt>
                <c:pt idx="612">
                  <c:v>72</c:v>
                </c:pt>
                <c:pt idx="613">
                  <c:v>93</c:v>
                </c:pt>
                <c:pt idx="614">
                  <c:v>77</c:v>
                </c:pt>
                <c:pt idx="615">
                  <c:v>63</c:v>
                </c:pt>
                <c:pt idx="616">
                  <c:v>81</c:v>
                </c:pt>
                <c:pt idx="617">
                  <c:v>75</c:v>
                </c:pt>
                <c:pt idx="618">
                  <c:v>56</c:v>
                </c:pt>
                <c:pt idx="619">
                  <c:v>85</c:v>
                </c:pt>
                <c:pt idx="620">
                  <c:v>80</c:v>
                </c:pt>
                <c:pt idx="621">
                  <c:v>61</c:v>
                </c:pt>
                <c:pt idx="622">
                  <c:v>48</c:v>
                </c:pt>
                <c:pt idx="623">
                  <c:v>36</c:v>
                </c:pt>
                <c:pt idx="624">
                  <c:v>54</c:v>
                </c:pt>
                <c:pt idx="625">
                  <c:v>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7A-479A-8968-6F3BA0D00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125760"/>
        <c:axId val="520126416"/>
      </c:scatterChart>
      <c:valAx>
        <c:axId val="520125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126416"/>
        <c:crosses val="autoZero"/>
        <c:crossBetween val="midCat"/>
      </c:valAx>
      <c:valAx>
        <c:axId val="52012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125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Correlation!$B$2</c:f>
              <c:strCache>
                <c:ptCount val="1"/>
                <c:pt idx="0">
                  <c:v>Ice Cream Sales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Correlation!$A$3:$A$14</c:f>
              <c:strCache>
                <c:ptCount val="12"/>
                <c:pt idx="0">
                  <c:v>14.2°</c:v>
                </c:pt>
                <c:pt idx="1">
                  <c:v>16.4°</c:v>
                </c:pt>
                <c:pt idx="2">
                  <c:v>11.9°</c:v>
                </c:pt>
                <c:pt idx="3">
                  <c:v>15.2°</c:v>
                </c:pt>
                <c:pt idx="4">
                  <c:v>18.5°</c:v>
                </c:pt>
                <c:pt idx="5">
                  <c:v>22.1°</c:v>
                </c:pt>
                <c:pt idx="6">
                  <c:v>19.4°</c:v>
                </c:pt>
                <c:pt idx="7">
                  <c:v>25.1°</c:v>
                </c:pt>
                <c:pt idx="8">
                  <c:v>23.4°</c:v>
                </c:pt>
                <c:pt idx="9">
                  <c:v>18.1°</c:v>
                </c:pt>
                <c:pt idx="10">
                  <c:v>22.6°</c:v>
                </c:pt>
                <c:pt idx="11">
                  <c:v>17.2°</c:v>
                </c:pt>
              </c:strCache>
            </c:strRef>
          </c:xVal>
          <c:yVal>
            <c:numRef>
              <c:f>Correlation!$B$3:$B$14</c:f>
              <c:numCache>
                <c:formatCode>"$"#,##0_);[Red]\("$"#,##0\)</c:formatCode>
                <c:ptCount val="12"/>
                <c:pt idx="0">
                  <c:v>215</c:v>
                </c:pt>
                <c:pt idx="1">
                  <c:v>325</c:v>
                </c:pt>
                <c:pt idx="2">
                  <c:v>185</c:v>
                </c:pt>
                <c:pt idx="3">
                  <c:v>332</c:v>
                </c:pt>
                <c:pt idx="4">
                  <c:v>406</c:v>
                </c:pt>
                <c:pt idx="5">
                  <c:v>522</c:v>
                </c:pt>
                <c:pt idx="6">
                  <c:v>412</c:v>
                </c:pt>
                <c:pt idx="7">
                  <c:v>614</c:v>
                </c:pt>
                <c:pt idx="8">
                  <c:v>544</c:v>
                </c:pt>
                <c:pt idx="9">
                  <c:v>421</c:v>
                </c:pt>
                <c:pt idx="10">
                  <c:v>445</c:v>
                </c:pt>
                <c:pt idx="11">
                  <c:v>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11-4290-8018-4044212D93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7532880"/>
        <c:axId val="907538784"/>
      </c:scatterChart>
      <c:valAx>
        <c:axId val="907532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538784"/>
        <c:crosses val="autoZero"/>
        <c:crossBetween val="midCat"/>
      </c:valAx>
      <c:valAx>
        <c:axId val="90753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532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Correlation!$B$46</c:f>
              <c:strCache>
                <c:ptCount val="1"/>
                <c:pt idx="0">
                  <c:v>totalprod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Correlation!$A$47:$A$672</c:f>
              <c:numCache>
                <c:formatCode>General</c:formatCode>
                <c:ptCount val="626"/>
                <c:pt idx="0">
                  <c:v>16000</c:v>
                </c:pt>
                <c:pt idx="1">
                  <c:v>17000</c:v>
                </c:pt>
                <c:pt idx="2">
                  <c:v>16000</c:v>
                </c:pt>
                <c:pt idx="3">
                  <c:v>14000</c:v>
                </c:pt>
                <c:pt idx="4">
                  <c:v>12000</c:v>
                </c:pt>
                <c:pt idx="5">
                  <c:v>13000</c:v>
                </c:pt>
                <c:pt idx="6">
                  <c:v>12000</c:v>
                </c:pt>
                <c:pt idx="7">
                  <c:v>13000</c:v>
                </c:pt>
                <c:pt idx="8">
                  <c:v>11000</c:v>
                </c:pt>
                <c:pt idx="9">
                  <c:v>11000</c:v>
                </c:pt>
                <c:pt idx="10">
                  <c:v>9000</c:v>
                </c:pt>
                <c:pt idx="11">
                  <c:v>9000</c:v>
                </c:pt>
                <c:pt idx="12">
                  <c:v>9000</c:v>
                </c:pt>
                <c:pt idx="13">
                  <c:v>9000</c:v>
                </c:pt>
                <c:pt idx="14">
                  <c:v>8000</c:v>
                </c:pt>
                <c:pt idx="15">
                  <c:v>53000</c:v>
                </c:pt>
                <c:pt idx="16">
                  <c:v>52000</c:v>
                </c:pt>
                <c:pt idx="17">
                  <c:v>52000</c:v>
                </c:pt>
                <c:pt idx="18">
                  <c:v>50000</c:v>
                </c:pt>
                <c:pt idx="19">
                  <c:v>45000</c:v>
                </c:pt>
                <c:pt idx="20">
                  <c:v>40000</c:v>
                </c:pt>
                <c:pt idx="21">
                  <c:v>40000</c:v>
                </c:pt>
                <c:pt idx="22">
                  <c:v>36000</c:v>
                </c:pt>
                <c:pt idx="23">
                  <c:v>32000</c:v>
                </c:pt>
                <c:pt idx="24">
                  <c:v>28000</c:v>
                </c:pt>
                <c:pt idx="25">
                  <c:v>28000</c:v>
                </c:pt>
                <c:pt idx="26">
                  <c:v>24000</c:v>
                </c:pt>
                <c:pt idx="27">
                  <c:v>25000</c:v>
                </c:pt>
                <c:pt idx="28">
                  <c:v>22000</c:v>
                </c:pt>
                <c:pt idx="29">
                  <c:v>25000</c:v>
                </c:pt>
                <c:pt idx="30">
                  <c:v>55000</c:v>
                </c:pt>
                <c:pt idx="31">
                  <c:v>52000</c:v>
                </c:pt>
                <c:pt idx="32">
                  <c:v>40000</c:v>
                </c:pt>
                <c:pt idx="33">
                  <c:v>43000</c:v>
                </c:pt>
                <c:pt idx="34">
                  <c:v>38000</c:v>
                </c:pt>
                <c:pt idx="35">
                  <c:v>35000</c:v>
                </c:pt>
                <c:pt idx="36">
                  <c:v>32000</c:v>
                </c:pt>
                <c:pt idx="37">
                  <c:v>36000</c:v>
                </c:pt>
                <c:pt idx="38">
                  <c:v>30000</c:v>
                </c:pt>
                <c:pt idx="39">
                  <c:v>30000</c:v>
                </c:pt>
                <c:pt idx="40">
                  <c:v>25000</c:v>
                </c:pt>
                <c:pt idx="41">
                  <c:v>20000</c:v>
                </c:pt>
                <c:pt idx="42">
                  <c:v>24000</c:v>
                </c:pt>
                <c:pt idx="43">
                  <c:v>23000</c:v>
                </c:pt>
                <c:pt idx="44">
                  <c:v>22000</c:v>
                </c:pt>
                <c:pt idx="45">
                  <c:v>450000</c:v>
                </c:pt>
                <c:pt idx="46">
                  <c:v>465000</c:v>
                </c:pt>
                <c:pt idx="47">
                  <c:v>440000</c:v>
                </c:pt>
                <c:pt idx="48">
                  <c:v>460000</c:v>
                </c:pt>
                <c:pt idx="49">
                  <c:v>470000</c:v>
                </c:pt>
                <c:pt idx="50">
                  <c:v>480000</c:v>
                </c:pt>
                <c:pt idx="51">
                  <c:v>390000</c:v>
                </c:pt>
                <c:pt idx="52" formatCode="0.00E+00">
                  <c:v>400000</c:v>
                </c:pt>
                <c:pt idx="53">
                  <c:v>380000</c:v>
                </c:pt>
                <c:pt idx="54">
                  <c:v>340000</c:v>
                </c:pt>
                <c:pt idx="55">
                  <c:v>360000</c:v>
                </c:pt>
                <c:pt idx="56">
                  <c:v>355000</c:v>
                </c:pt>
                <c:pt idx="57">
                  <c:v>410000</c:v>
                </c:pt>
                <c:pt idx="58">
                  <c:v>370000</c:v>
                </c:pt>
                <c:pt idx="59">
                  <c:v>330000</c:v>
                </c:pt>
                <c:pt idx="60">
                  <c:v>27000</c:v>
                </c:pt>
                <c:pt idx="61">
                  <c:v>27000</c:v>
                </c:pt>
                <c:pt idx="62">
                  <c:v>29000</c:v>
                </c:pt>
                <c:pt idx="63">
                  <c:v>26000</c:v>
                </c:pt>
                <c:pt idx="64">
                  <c:v>24000</c:v>
                </c:pt>
                <c:pt idx="65">
                  <c:v>24000</c:v>
                </c:pt>
                <c:pt idx="66">
                  <c:v>23000</c:v>
                </c:pt>
                <c:pt idx="67">
                  <c:v>28000</c:v>
                </c:pt>
                <c:pt idx="68">
                  <c:v>36000</c:v>
                </c:pt>
                <c:pt idx="69">
                  <c:v>31000</c:v>
                </c:pt>
                <c:pt idx="70">
                  <c:v>27000</c:v>
                </c:pt>
                <c:pt idx="71">
                  <c:v>28000</c:v>
                </c:pt>
                <c:pt idx="72">
                  <c:v>34000</c:v>
                </c:pt>
                <c:pt idx="73">
                  <c:v>31000</c:v>
                </c:pt>
                <c:pt idx="74">
                  <c:v>25000</c:v>
                </c:pt>
                <c:pt idx="75">
                  <c:v>230000</c:v>
                </c:pt>
                <c:pt idx="76">
                  <c:v>228000</c:v>
                </c:pt>
                <c:pt idx="77">
                  <c:v>232000</c:v>
                </c:pt>
                <c:pt idx="78">
                  <c:v>220000</c:v>
                </c:pt>
                <c:pt idx="79">
                  <c:v>220000</c:v>
                </c:pt>
                <c:pt idx="80">
                  <c:v>210000</c:v>
                </c:pt>
                <c:pt idx="81">
                  <c:v>205000</c:v>
                </c:pt>
                <c:pt idx="82">
                  <c:v>160000</c:v>
                </c:pt>
                <c:pt idx="83">
                  <c:v>170000</c:v>
                </c:pt>
                <c:pt idx="84">
                  <c:v>160000</c:v>
                </c:pt>
                <c:pt idx="85">
                  <c:v>150000</c:v>
                </c:pt>
                <c:pt idx="86">
                  <c:v>170000</c:v>
                </c:pt>
                <c:pt idx="87" formatCode="0.00E+00">
                  <c:v>200000</c:v>
                </c:pt>
                <c:pt idx="88">
                  <c:v>180000</c:v>
                </c:pt>
                <c:pt idx="89">
                  <c:v>193000</c:v>
                </c:pt>
                <c:pt idx="90">
                  <c:v>75000</c:v>
                </c:pt>
                <c:pt idx="91">
                  <c:v>65000</c:v>
                </c:pt>
                <c:pt idx="92">
                  <c:v>55000</c:v>
                </c:pt>
                <c:pt idx="93">
                  <c:v>55000</c:v>
                </c:pt>
                <c:pt idx="94">
                  <c:v>50000</c:v>
                </c:pt>
                <c:pt idx="95">
                  <c:v>52000</c:v>
                </c:pt>
                <c:pt idx="96">
                  <c:v>63000</c:v>
                </c:pt>
                <c:pt idx="97">
                  <c:v>59000</c:v>
                </c:pt>
                <c:pt idx="98">
                  <c:v>63000</c:v>
                </c:pt>
                <c:pt idx="99">
                  <c:v>60000</c:v>
                </c:pt>
                <c:pt idx="100">
                  <c:v>65000</c:v>
                </c:pt>
                <c:pt idx="101">
                  <c:v>65000</c:v>
                </c:pt>
                <c:pt idx="102">
                  <c:v>55000</c:v>
                </c:pt>
                <c:pt idx="103">
                  <c:v>65000</c:v>
                </c:pt>
                <c:pt idx="104">
                  <c:v>59000</c:v>
                </c:pt>
                <c:pt idx="105">
                  <c:v>8000</c:v>
                </c:pt>
                <c:pt idx="106">
                  <c:v>8000</c:v>
                </c:pt>
                <c:pt idx="107">
                  <c:v>7000</c:v>
                </c:pt>
                <c:pt idx="108">
                  <c:v>8000</c:v>
                </c:pt>
                <c:pt idx="109">
                  <c:v>7000</c:v>
                </c:pt>
                <c:pt idx="110">
                  <c:v>7000</c:v>
                </c:pt>
                <c:pt idx="111">
                  <c:v>8000</c:v>
                </c:pt>
                <c:pt idx="112">
                  <c:v>9000</c:v>
                </c:pt>
                <c:pt idx="113">
                  <c:v>10000</c:v>
                </c:pt>
                <c:pt idx="114">
                  <c:v>10000</c:v>
                </c:pt>
                <c:pt idx="115">
                  <c:v>10000</c:v>
                </c:pt>
                <c:pt idx="116">
                  <c:v>10000</c:v>
                </c:pt>
                <c:pt idx="117">
                  <c:v>10000</c:v>
                </c:pt>
                <c:pt idx="118">
                  <c:v>9000</c:v>
                </c:pt>
                <c:pt idx="119">
                  <c:v>10000</c:v>
                </c:pt>
                <c:pt idx="120">
                  <c:v>50000</c:v>
                </c:pt>
                <c:pt idx="121">
                  <c:v>40000</c:v>
                </c:pt>
                <c:pt idx="122">
                  <c:v>30000</c:v>
                </c:pt>
                <c:pt idx="123">
                  <c:v>33000</c:v>
                </c:pt>
                <c:pt idx="124">
                  <c:v>33000</c:v>
                </c:pt>
                <c:pt idx="125">
                  <c:v>32000</c:v>
                </c:pt>
                <c:pt idx="126">
                  <c:v>35000</c:v>
                </c:pt>
                <c:pt idx="127">
                  <c:v>28000</c:v>
                </c:pt>
                <c:pt idx="128">
                  <c:v>26000</c:v>
                </c:pt>
                <c:pt idx="129">
                  <c:v>26000</c:v>
                </c:pt>
                <c:pt idx="130">
                  <c:v>24000</c:v>
                </c:pt>
                <c:pt idx="131">
                  <c:v>26000</c:v>
                </c:pt>
                <c:pt idx="132">
                  <c:v>27000</c:v>
                </c:pt>
                <c:pt idx="133">
                  <c:v>25000</c:v>
                </c:pt>
                <c:pt idx="134">
                  <c:v>37000</c:v>
                </c:pt>
                <c:pt idx="135">
                  <c:v>120000</c:v>
                </c:pt>
                <c:pt idx="136">
                  <c:v>120000</c:v>
                </c:pt>
                <c:pt idx="137" formatCode="0.00E+00">
                  <c:v>100000</c:v>
                </c:pt>
                <c:pt idx="138" formatCode="0.00E+00">
                  <c:v>100000</c:v>
                </c:pt>
                <c:pt idx="139" formatCode="0.00E+00">
                  <c:v>100000</c:v>
                </c:pt>
                <c:pt idx="140" formatCode="0.00E+00">
                  <c:v>100000</c:v>
                </c:pt>
                <c:pt idx="141" formatCode="0.00E+00">
                  <c:v>100000</c:v>
                </c:pt>
                <c:pt idx="142">
                  <c:v>95000</c:v>
                </c:pt>
                <c:pt idx="143">
                  <c:v>95000</c:v>
                </c:pt>
                <c:pt idx="144">
                  <c:v>92000</c:v>
                </c:pt>
                <c:pt idx="145">
                  <c:v>90000</c:v>
                </c:pt>
                <c:pt idx="146">
                  <c:v>103000</c:v>
                </c:pt>
                <c:pt idx="147">
                  <c:v>97000</c:v>
                </c:pt>
                <c:pt idx="148">
                  <c:v>87000</c:v>
                </c:pt>
                <c:pt idx="149">
                  <c:v>92000</c:v>
                </c:pt>
                <c:pt idx="150">
                  <c:v>9000</c:v>
                </c:pt>
                <c:pt idx="151">
                  <c:v>9000</c:v>
                </c:pt>
                <c:pt idx="152">
                  <c:v>8000</c:v>
                </c:pt>
                <c:pt idx="153">
                  <c:v>6000</c:v>
                </c:pt>
                <c:pt idx="154">
                  <c:v>9000</c:v>
                </c:pt>
                <c:pt idx="155">
                  <c:v>7000</c:v>
                </c:pt>
                <c:pt idx="156">
                  <c:v>7000</c:v>
                </c:pt>
                <c:pt idx="157">
                  <c:v>8000</c:v>
                </c:pt>
                <c:pt idx="158">
                  <c:v>10000</c:v>
                </c:pt>
                <c:pt idx="159">
                  <c:v>9000</c:v>
                </c:pt>
                <c:pt idx="160">
                  <c:v>8000</c:v>
                </c:pt>
                <c:pt idx="161">
                  <c:v>8000</c:v>
                </c:pt>
                <c:pt idx="162">
                  <c:v>9000</c:v>
                </c:pt>
                <c:pt idx="163">
                  <c:v>7000</c:v>
                </c:pt>
                <c:pt idx="164">
                  <c:v>7000</c:v>
                </c:pt>
                <c:pt idx="165">
                  <c:v>9000</c:v>
                </c:pt>
                <c:pt idx="166">
                  <c:v>10000</c:v>
                </c:pt>
                <c:pt idx="167">
                  <c:v>8000</c:v>
                </c:pt>
                <c:pt idx="168">
                  <c:v>7000</c:v>
                </c:pt>
                <c:pt idx="169">
                  <c:v>8000</c:v>
                </c:pt>
                <c:pt idx="170">
                  <c:v>5000</c:v>
                </c:pt>
                <c:pt idx="171">
                  <c:v>7000</c:v>
                </c:pt>
                <c:pt idx="172">
                  <c:v>8000</c:v>
                </c:pt>
                <c:pt idx="173">
                  <c:v>7000</c:v>
                </c:pt>
                <c:pt idx="174">
                  <c:v>8000</c:v>
                </c:pt>
                <c:pt idx="175">
                  <c:v>7000</c:v>
                </c:pt>
                <c:pt idx="176">
                  <c:v>9000</c:v>
                </c:pt>
                <c:pt idx="177">
                  <c:v>10000</c:v>
                </c:pt>
                <c:pt idx="178">
                  <c:v>8000</c:v>
                </c:pt>
                <c:pt idx="179">
                  <c:v>8000</c:v>
                </c:pt>
                <c:pt idx="180">
                  <c:v>16000</c:v>
                </c:pt>
                <c:pt idx="181">
                  <c:v>13000</c:v>
                </c:pt>
                <c:pt idx="182">
                  <c:v>15000</c:v>
                </c:pt>
                <c:pt idx="183">
                  <c:v>13000</c:v>
                </c:pt>
                <c:pt idx="184">
                  <c:v>17000</c:v>
                </c:pt>
                <c:pt idx="185">
                  <c:v>16000</c:v>
                </c:pt>
                <c:pt idx="186">
                  <c:v>14000</c:v>
                </c:pt>
                <c:pt idx="187">
                  <c:v>16000</c:v>
                </c:pt>
                <c:pt idx="188">
                  <c:v>14000</c:v>
                </c:pt>
                <c:pt idx="189">
                  <c:v>14000</c:v>
                </c:pt>
                <c:pt idx="190">
                  <c:v>10000</c:v>
                </c:pt>
                <c:pt idx="191">
                  <c:v>9000</c:v>
                </c:pt>
                <c:pt idx="192">
                  <c:v>9000</c:v>
                </c:pt>
                <c:pt idx="193">
                  <c:v>7000</c:v>
                </c:pt>
                <c:pt idx="194">
                  <c:v>6000</c:v>
                </c:pt>
                <c:pt idx="195">
                  <c:v>3000</c:v>
                </c:pt>
                <c:pt idx="196">
                  <c:v>3000</c:v>
                </c:pt>
                <c:pt idx="197">
                  <c:v>4000</c:v>
                </c:pt>
                <c:pt idx="198">
                  <c:v>4000</c:v>
                </c:pt>
                <c:pt idx="199">
                  <c:v>5000</c:v>
                </c:pt>
                <c:pt idx="200">
                  <c:v>5000</c:v>
                </c:pt>
                <c:pt idx="201">
                  <c:v>5000</c:v>
                </c:pt>
                <c:pt idx="202">
                  <c:v>5000</c:v>
                </c:pt>
                <c:pt idx="203">
                  <c:v>5000</c:v>
                </c:pt>
                <c:pt idx="204">
                  <c:v>4000</c:v>
                </c:pt>
                <c:pt idx="205">
                  <c:v>4000</c:v>
                </c:pt>
                <c:pt idx="206">
                  <c:v>5000</c:v>
                </c:pt>
                <c:pt idx="207">
                  <c:v>5000</c:v>
                </c:pt>
                <c:pt idx="208">
                  <c:v>4000</c:v>
                </c:pt>
                <c:pt idx="209">
                  <c:v>5000</c:v>
                </c:pt>
                <c:pt idx="210">
                  <c:v>41000</c:v>
                </c:pt>
                <c:pt idx="211">
                  <c:v>48000</c:v>
                </c:pt>
                <c:pt idx="212">
                  <c:v>43000</c:v>
                </c:pt>
                <c:pt idx="213">
                  <c:v>45000</c:v>
                </c:pt>
                <c:pt idx="214">
                  <c:v>35000</c:v>
                </c:pt>
                <c:pt idx="215">
                  <c:v>34000</c:v>
                </c:pt>
                <c:pt idx="216">
                  <c:v>35000</c:v>
                </c:pt>
                <c:pt idx="217">
                  <c:v>35000</c:v>
                </c:pt>
                <c:pt idx="218">
                  <c:v>30000</c:v>
                </c:pt>
                <c:pt idx="219">
                  <c:v>29000</c:v>
                </c:pt>
                <c:pt idx="220">
                  <c:v>40000</c:v>
                </c:pt>
                <c:pt idx="221">
                  <c:v>37000</c:v>
                </c:pt>
                <c:pt idx="222">
                  <c:v>36000</c:v>
                </c:pt>
                <c:pt idx="223">
                  <c:v>36000</c:v>
                </c:pt>
                <c:pt idx="224">
                  <c:v>41000</c:v>
                </c:pt>
                <c:pt idx="225">
                  <c:v>7000</c:v>
                </c:pt>
                <c:pt idx="226">
                  <c:v>6000</c:v>
                </c:pt>
                <c:pt idx="227">
                  <c:v>6000</c:v>
                </c:pt>
                <c:pt idx="228">
                  <c:v>4000</c:v>
                </c:pt>
                <c:pt idx="229">
                  <c:v>3000</c:v>
                </c:pt>
                <c:pt idx="230">
                  <c:v>2000</c:v>
                </c:pt>
                <c:pt idx="231">
                  <c:v>10000</c:v>
                </c:pt>
                <c:pt idx="232">
                  <c:v>14000</c:v>
                </c:pt>
                <c:pt idx="233">
                  <c:v>11000</c:v>
                </c:pt>
                <c:pt idx="234">
                  <c:v>11000</c:v>
                </c:pt>
                <c:pt idx="235">
                  <c:v>11000</c:v>
                </c:pt>
                <c:pt idx="236">
                  <c:v>8000</c:v>
                </c:pt>
                <c:pt idx="237">
                  <c:v>7000</c:v>
                </c:pt>
                <c:pt idx="238">
                  <c:v>8000</c:v>
                </c:pt>
                <c:pt idx="239">
                  <c:v>11000</c:v>
                </c:pt>
                <c:pt idx="240">
                  <c:v>9000</c:v>
                </c:pt>
                <c:pt idx="241">
                  <c:v>7000</c:v>
                </c:pt>
                <c:pt idx="242">
                  <c:v>6000</c:v>
                </c:pt>
                <c:pt idx="243">
                  <c:v>5000</c:v>
                </c:pt>
                <c:pt idx="244">
                  <c:v>4000</c:v>
                </c:pt>
                <c:pt idx="245">
                  <c:v>4000</c:v>
                </c:pt>
                <c:pt idx="246">
                  <c:v>80000</c:v>
                </c:pt>
                <c:pt idx="247">
                  <c:v>73000</c:v>
                </c:pt>
                <c:pt idx="248">
                  <c:v>72000</c:v>
                </c:pt>
                <c:pt idx="249">
                  <c:v>76000</c:v>
                </c:pt>
                <c:pt idx="250">
                  <c:v>72000</c:v>
                </c:pt>
                <c:pt idx="251">
                  <c:v>65000</c:v>
                </c:pt>
                <c:pt idx="252">
                  <c:v>65000</c:v>
                </c:pt>
                <c:pt idx="253">
                  <c:v>65000</c:v>
                </c:pt>
                <c:pt idx="254">
                  <c:v>72000</c:v>
                </c:pt>
                <c:pt idx="255">
                  <c:v>72000</c:v>
                </c:pt>
                <c:pt idx="256">
                  <c:v>71000</c:v>
                </c:pt>
                <c:pt idx="257">
                  <c:v>66000</c:v>
                </c:pt>
                <c:pt idx="258">
                  <c:v>71000</c:v>
                </c:pt>
                <c:pt idx="259">
                  <c:v>74000</c:v>
                </c:pt>
                <c:pt idx="260">
                  <c:v>73000</c:v>
                </c:pt>
                <c:pt idx="261">
                  <c:v>140000</c:v>
                </c:pt>
                <c:pt idx="262">
                  <c:v>145000</c:v>
                </c:pt>
                <c:pt idx="263">
                  <c:v>150000</c:v>
                </c:pt>
                <c:pt idx="264">
                  <c:v>135000</c:v>
                </c:pt>
                <c:pt idx="265">
                  <c:v>117000</c:v>
                </c:pt>
                <c:pt idx="266">
                  <c:v>120000</c:v>
                </c:pt>
                <c:pt idx="267">
                  <c:v>135000</c:v>
                </c:pt>
                <c:pt idx="268">
                  <c:v>120000</c:v>
                </c:pt>
                <c:pt idx="269">
                  <c:v>125000</c:v>
                </c:pt>
                <c:pt idx="270">
                  <c:v>130000</c:v>
                </c:pt>
                <c:pt idx="271">
                  <c:v>122000</c:v>
                </c:pt>
                <c:pt idx="272">
                  <c:v>122000</c:v>
                </c:pt>
                <c:pt idx="273">
                  <c:v>128000</c:v>
                </c:pt>
                <c:pt idx="274">
                  <c:v>120000</c:v>
                </c:pt>
                <c:pt idx="275">
                  <c:v>125000</c:v>
                </c:pt>
                <c:pt idx="276">
                  <c:v>23000</c:v>
                </c:pt>
                <c:pt idx="277">
                  <c:v>24000</c:v>
                </c:pt>
                <c:pt idx="278">
                  <c:v>23000</c:v>
                </c:pt>
                <c:pt idx="279">
                  <c:v>22000</c:v>
                </c:pt>
                <c:pt idx="280">
                  <c:v>18000</c:v>
                </c:pt>
                <c:pt idx="281">
                  <c:v>17000</c:v>
                </c:pt>
                <c:pt idx="282">
                  <c:v>16000</c:v>
                </c:pt>
                <c:pt idx="283">
                  <c:v>15000</c:v>
                </c:pt>
                <c:pt idx="284">
                  <c:v>15000</c:v>
                </c:pt>
                <c:pt idx="285">
                  <c:v>14000</c:v>
                </c:pt>
                <c:pt idx="286">
                  <c:v>11000</c:v>
                </c:pt>
                <c:pt idx="287">
                  <c:v>11000</c:v>
                </c:pt>
                <c:pt idx="288">
                  <c:v>11000</c:v>
                </c:pt>
                <c:pt idx="289">
                  <c:v>8000</c:v>
                </c:pt>
                <c:pt idx="290">
                  <c:v>7000</c:v>
                </c:pt>
                <c:pt idx="291">
                  <c:v>18000</c:v>
                </c:pt>
                <c:pt idx="292">
                  <c:v>18000</c:v>
                </c:pt>
                <c:pt idx="293">
                  <c:v>17000</c:v>
                </c:pt>
                <c:pt idx="294">
                  <c:v>17000</c:v>
                </c:pt>
                <c:pt idx="295">
                  <c:v>18000</c:v>
                </c:pt>
                <c:pt idx="296">
                  <c:v>21000</c:v>
                </c:pt>
                <c:pt idx="297">
                  <c:v>18000</c:v>
                </c:pt>
                <c:pt idx="298">
                  <c:v>16000</c:v>
                </c:pt>
                <c:pt idx="299">
                  <c:v>14000</c:v>
                </c:pt>
                <c:pt idx="300">
                  <c:v>15000</c:v>
                </c:pt>
                <c:pt idx="301">
                  <c:v>14000</c:v>
                </c:pt>
                <c:pt idx="302">
                  <c:v>14000</c:v>
                </c:pt>
                <c:pt idx="303">
                  <c:v>16000</c:v>
                </c:pt>
                <c:pt idx="304">
                  <c:v>18000</c:v>
                </c:pt>
                <c:pt idx="305">
                  <c:v>18000</c:v>
                </c:pt>
                <c:pt idx="306">
                  <c:v>115000</c:v>
                </c:pt>
                <c:pt idx="307">
                  <c:v>122000</c:v>
                </c:pt>
                <c:pt idx="308">
                  <c:v>124000</c:v>
                </c:pt>
                <c:pt idx="309">
                  <c:v>136000</c:v>
                </c:pt>
                <c:pt idx="310">
                  <c:v>134000</c:v>
                </c:pt>
                <c:pt idx="311">
                  <c:v>145000</c:v>
                </c:pt>
                <c:pt idx="312">
                  <c:v>140000</c:v>
                </c:pt>
                <c:pt idx="313">
                  <c:v>130000</c:v>
                </c:pt>
                <c:pt idx="314">
                  <c:v>132000</c:v>
                </c:pt>
                <c:pt idx="315">
                  <c:v>135000</c:v>
                </c:pt>
                <c:pt idx="316">
                  <c:v>134000</c:v>
                </c:pt>
                <c:pt idx="317">
                  <c:v>146000</c:v>
                </c:pt>
                <c:pt idx="318">
                  <c:v>157000</c:v>
                </c:pt>
                <c:pt idx="319">
                  <c:v>145000</c:v>
                </c:pt>
                <c:pt idx="320">
                  <c:v>145000</c:v>
                </c:pt>
                <c:pt idx="321">
                  <c:v>8000</c:v>
                </c:pt>
                <c:pt idx="322">
                  <c:v>9000</c:v>
                </c:pt>
                <c:pt idx="323">
                  <c:v>11000</c:v>
                </c:pt>
                <c:pt idx="324">
                  <c:v>13000</c:v>
                </c:pt>
                <c:pt idx="325">
                  <c:v>16000</c:v>
                </c:pt>
                <c:pt idx="326">
                  <c:v>10000</c:v>
                </c:pt>
                <c:pt idx="327">
                  <c:v>9000</c:v>
                </c:pt>
                <c:pt idx="328">
                  <c:v>10000</c:v>
                </c:pt>
                <c:pt idx="329">
                  <c:v>10000</c:v>
                </c:pt>
                <c:pt idx="330">
                  <c:v>12000</c:v>
                </c:pt>
                <c:pt idx="331">
                  <c:v>12000</c:v>
                </c:pt>
                <c:pt idx="332">
                  <c:v>11000</c:v>
                </c:pt>
                <c:pt idx="333">
                  <c:v>13000</c:v>
                </c:pt>
                <c:pt idx="334">
                  <c:v>14000</c:v>
                </c:pt>
                <c:pt idx="335">
                  <c:v>13000</c:v>
                </c:pt>
                <c:pt idx="336">
                  <c:v>230000</c:v>
                </c:pt>
                <c:pt idx="337">
                  <c:v>255000</c:v>
                </c:pt>
                <c:pt idx="338" formatCode="0.00E+00">
                  <c:v>300000</c:v>
                </c:pt>
                <c:pt idx="339">
                  <c:v>280000</c:v>
                </c:pt>
                <c:pt idx="340">
                  <c:v>320000</c:v>
                </c:pt>
                <c:pt idx="341">
                  <c:v>340000</c:v>
                </c:pt>
                <c:pt idx="342">
                  <c:v>390000</c:v>
                </c:pt>
                <c:pt idx="343">
                  <c:v>370000</c:v>
                </c:pt>
                <c:pt idx="344">
                  <c:v>350000</c:v>
                </c:pt>
                <c:pt idx="345">
                  <c:v>420000</c:v>
                </c:pt>
                <c:pt idx="346" formatCode="0.00E+00">
                  <c:v>400000</c:v>
                </c:pt>
                <c:pt idx="347">
                  <c:v>450000</c:v>
                </c:pt>
                <c:pt idx="348">
                  <c:v>510000</c:v>
                </c:pt>
                <c:pt idx="349">
                  <c:v>460000</c:v>
                </c:pt>
                <c:pt idx="350">
                  <c:v>480000</c:v>
                </c:pt>
                <c:pt idx="351">
                  <c:v>64000</c:v>
                </c:pt>
                <c:pt idx="352">
                  <c:v>58000</c:v>
                </c:pt>
                <c:pt idx="353">
                  <c:v>50000</c:v>
                </c:pt>
                <c:pt idx="354">
                  <c:v>43000</c:v>
                </c:pt>
                <c:pt idx="355">
                  <c:v>43000</c:v>
                </c:pt>
                <c:pt idx="356">
                  <c:v>45000</c:v>
                </c:pt>
                <c:pt idx="357">
                  <c:v>51000</c:v>
                </c:pt>
                <c:pt idx="358">
                  <c:v>40000</c:v>
                </c:pt>
                <c:pt idx="359">
                  <c:v>47000</c:v>
                </c:pt>
                <c:pt idx="360">
                  <c:v>45000</c:v>
                </c:pt>
                <c:pt idx="361">
                  <c:v>36000</c:v>
                </c:pt>
                <c:pt idx="362">
                  <c:v>48000</c:v>
                </c:pt>
                <c:pt idx="363">
                  <c:v>41000</c:v>
                </c:pt>
                <c:pt idx="364">
                  <c:v>41000</c:v>
                </c:pt>
                <c:pt idx="365">
                  <c:v>43000</c:v>
                </c:pt>
                <c:pt idx="366">
                  <c:v>11000</c:v>
                </c:pt>
                <c:pt idx="367">
                  <c:v>10000</c:v>
                </c:pt>
                <c:pt idx="368">
                  <c:v>11000</c:v>
                </c:pt>
                <c:pt idx="369">
                  <c:v>11000</c:v>
                </c:pt>
                <c:pt idx="370">
                  <c:v>11000</c:v>
                </c:pt>
                <c:pt idx="371">
                  <c:v>10000</c:v>
                </c:pt>
                <c:pt idx="372">
                  <c:v>12000</c:v>
                </c:pt>
                <c:pt idx="373">
                  <c:v>12000</c:v>
                </c:pt>
                <c:pt idx="374">
                  <c:v>9000</c:v>
                </c:pt>
                <c:pt idx="375">
                  <c:v>9000</c:v>
                </c:pt>
                <c:pt idx="376">
                  <c:v>9000</c:v>
                </c:pt>
                <c:pt idx="377">
                  <c:v>11000</c:v>
                </c:pt>
                <c:pt idx="378">
                  <c:v>13000</c:v>
                </c:pt>
                <c:pt idx="379">
                  <c:v>11000</c:v>
                </c:pt>
                <c:pt idx="380">
                  <c:v>14000</c:v>
                </c:pt>
                <c:pt idx="381">
                  <c:v>14000</c:v>
                </c:pt>
                <c:pt idx="382">
                  <c:v>15000</c:v>
                </c:pt>
                <c:pt idx="383">
                  <c:v>15000</c:v>
                </c:pt>
                <c:pt idx="384">
                  <c:v>10000</c:v>
                </c:pt>
                <c:pt idx="385">
                  <c:v>11000</c:v>
                </c:pt>
                <c:pt idx="386">
                  <c:v>6000</c:v>
                </c:pt>
                <c:pt idx="387">
                  <c:v>8000</c:v>
                </c:pt>
                <c:pt idx="388">
                  <c:v>7000</c:v>
                </c:pt>
                <c:pt idx="389">
                  <c:v>7000</c:v>
                </c:pt>
                <c:pt idx="390">
                  <c:v>6000</c:v>
                </c:pt>
                <c:pt idx="391">
                  <c:v>6000</c:v>
                </c:pt>
                <c:pt idx="392">
                  <c:v>7000</c:v>
                </c:pt>
                <c:pt idx="393">
                  <c:v>7000</c:v>
                </c:pt>
                <c:pt idx="394">
                  <c:v>7000</c:v>
                </c:pt>
                <c:pt idx="395">
                  <c:v>5000</c:v>
                </c:pt>
                <c:pt idx="396">
                  <c:v>10000</c:v>
                </c:pt>
                <c:pt idx="397">
                  <c:v>9000</c:v>
                </c:pt>
                <c:pt idx="398">
                  <c:v>10000</c:v>
                </c:pt>
                <c:pt idx="399">
                  <c:v>9000</c:v>
                </c:pt>
                <c:pt idx="400">
                  <c:v>9000</c:v>
                </c:pt>
                <c:pt idx="401">
                  <c:v>6000</c:v>
                </c:pt>
                <c:pt idx="402">
                  <c:v>14000</c:v>
                </c:pt>
                <c:pt idx="403">
                  <c:v>12000</c:v>
                </c:pt>
                <c:pt idx="404">
                  <c:v>9000</c:v>
                </c:pt>
                <c:pt idx="405">
                  <c:v>10000</c:v>
                </c:pt>
                <c:pt idx="406">
                  <c:v>10000</c:v>
                </c:pt>
                <c:pt idx="407">
                  <c:v>65000</c:v>
                </c:pt>
                <c:pt idx="408">
                  <c:v>69000</c:v>
                </c:pt>
                <c:pt idx="409">
                  <c:v>58000</c:v>
                </c:pt>
                <c:pt idx="410">
                  <c:v>53000</c:v>
                </c:pt>
                <c:pt idx="411">
                  <c:v>60000</c:v>
                </c:pt>
                <c:pt idx="412">
                  <c:v>67000</c:v>
                </c:pt>
                <c:pt idx="413">
                  <c:v>64000</c:v>
                </c:pt>
                <c:pt idx="414">
                  <c:v>59000</c:v>
                </c:pt>
                <c:pt idx="415">
                  <c:v>58000</c:v>
                </c:pt>
                <c:pt idx="416">
                  <c:v>53000</c:v>
                </c:pt>
                <c:pt idx="417">
                  <c:v>50000</c:v>
                </c:pt>
                <c:pt idx="418">
                  <c:v>45000</c:v>
                </c:pt>
                <c:pt idx="419">
                  <c:v>45000</c:v>
                </c:pt>
                <c:pt idx="420">
                  <c:v>49000</c:v>
                </c:pt>
                <c:pt idx="421">
                  <c:v>51000</c:v>
                </c:pt>
                <c:pt idx="422">
                  <c:v>18000</c:v>
                </c:pt>
                <c:pt idx="423">
                  <c:v>20000</c:v>
                </c:pt>
                <c:pt idx="424">
                  <c:v>18000</c:v>
                </c:pt>
                <c:pt idx="425">
                  <c:v>18000</c:v>
                </c:pt>
                <c:pt idx="426">
                  <c:v>18000</c:v>
                </c:pt>
                <c:pt idx="427">
                  <c:v>15000</c:v>
                </c:pt>
                <c:pt idx="428">
                  <c:v>16000</c:v>
                </c:pt>
                <c:pt idx="429">
                  <c:v>15000</c:v>
                </c:pt>
                <c:pt idx="430">
                  <c:v>14000</c:v>
                </c:pt>
                <c:pt idx="431">
                  <c:v>14000</c:v>
                </c:pt>
                <c:pt idx="432">
                  <c:v>14000</c:v>
                </c:pt>
                <c:pt idx="433">
                  <c:v>11000</c:v>
                </c:pt>
                <c:pt idx="434">
                  <c:v>18000</c:v>
                </c:pt>
                <c:pt idx="435">
                  <c:v>15000</c:v>
                </c:pt>
                <c:pt idx="436">
                  <c:v>18000</c:v>
                </c:pt>
                <c:pt idx="437">
                  <c:v>4000</c:v>
                </c:pt>
                <c:pt idx="438">
                  <c:v>6000</c:v>
                </c:pt>
                <c:pt idx="439">
                  <c:v>7000</c:v>
                </c:pt>
                <c:pt idx="440">
                  <c:v>4000</c:v>
                </c:pt>
                <c:pt idx="441">
                  <c:v>3000</c:v>
                </c:pt>
                <c:pt idx="442">
                  <c:v>3000</c:v>
                </c:pt>
                <c:pt idx="443">
                  <c:v>50000</c:v>
                </c:pt>
                <c:pt idx="444">
                  <c:v>45000</c:v>
                </c:pt>
                <c:pt idx="445">
                  <c:v>48000</c:v>
                </c:pt>
                <c:pt idx="446">
                  <c:v>44000</c:v>
                </c:pt>
                <c:pt idx="447">
                  <c:v>43000</c:v>
                </c:pt>
                <c:pt idx="448">
                  <c:v>42000</c:v>
                </c:pt>
                <c:pt idx="449">
                  <c:v>42000</c:v>
                </c:pt>
                <c:pt idx="450">
                  <c:v>39000</c:v>
                </c:pt>
                <c:pt idx="451">
                  <c:v>46000</c:v>
                </c:pt>
                <c:pt idx="452">
                  <c:v>46000</c:v>
                </c:pt>
                <c:pt idx="453">
                  <c:v>50000</c:v>
                </c:pt>
                <c:pt idx="454">
                  <c:v>55000</c:v>
                </c:pt>
                <c:pt idx="455">
                  <c:v>59000</c:v>
                </c:pt>
                <c:pt idx="456">
                  <c:v>60000</c:v>
                </c:pt>
                <c:pt idx="457">
                  <c:v>60000</c:v>
                </c:pt>
                <c:pt idx="458">
                  <c:v>26000</c:v>
                </c:pt>
                <c:pt idx="459">
                  <c:v>28000</c:v>
                </c:pt>
                <c:pt idx="460">
                  <c:v>25000</c:v>
                </c:pt>
                <c:pt idx="461">
                  <c:v>26000</c:v>
                </c:pt>
                <c:pt idx="462">
                  <c:v>29000</c:v>
                </c:pt>
                <c:pt idx="463">
                  <c:v>27000</c:v>
                </c:pt>
                <c:pt idx="464">
                  <c:v>30000</c:v>
                </c:pt>
                <c:pt idx="465">
                  <c:v>28000</c:v>
                </c:pt>
                <c:pt idx="466">
                  <c:v>28000</c:v>
                </c:pt>
                <c:pt idx="467">
                  <c:v>25000</c:v>
                </c:pt>
                <c:pt idx="468">
                  <c:v>23000</c:v>
                </c:pt>
                <c:pt idx="469">
                  <c:v>21000</c:v>
                </c:pt>
                <c:pt idx="470">
                  <c:v>30000</c:v>
                </c:pt>
                <c:pt idx="471">
                  <c:v>24000</c:v>
                </c:pt>
                <c:pt idx="472">
                  <c:v>16000</c:v>
                </c:pt>
                <c:pt idx="473">
                  <c:v>7000</c:v>
                </c:pt>
                <c:pt idx="474">
                  <c:v>5000</c:v>
                </c:pt>
                <c:pt idx="475">
                  <c:v>4000</c:v>
                </c:pt>
                <c:pt idx="476">
                  <c:v>225000</c:v>
                </c:pt>
                <c:pt idx="477">
                  <c:v>224000</c:v>
                </c:pt>
                <c:pt idx="478">
                  <c:v>235000</c:v>
                </c:pt>
                <c:pt idx="479">
                  <c:v>235000</c:v>
                </c:pt>
                <c:pt idx="480">
                  <c:v>225000</c:v>
                </c:pt>
                <c:pt idx="481">
                  <c:v>215000</c:v>
                </c:pt>
                <c:pt idx="482">
                  <c:v>215000</c:v>
                </c:pt>
                <c:pt idx="483">
                  <c:v>220000</c:v>
                </c:pt>
                <c:pt idx="484">
                  <c:v>225000</c:v>
                </c:pt>
                <c:pt idx="485">
                  <c:v>255000</c:v>
                </c:pt>
                <c:pt idx="486">
                  <c:v>225000</c:v>
                </c:pt>
                <c:pt idx="487">
                  <c:v>270000</c:v>
                </c:pt>
                <c:pt idx="488">
                  <c:v>265000</c:v>
                </c:pt>
                <c:pt idx="489">
                  <c:v>250000</c:v>
                </c:pt>
                <c:pt idx="490">
                  <c:v>260000</c:v>
                </c:pt>
                <c:pt idx="491">
                  <c:v>7000</c:v>
                </c:pt>
                <c:pt idx="492">
                  <c:v>8000</c:v>
                </c:pt>
                <c:pt idx="493">
                  <c:v>9000</c:v>
                </c:pt>
                <c:pt idx="494">
                  <c:v>8000</c:v>
                </c:pt>
                <c:pt idx="495">
                  <c:v>8000</c:v>
                </c:pt>
                <c:pt idx="496">
                  <c:v>6000</c:v>
                </c:pt>
                <c:pt idx="497">
                  <c:v>6000</c:v>
                </c:pt>
                <c:pt idx="498">
                  <c:v>7000</c:v>
                </c:pt>
                <c:pt idx="499">
                  <c:v>7000</c:v>
                </c:pt>
                <c:pt idx="500">
                  <c:v>7000</c:v>
                </c:pt>
                <c:pt idx="501">
                  <c:v>7000</c:v>
                </c:pt>
                <c:pt idx="502">
                  <c:v>7000</c:v>
                </c:pt>
                <c:pt idx="503">
                  <c:v>8000</c:v>
                </c:pt>
                <c:pt idx="504">
                  <c:v>7000</c:v>
                </c:pt>
                <c:pt idx="505">
                  <c:v>6000</c:v>
                </c:pt>
                <c:pt idx="506">
                  <c:v>91000</c:v>
                </c:pt>
                <c:pt idx="507">
                  <c:v>108000</c:v>
                </c:pt>
                <c:pt idx="508">
                  <c:v>105000</c:v>
                </c:pt>
                <c:pt idx="509">
                  <c:v>97000</c:v>
                </c:pt>
                <c:pt idx="510">
                  <c:v>114000</c:v>
                </c:pt>
                <c:pt idx="511">
                  <c:v>140000</c:v>
                </c:pt>
                <c:pt idx="512">
                  <c:v>116000</c:v>
                </c:pt>
                <c:pt idx="513">
                  <c:v>84000</c:v>
                </c:pt>
                <c:pt idx="514">
                  <c:v>82000</c:v>
                </c:pt>
                <c:pt idx="515">
                  <c:v>105000</c:v>
                </c:pt>
                <c:pt idx="516">
                  <c:v>77000</c:v>
                </c:pt>
                <c:pt idx="517">
                  <c:v>89000</c:v>
                </c:pt>
                <c:pt idx="518" formatCode="0.00E+00">
                  <c:v>100000</c:v>
                </c:pt>
                <c:pt idx="519">
                  <c:v>78000</c:v>
                </c:pt>
                <c:pt idx="520">
                  <c:v>92000</c:v>
                </c:pt>
                <c:pt idx="521">
                  <c:v>30000</c:v>
                </c:pt>
                <c:pt idx="522">
                  <c:v>26000</c:v>
                </c:pt>
                <c:pt idx="523">
                  <c:v>24000</c:v>
                </c:pt>
                <c:pt idx="524">
                  <c:v>23000</c:v>
                </c:pt>
                <c:pt idx="525">
                  <c:v>22000</c:v>
                </c:pt>
                <c:pt idx="526">
                  <c:v>25000</c:v>
                </c:pt>
                <c:pt idx="527">
                  <c:v>24000</c:v>
                </c:pt>
                <c:pt idx="528">
                  <c:v>24000</c:v>
                </c:pt>
                <c:pt idx="529">
                  <c:v>26000</c:v>
                </c:pt>
                <c:pt idx="530">
                  <c:v>28000</c:v>
                </c:pt>
                <c:pt idx="531">
                  <c:v>28000</c:v>
                </c:pt>
                <c:pt idx="532">
                  <c:v>26000</c:v>
                </c:pt>
                <c:pt idx="533">
                  <c:v>26000</c:v>
                </c:pt>
                <c:pt idx="534">
                  <c:v>23000</c:v>
                </c:pt>
                <c:pt idx="535">
                  <c:v>25000</c:v>
                </c:pt>
                <c:pt idx="536">
                  <c:v>8000</c:v>
                </c:pt>
                <c:pt idx="537">
                  <c:v>7000</c:v>
                </c:pt>
                <c:pt idx="538">
                  <c:v>7000</c:v>
                </c:pt>
                <c:pt idx="539">
                  <c:v>9000</c:v>
                </c:pt>
                <c:pt idx="540">
                  <c:v>8000</c:v>
                </c:pt>
                <c:pt idx="541">
                  <c:v>6000</c:v>
                </c:pt>
                <c:pt idx="542">
                  <c:v>7000</c:v>
                </c:pt>
                <c:pt idx="543">
                  <c:v>8000</c:v>
                </c:pt>
                <c:pt idx="544">
                  <c:v>8000</c:v>
                </c:pt>
                <c:pt idx="545">
                  <c:v>6000</c:v>
                </c:pt>
                <c:pt idx="546">
                  <c:v>6000</c:v>
                </c:pt>
                <c:pt idx="547">
                  <c:v>6000</c:v>
                </c:pt>
                <c:pt idx="548">
                  <c:v>5000</c:v>
                </c:pt>
                <c:pt idx="549">
                  <c:v>4000</c:v>
                </c:pt>
                <c:pt idx="550">
                  <c:v>4000</c:v>
                </c:pt>
                <c:pt idx="551">
                  <c:v>6000</c:v>
                </c:pt>
                <c:pt idx="552">
                  <c:v>6000</c:v>
                </c:pt>
                <c:pt idx="553">
                  <c:v>7000</c:v>
                </c:pt>
                <c:pt idx="554">
                  <c:v>7000</c:v>
                </c:pt>
                <c:pt idx="555">
                  <c:v>7000</c:v>
                </c:pt>
                <c:pt idx="556">
                  <c:v>7000</c:v>
                </c:pt>
                <c:pt idx="557">
                  <c:v>6000</c:v>
                </c:pt>
                <c:pt idx="558">
                  <c:v>6000</c:v>
                </c:pt>
                <c:pt idx="559">
                  <c:v>6000</c:v>
                </c:pt>
                <c:pt idx="560">
                  <c:v>5000</c:v>
                </c:pt>
                <c:pt idx="561">
                  <c:v>5000</c:v>
                </c:pt>
                <c:pt idx="562">
                  <c:v>5000</c:v>
                </c:pt>
                <c:pt idx="563">
                  <c:v>4000</c:v>
                </c:pt>
                <c:pt idx="564">
                  <c:v>4000</c:v>
                </c:pt>
                <c:pt idx="565">
                  <c:v>4000</c:v>
                </c:pt>
                <c:pt idx="566">
                  <c:v>58000</c:v>
                </c:pt>
                <c:pt idx="567">
                  <c:v>52000</c:v>
                </c:pt>
                <c:pt idx="568">
                  <c:v>52000</c:v>
                </c:pt>
                <c:pt idx="569">
                  <c:v>48000</c:v>
                </c:pt>
                <c:pt idx="570">
                  <c:v>50000</c:v>
                </c:pt>
                <c:pt idx="571">
                  <c:v>58000</c:v>
                </c:pt>
                <c:pt idx="572">
                  <c:v>56000</c:v>
                </c:pt>
                <c:pt idx="573">
                  <c:v>51000</c:v>
                </c:pt>
                <c:pt idx="574">
                  <c:v>49000</c:v>
                </c:pt>
                <c:pt idx="575">
                  <c:v>46000</c:v>
                </c:pt>
                <c:pt idx="576">
                  <c:v>49000</c:v>
                </c:pt>
                <c:pt idx="577">
                  <c:v>62000</c:v>
                </c:pt>
                <c:pt idx="578">
                  <c:v>71000</c:v>
                </c:pt>
                <c:pt idx="579">
                  <c:v>71000</c:v>
                </c:pt>
                <c:pt idx="580">
                  <c:v>62000</c:v>
                </c:pt>
                <c:pt idx="581">
                  <c:v>89000</c:v>
                </c:pt>
                <c:pt idx="582">
                  <c:v>80000</c:v>
                </c:pt>
                <c:pt idx="583">
                  <c:v>84000</c:v>
                </c:pt>
                <c:pt idx="584">
                  <c:v>67000</c:v>
                </c:pt>
                <c:pt idx="585">
                  <c:v>70000</c:v>
                </c:pt>
                <c:pt idx="586">
                  <c:v>74000</c:v>
                </c:pt>
                <c:pt idx="587">
                  <c:v>68000</c:v>
                </c:pt>
                <c:pt idx="588">
                  <c:v>64000</c:v>
                </c:pt>
                <c:pt idx="589">
                  <c:v>64000</c:v>
                </c:pt>
                <c:pt idx="590">
                  <c:v>60000</c:v>
                </c:pt>
                <c:pt idx="591">
                  <c:v>58000</c:v>
                </c:pt>
                <c:pt idx="592">
                  <c:v>63000</c:v>
                </c:pt>
                <c:pt idx="593">
                  <c:v>64000</c:v>
                </c:pt>
                <c:pt idx="594">
                  <c:v>57000</c:v>
                </c:pt>
                <c:pt idx="595">
                  <c:v>60000</c:v>
                </c:pt>
                <c:pt idx="596">
                  <c:v>6000</c:v>
                </c:pt>
                <c:pt idx="597">
                  <c:v>6000</c:v>
                </c:pt>
                <c:pt idx="598">
                  <c:v>7000</c:v>
                </c:pt>
                <c:pt idx="599">
                  <c:v>7000</c:v>
                </c:pt>
                <c:pt idx="600">
                  <c:v>9000</c:v>
                </c:pt>
                <c:pt idx="601">
                  <c:v>8000</c:v>
                </c:pt>
                <c:pt idx="602">
                  <c:v>9000</c:v>
                </c:pt>
                <c:pt idx="603">
                  <c:v>8000</c:v>
                </c:pt>
                <c:pt idx="604">
                  <c:v>6000</c:v>
                </c:pt>
                <c:pt idx="605">
                  <c:v>6000</c:v>
                </c:pt>
                <c:pt idx="606">
                  <c:v>6000</c:v>
                </c:pt>
                <c:pt idx="607">
                  <c:v>5000</c:v>
                </c:pt>
                <c:pt idx="608">
                  <c:v>5000</c:v>
                </c:pt>
                <c:pt idx="609">
                  <c:v>4000</c:v>
                </c:pt>
                <c:pt idx="610">
                  <c:v>6000</c:v>
                </c:pt>
                <c:pt idx="611">
                  <c:v>46000</c:v>
                </c:pt>
                <c:pt idx="612">
                  <c:v>37000</c:v>
                </c:pt>
                <c:pt idx="613">
                  <c:v>39000</c:v>
                </c:pt>
                <c:pt idx="614">
                  <c:v>38000</c:v>
                </c:pt>
                <c:pt idx="615">
                  <c:v>38000</c:v>
                </c:pt>
                <c:pt idx="616">
                  <c:v>39000</c:v>
                </c:pt>
                <c:pt idx="617">
                  <c:v>39000</c:v>
                </c:pt>
                <c:pt idx="618">
                  <c:v>40000</c:v>
                </c:pt>
                <c:pt idx="619">
                  <c:v>39000</c:v>
                </c:pt>
                <c:pt idx="620">
                  <c:v>43000</c:v>
                </c:pt>
                <c:pt idx="621">
                  <c:v>39000</c:v>
                </c:pt>
                <c:pt idx="622">
                  <c:v>37000</c:v>
                </c:pt>
                <c:pt idx="623">
                  <c:v>34000</c:v>
                </c:pt>
                <c:pt idx="624">
                  <c:v>35000</c:v>
                </c:pt>
                <c:pt idx="625">
                  <c:v>50000</c:v>
                </c:pt>
              </c:numCache>
            </c:numRef>
          </c:xVal>
          <c:yVal>
            <c:numRef>
              <c:f>Correlation!$B$47:$B$672</c:f>
              <c:numCache>
                <c:formatCode>General</c:formatCode>
                <c:ptCount val="626"/>
                <c:pt idx="0">
                  <c:v>1136000</c:v>
                </c:pt>
                <c:pt idx="1">
                  <c:v>1156000</c:v>
                </c:pt>
                <c:pt idx="2">
                  <c:v>1248000</c:v>
                </c:pt>
                <c:pt idx="3">
                  <c:v>1022000</c:v>
                </c:pt>
                <c:pt idx="4">
                  <c:v>1032000</c:v>
                </c:pt>
                <c:pt idx="5">
                  <c:v>1066000</c:v>
                </c:pt>
                <c:pt idx="6">
                  <c:v>1044000</c:v>
                </c:pt>
                <c:pt idx="7">
                  <c:v>858000</c:v>
                </c:pt>
                <c:pt idx="8">
                  <c:v>792000</c:v>
                </c:pt>
                <c:pt idx="9">
                  <c:v>616000</c:v>
                </c:pt>
                <c:pt idx="10">
                  <c:v>594000</c:v>
                </c:pt>
                <c:pt idx="11">
                  <c:v>450000</c:v>
                </c:pt>
                <c:pt idx="12">
                  <c:v>486000</c:v>
                </c:pt>
                <c:pt idx="13">
                  <c:v>450000</c:v>
                </c:pt>
                <c:pt idx="14">
                  <c:v>432000</c:v>
                </c:pt>
                <c:pt idx="15">
                  <c:v>3445000</c:v>
                </c:pt>
                <c:pt idx="16">
                  <c:v>4628000</c:v>
                </c:pt>
                <c:pt idx="17">
                  <c:v>4836000</c:v>
                </c:pt>
                <c:pt idx="18">
                  <c:v>4900000</c:v>
                </c:pt>
                <c:pt idx="19">
                  <c:v>3960000</c:v>
                </c:pt>
                <c:pt idx="20" formatCode="0.00E+00">
                  <c:v>3000000</c:v>
                </c:pt>
                <c:pt idx="21">
                  <c:v>2280000</c:v>
                </c:pt>
                <c:pt idx="22">
                  <c:v>2484000</c:v>
                </c:pt>
                <c:pt idx="23">
                  <c:v>2432000</c:v>
                </c:pt>
                <c:pt idx="24">
                  <c:v>2240000</c:v>
                </c:pt>
                <c:pt idx="25">
                  <c:v>2100000</c:v>
                </c:pt>
                <c:pt idx="26">
                  <c:v>1368000</c:v>
                </c:pt>
                <c:pt idx="27">
                  <c:v>1500000</c:v>
                </c:pt>
                <c:pt idx="28">
                  <c:v>1408000</c:v>
                </c:pt>
                <c:pt idx="29">
                  <c:v>1575000</c:v>
                </c:pt>
                <c:pt idx="30">
                  <c:v>3300000</c:v>
                </c:pt>
                <c:pt idx="31">
                  <c:v>3224000</c:v>
                </c:pt>
                <c:pt idx="32">
                  <c:v>2360000</c:v>
                </c:pt>
                <c:pt idx="33">
                  <c:v>2537000</c:v>
                </c:pt>
                <c:pt idx="34">
                  <c:v>2394000</c:v>
                </c:pt>
                <c:pt idx="35">
                  <c:v>2520000</c:v>
                </c:pt>
                <c:pt idx="36">
                  <c:v>1760000</c:v>
                </c:pt>
                <c:pt idx="37">
                  <c:v>1800000</c:v>
                </c:pt>
                <c:pt idx="38">
                  <c:v>1950000</c:v>
                </c:pt>
                <c:pt idx="39">
                  <c:v>1920000</c:v>
                </c:pt>
                <c:pt idx="40">
                  <c:v>1600000</c:v>
                </c:pt>
                <c:pt idx="41">
                  <c:v>1040000</c:v>
                </c:pt>
                <c:pt idx="42">
                  <c:v>1848000</c:v>
                </c:pt>
                <c:pt idx="43">
                  <c:v>1219000</c:v>
                </c:pt>
                <c:pt idx="44">
                  <c:v>1012000</c:v>
                </c:pt>
                <c:pt idx="45">
                  <c:v>37350000</c:v>
                </c:pt>
                <c:pt idx="46">
                  <c:v>27900000</c:v>
                </c:pt>
                <c:pt idx="47">
                  <c:v>30800000</c:v>
                </c:pt>
                <c:pt idx="48">
                  <c:v>28060000</c:v>
                </c:pt>
                <c:pt idx="49">
                  <c:v>23500000</c:v>
                </c:pt>
                <c:pt idx="50">
                  <c:v>32160000</c:v>
                </c:pt>
                <c:pt idx="51">
                  <c:v>17550000</c:v>
                </c:pt>
                <c:pt idx="52" formatCode="0.00E+00">
                  <c:v>30000000</c:v>
                </c:pt>
                <c:pt idx="53">
                  <c:v>19760000</c:v>
                </c:pt>
                <c:pt idx="54">
                  <c:v>13600000</c:v>
                </c:pt>
                <c:pt idx="55">
                  <c:v>18360000</c:v>
                </c:pt>
                <c:pt idx="56">
                  <c:v>11715000</c:v>
                </c:pt>
                <c:pt idx="57">
                  <c:v>27470000</c:v>
                </c:pt>
                <c:pt idx="58">
                  <c:v>17760000</c:v>
                </c:pt>
                <c:pt idx="59">
                  <c:v>11550000</c:v>
                </c:pt>
                <c:pt idx="60">
                  <c:v>1944000</c:v>
                </c:pt>
                <c:pt idx="61">
                  <c:v>2052000</c:v>
                </c:pt>
                <c:pt idx="62">
                  <c:v>1740000</c:v>
                </c:pt>
                <c:pt idx="63">
                  <c:v>1430000</c:v>
                </c:pt>
                <c:pt idx="64">
                  <c:v>1440000</c:v>
                </c:pt>
                <c:pt idx="65">
                  <c:v>2064000</c:v>
                </c:pt>
                <c:pt idx="66">
                  <c:v>1840000</c:v>
                </c:pt>
                <c:pt idx="67">
                  <c:v>1960000</c:v>
                </c:pt>
                <c:pt idx="68">
                  <c:v>2700000</c:v>
                </c:pt>
                <c:pt idx="69">
                  <c:v>1581000</c:v>
                </c:pt>
                <c:pt idx="70">
                  <c:v>1215000</c:v>
                </c:pt>
                <c:pt idx="71">
                  <c:v>1484000</c:v>
                </c:pt>
                <c:pt idx="72">
                  <c:v>1904000</c:v>
                </c:pt>
                <c:pt idx="73">
                  <c:v>1705000</c:v>
                </c:pt>
                <c:pt idx="74">
                  <c:v>1200000</c:v>
                </c:pt>
                <c:pt idx="75">
                  <c:v>22540000</c:v>
                </c:pt>
                <c:pt idx="76">
                  <c:v>23256000</c:v>
                </c:pt>
                <c:pt idx="77">
                  <c:v>24360000</c:v>
                </c:pt>
                <c:pt idx="78" formatCode="0.00E+00">
                  <c:v>22000000</c:v>
                </c:pt>
                <c:pt idx="79">
                  <c:v>20460000</c:v>
                </c:pt>
                <c:pt idx="80">
                  <c:v>14910000</c:v>
                </c:pt>
                <c:pt idx="81">
                  <c:v>20090000</c:v>
                </c:pt>
                <c:pt idx="82">
                  <c:v>13760000</c:v>
                </c:pt>
                <c:pt idx="83">
                  <c:v>13770000</c:v>
                </c:pt>
                <c:pt idx="84">
                  <c:v>11360000</c:v>
                </c:pt>
                <c:pt idx="85">
                  <c:v>11850000</c:v>
                </c:pt>
                <c:pt idx="86">
                  <c:v>11560000</c:v>
                </c:pt>
                <c:pt idx="87">
                  <c:v>13800000</c:v>
                </c:pt>
                <c:pt idx="88">
                  <c:v>10980000</c:v>
                </c:pt>
                <c:pt idx="89">
                  <c:v>12352000</c:v>
                </c:pt>
                <c:pt idx="90">
                  <c:v>4200000</c:v>
                </c:pt>
                <c:pt idx="91">
                  <c:v>3315000</c:v>
                </c:pt>
                <c:pt idx="92">
                  <c:v>3135000</c:v>
                </c:pt>
                <c:pt idx="93">
                  <c:v>3135000</c:v>
                </c:pt>
                <c:pt idx="94">
                  <c:v>2600000</c:v>
                </c:pt>
                <c:pt idx="95">
                  <c:v>3380000</c:v>
                </c:pt>
                <c:pt idx="96">
                  <c:v>3087000</c:v>
                </c:pt>
                <c:pt idx="97">
                  <c:v>2891000</c:v>
                </c:pt>
                <c:pt idx="98">
                  <c:v>4662000</c:v>
                </c:pt>
                <c:pt idx="99">
                  <c:v>3480000</c:v>
                </c:pt>
                <c:pt idx="100">
                  <c:v>4615000</c:v>
                </c:pt>
                <c:pt idx="101">
                  <c:v>2665000</c:v>
                </c:pt>
                <c:pt idx="102">
                  <c:v>2530000</c:v>
                </c:pt>
                <c:pt idx="103">
                  <c:v>2795000</c:v>
                </c:pt>
                <c:pt idx="104">
                  <c:v>3009000</c:v>
                </c:pt>
                <c:pt idx="105">
                  <c:v>944000</c:v>
                </c:pt>
                <c:pt idx="106">
                  <c:v>640000</c:v>
                </c:pt>
                <c:pt idx="107">
                  <c:v>784000</c:v>
                </c:pt>
                <c:pt idx="108">
                  <c:v>696000</c:v>
                </c:pt>
                <c:pt idx="109">
                  <c:v>952000</c:v>
                </c:pt>
                <c:pt idx="110">
                  <c:v>798000</c:v>
                </c:pt>
                <c:pt idx="111">
                  <c:v>768000</c:v>
                </c:pt>
                <c:pt idx="112">
                  <c:v>1179000</c:v>
                </c:pt>
                <c:pt idx="113">
                  <c:v>930000</c:v>
                </c:pt>
                <c:pt idx="114">
                  <c:v>920000</c:v>
                </c:pt>
                <c:pt idx="115" formatCode="0.00E+00">
                  <c:v>900000</c:v>
                </c:pt>
                <c:pt idx="116">
                  <c:v>950000</c:v>
                </c:pt>
                <c:pt idx="117">
                  <c:v>770000</c:v>
                </c:pt>
                <c:pt idx="118">
                  <c:v>666000</c:v>
                </c:pt>
                <c:pt idx="119">
                  <c:v>750000</c:v>
                </c:pt>
                <c:pt idx="120">
                  <c:v>3900000</c:v>
                </c:pt>
                <c:pt idx="121">
                  <c:v>2600000</c:v>
                </c:pt>
                <c:pt idx="122">
                  <c:v>2010000</c:v>
                </c:pt>
                <c:pt idx="123">
                  <c:v>1683000</c:v>
                </c:pt>
                <c:pt idx="124">
                  <c:v>2310000</c:v>
                </c:pt>
                <c:pt idx="125">
                  <c:v>1888000</c:v>
                </c:pt>
                <c:pt idx="126">
                  <c:v>2345000</c:v>
                </c:pt>
                <c:pt idx="127">
                  <c:v>2464000</c:v>
                </c:pt>
                <c:pt idx="128">
                  <c:v>2184000</c:v>
                </c:pt>
                <c:pt idx="129">
                  <c:v>2106000</c:v>
                </c:pt>
                <c:pt idx="130">
                  <c:v>1488000</c:v>
                </c:pt>
                <c:pt idx="131">
                  <c:v>1092000</c:v>
                </c:pt>
                <c:pt idx="132">
                  <c:v>1323000</c:v>
                </c:pt>
                <c:pt idx="133">
                  <c:v>1550000</c:v>
                </c:pt>
                <c:pt idx="134">
                  <c:v>2257000</c:v>
                </c:pt>
                <c:pt idx="135" formatCode="0.00E+00">
                  <c:v>6000000</c:v>
                </c:pt>
                <c:pt idx="136">
                  <c:v>5760000</c:v>
                </c:pt>
                <c:pt idx="137">
                  <c:v>4700000</c:v>
                </c:pt>
                <c:pt idx="138">
                  <c:v>4600000</c:v>
                </c:pt>
                <c:pt idx="139">
                  <c:v>5700000</c:v>
                </c:pt>
                <c:pt idx="140">
                  <c:v>4600000</c:v>
                </c:pt>
                <c:pt idx="141">
                  <c:v>6300000</c:v>
                </c:pt>
                <c:pt idx="142">
                  <c:v>3515000</c:v>
                </c:pt>
                <c:pt idx="143">
                  <c:v>4180000</c:v>
                </c:pt>
                <c:pt idx="144">
                  <c:v>3772000</c:v>
                </c:pt>
                <c:pt idx="145">
                  <c:v>3600000</c:v>
                </c:pt>
                <c:pt idx="146">
                  <c:v>4738000</c:v>
                </c:pt>
                <c:pt idx="147">
                  <c:v>2619000</c:v>
                </c:pt>
                <c:pt idx="148">
                  <c:v>3132000</c:v>
                </c:pt>
                <c:pt idx="149">
                  <c:v>2944000</c:v>
                </c:pt>
                <c:pt idx="150">
                  <c:v>639000</c:v>
                </c:pt>
                <c:pt idx="151">
                  <c:v>594000</c:v>
                </c:pt>
                <c:pt idx="152">
                  <c:v>488000</c:v>
                </c:pt>
                <c:pt idx="153">
                  <c:v>456000</c:v>
                </c:pt>
                <c:pt idx="154">
                  <c:v>720000</c:v>
                </c:pt>
                <c:pt idx="155">
                  <c:v>420000</c:v>
                </c:pt>
                <c:pt idx="156">
                  <c:v>385000</c:v>
                </c:pt>
                <c:pt idx="157">
                  <c:v>680000</c:v>
                </c:pt>
                <c:pt idx="158">
                  <c:v>660000</c:v>
                </c:pt>
                <c:pt idx="159">
                  <c:v>567000</c:v>
                </c:pt>
                <c:pt idx="160">
                  <c:v>448000</c:v>
                </c:pt>
                <c:pt idx="161">
                  <c:v>272000</c:v>
                </c:pt>
                <c:pt idx="162">
                  <c:v>369000</c:v>
                </c:pt>
                <c:pt idx="163">
                  <c:v>350000</c:v>
                </c:pt>
                <c:pt idx="164">
                  <c:v>427000</c:v>
                </c:pt>
                <c:pt idx="165">
                  <c:v>828000</c:v>
                </c:pt>
                <c:pt idx="166">
                  <c:v>810000</c:v>
                </c:pt>
                <c:pt idx="167">
                  <c:v>520000</c:v>
                </c:pt>
                <c:pt idx="168">
                  <c:v>532000</c:v>
                </c:pt>
                <c:pt idx="169">
                  <c:v>496000</c:v>
                </c:pt>
                <c:pt idx="170">
                  <c:v>280000</c:v>
                </c:pt>
                <c:pt idx="171">
                  <c:v>413000</c:v>
                </c:pt>
                <c:pt idx="172">
                  <c:v>512000</c:v>
                </c:pt>
                <c:pt idx="173">
                  <c:v>378000</c:v>
                </c:pt>
                <c:pt idx="174">
                  <c:v>424000</c:v>
                </c:pt>
                <c:pt idx="175">
                  <c:v>469000</c:v>
                </c:pt>
                <c:pt idx="176">
                  <c:v>288000</c:v>
                </c:pt>
                <c:pt idx="177">
                  <c:v>430000</c:v>
                </c:pt>
                <c:pt idx="178">
                  <c:v>408000</c:v>
                </c:pt>
                <c:pt idx="179">
                  <c:v>472000</c:v>
                </c:pt>
                <c:pt idx="180">
                  <c:v>736000</c:v>
                </c:pt>
                <c:pt idx="181">
                  <c:v>871000</c:v>
                </c:pt>
                <c:pt idx="182">
                  <c:v>1020000</c:v>
                </c:pt>
                <c:pt idx="183">
                  <c:v>663000</c:v>
                </c:pt>
                <c:pt idx="184">
                  <c:v>884000</c:v>
                </c:pt>
                <c:pt idx="185">
                  <c:v>912000</c:v>
                </c:pt>
                <c:pt idx="186">
                  <c:v>1120000</c:v>
                </c:pt>
                <c:pt idx="187" formatCode="0.00E+00">
                  <c:v>800000</c:v>
                </c:pt>
                <c:pt idx="188">
                  <c:v>770000</c:v>
                </c:pt>
                <c:pt idx="189">
                  <c:v>560000</c:v>
                </c:pt>
                <c:pt idx="190">
                  <c:v>610000</c:v>
                </c:pt>
                <c:pt idx="191">
                  <c:v>567000</c:v>
                </c:pt>
                <c:pt idx="192">
                  <c:v>468000</c:v>
                </c:pt>
                <c:pt idx="193">
                  <c:v>308000</c:v>
                </c:pt>
                <c:pt idx="194">
                  <c:v>330000</c:v>
                </c:pt>
                <c:pt idx="195">
                  <c:v>150000</c:v>
                </c:pt>
                <c:pt idx="196">
                  <c:v>150000</c:v>
                </c:pt>
                <c:pt idx="197">
                  <c:v>192000</c:v>
                </c:pt>
                <c:pt idx="198">
                  <c:v>312000</c:v>
                </c:pt>
                <c:pt idx="199">
                  <c:v>270000</c:v>
                </c:pt>
                <c:pt idx="200">
                  <c:v>240000</c:v>
                </c:pt>
                <c:pt idx="201">
                  <c:v>280000</c:v>
                </c:pt>
                <c:pt idx="202">
                  <c:v>250000</c:v>
                </c:pt>
                <c:pt idx="203">
                  <c:v>280000</c:v>
                </c:pt>
                <c:pt idx="204">
                  <c:v>244000</c:v>
                </c:pt>
                <c:pt idx="205">
                  <c:v>156000</c:v>
                </c:pt>
                <c:pt idx="206">
                  <c:v>175000</c:v>
                </c:pt>
                <c:pt idx="207">
                  <c:v>335000</c:v>
                </c:pt>
                <c:pt idx="208">
                  <c:v>156000</c:v>
                </c:pt>
                <c:pt idx="209">
                  <c:v>255000</c:v>
                </c:pt>
                <c:pt idx="210">
                  <c:v>4551000</c:v>
                </c:pt>
                <c:pt idx="211">
                  <c:v>5472000</c:v>
                </c:pt>
                <c:pt idx="212">
                  <c:v>4042000</c:v>
                </c:pt>
                <c:pt idx="213">
                  <c:v>4770000</c:v>
                </c:pt>
                <c:pt idx="214">
                  <c:v>4340000</c:v>
                </c:pt>
                <c:pt idx="215">
                  <c:v>3060000</c:v>
                </c:pt>
                <c:pt idx="216">
                  <c:v>3430000</c:v>
                </c:pt>
                <c:pt idx="217">
                  <c:v>3395000</c:v>
                </c:pt>
                <c:pt idx="218">
                  <c:v>2700000</c:v>
                </c:pt>
                <c:pt idx="219">
                  <c:v>2581000</c:v>
                </c:pt>
                <c:pt idx="220">
                  <c:v>3080000</c:v>
                </c:pt>
                <c:pt idx="221">
                  <c:v>3811000</c:v>
                </c:pt>
                <c:pt idx="222">
                  <c:v>2880000</c:v>
                </c:pt>
                <c:pt idx="223">
                  <c:v>2772000</c:v>
                </c:pt>
                <c:pt idx="224">
                  <c:v>3526000</c:v>
                </c:pt>
                <c:pt idx="225">
                  <c:v>308000</c:v>
                </c:pt>
                <c:pt idx="226">
                  <c:v>276000</c:v>
                </c:pt>
                <c:pt idx="227">
                  <c:v>276000</c:v>
                </c:pt>
                <c:pt idx="228">
                  <c:v>184000</c:v>
                </c:pt>
                <c:pt idx="229">
                  <c:v>138000</c:v>
                </c:pt>
                <c:pt idx="230">
                  <c:v>84000</c:v>
                </c:pt>
                <c:pt idx="231">
                  <c:v>260000</c:v>
                </c:pt>
                <c:pt idx="232">
                  <c:v>308000</c:v>
                </c:pt>
                <c:pt idx="233">
                  <c:v>231000</c:v>
                </c:pt>
                <c:pt idx="234">
                  <c:v>220000</c:v>
                </c:pt>
                <c:pt idx="235">
                  <c:v>451000</c:v>
                </c:pt>
                <c:pt idx="236">
                  <c:v>264000</c:v>
                </c:pt>
                <c:pt idx="237">
                  <c:v>217000</c:v>
                </c:pt>
                <c:pt idx="238">
                  <c:v>208000</c:v>
                </c:pt>
                <c:pt idx="239">
                  <c:v>253000</c:v>
                </c:pt>
                <c:pt idx="240">
                  <c:v>234000</c:v>
                </c:pt>
                <c:pt idx="241">
                  <c:v>294000</c:v>
                </c:pt>
                <c:pt idx="242" formatCode="0.00E+00">
                  <c:v>300000</c:v>
                </c:pt>
                <c:pt idx="243">
                  <c:v>205000</c:v>
                </c:pt>
                <c:pt idx="244">
                  <c:v>120000</c:v>
                </c:pt>
                <c:pt idx="245">
                  <c:v>136000</c:v>
                </c:pt>
                <c:pt idx="246">
                  <c:v>6800000</c:v>
                </c:pt>
                <c:pt idx="247">
                  <c:v>6205000</c:v>
                </c:pt>
                <c:pt idx="248">
                  <c:v>5400000</c:v>
                </c:pt>
                <c:pt idx="249">
                  <c:v>4560000</c:v>
                </c:pt>
                <c:pt idx="250">
                  <c:v>5544000</c:v>
                </c:pt>
                <c:pt idx="251">
                  <c:v>4810000</c:v>
                </c:pt>
                <c:pt idx="252">
                  <c:v>4355000</c:v>
                </c:pt>
                <c:pt idx="253">
                  <c:v>4420000</c:v>
                </c:pt>
                <c:pt idx="254">
                  <c:v>3960000</c:v>
                </c:pt>
                <c:pt idx="255">
                  <c:v>4608000</c:v>
                </c:pt>
                <c:pt idx="256">
                  <c:v>5183000</c:v>
                </c:pt>
                <c:pt idx="257">
                  <c:v>3960000</c:v>
                </c:pt>
                <c:pt idx="258">
                  <c:v>4118000</c:v>
                </c:pt>
                <c:pt idx="259">
                  <c:v>4736000</c:v>
                </c:pt>
                <c:pt idx="260">
                  <c:v>4161000</c:v>
                </c:pt>
                <c:pt idx="261">
                  <c:v>11060000</c:v>
                </c:pt>
                <c:pt idx="262">
                  <c:v>11890000</c:v>
                </c:pt>
                <c:pt idx="263">
                  <c:v>13500000</c:v>
                </c:pt>
                <c:pt idx="264">
                  <c:v>10935000</c:v>
                </c:pt>
                <c:pt idx="265">
                  <c:v>8541000</c:v>
                </c:pt>
                <c:pt idx="266">
                  <c:v>9960000</c:v>
                </c:pt>
                <c:pt idx="267">
                  <c:v>10125000</c:v>
                </c:pt>
                <c:pt idx="268">
                  <c:v>8880000</c:v>
                </c:pt>
                <c:pt idx="269" formatCode="0.00E+00">
                  <c:v>10000000</c:v>
                </c:pt>
                <c:pt idx="270">
                  <c:v>8840000</c:v>
                </c:pt>
                <c:pt idx="271">
                  <c:v>9516000</c:v>
                </c:pt>
                <c:pt idx="272">
                  <c:v>7930000</c:v>
                </c:pt>
                <c:pt idx="273">
                  <c:v>8448000</c:v>
                </c:pt>
                <c:pt idx="274">
                  <c:v>6360000</c:v>
                </c:pt>
                <c:pt idx="275">
                  <c:v>8375000</c:v>
                </c:pt>
                <c:pt idx="276">
                  <c:v>1518000</c:v>
                </c:pt>
                <c:pt idx="277">
                  <c:v>1560000</c:v>
                </c:pt>
                <c:pt idx="278">
                  <c:v>1725000</c:v>
                </c:pt>
                <c:pt idx="279">
                  <c:v>1342000</c:v>
                </c:pt>
                <c:pt idx="280" formatCode="0.00E+00">
                  <c:v>900000</c:v>
                </c:pt>
                <c:pt idx="281">
                  <c:v>901000</c:v>
                </c:pt>
                <c:pt idx="282">
                  <c:v>656000</c:v>
                </c:pt>
                <c:pt idx="283">
                  <c:v>750000</c:v>
                </c:pt>
                <c:pt idx="284">
                  <c:v>690000</c:v>
                </c:pt>
                <c:pt idx="285">
                  <c:v>644000</c:v>
                </c:pt>
                <c:pt idx="286">
                  <c:v>583000</c:v>
                </c:pt>
                <c:pt idx="287">
                  <c:v>517000</c:v>
                </c:pt>
                <c:pt idx="288">
                  <c:v>572000</c:v>
                </c:pt>
                <c:pt idx="289">
                  <c:v>344000</c:v>
                </c:pt>
                <c:pt idx="290">
                  <c:v>371000</c:v>
                </c:pt>
                <c:pt idx="291">
                  <c:v>1548000</c:v>
                </c:pt>
                <c:pt idx="292">
                  <c:v>1314000</c:v>
                </c:pt>
                <c:pt idx="293">
                  <c:v>1224000</c:v>
                </c:pt>
                <c:pt idx="294">
                  <c:v>1122000</c:v>
                </c:pt>
                <c:pt idx="295">
                  <c:v>1404000</c:v>
                </c:pt>
                <c:pt idx="296">
                  <c:v>1449000</c:v>
                </c:pt>
                <c:pt idx="297">
                  <c:v>1170000</c:v>
                </c:pt>
                <c:pt idx="298">
                  <c:v>1280000</c:v>
                </c:pt>
                <c:pt idx="299">
                  <c:v>1372000</c:v>
                </c:pt>
                <c:pt idx="300">
                  <c:v>1380000</c:v>
                </c:pt>
                <c:pt idx="301">
                  <c:v>1372000</c:v>
                </c:pt>
                <c:pt idx="302">
                  <c:v>1456000</c:v>
                </c:pt>
                <c:pt idx="303">
                  <c:v>1568000</c:v>
                </c:pt>
                <c:pt idx="304">
                  <c:v>2070000</c:v>
                </c:pt>
                <c:pt idx="305">
                  <c:v>2124000</c:v>
                </c:pt>
                <c:pt idx="306">
                  <c:v>14030000</c:v>
                </c:pt>
                <c:pt idx="307">
                  <c:v>8540000</c:v>
                </c:pt>
                <c:pt idx="308">
                  <c:v>10912000</c:v>
                </c:pt>
                <c:pt idx="309">
                  <c:v>13872000</c:v>
                </c:pt>
                <c:pt idx="310">
                  <c:v>8442000</c:v>
                </c:pt>
                <c:pt idx="311">
                  <c:v>9570000</c:v>
                </c:pt>
                <c:pt idx="312">
                  <c:v>10780000</c:v>
                </c:pt>
                <c:pt idx="313">
                  <c:v>8710000</c:v>
                </c:pt>
                <c:pt idx="314">
                  <c:v>10428000</c:v>
                </c:pt>
                <c:pt idx="315">
                  <c:v>9180000</c:v>
                </c:pt>
                <c:pt idx="316">
                  <c:v>9380000</c:v>
                </c:pt>
                <c:pt idx="317">
                  <c:v>10220000</c:v>
                </c:pt>
                <c:pt idx="318">
                  <c:v>11618000</c:v>
                </c:pt>
                <c:pt idx="319">
                  <c:v>13340000</c:v>
                </c:pt>
                <c:pt idx="320">
                  <c:v>7540000</c:v>
                </c:pt>
                <c:pt idx="321">
                  <c:v>472000</c:v>
                </c:pt>
                <c:pt idx="322">
                  <c:v>414000</c:v>
                </c:pt>
                <c:pt idx="323">
                  <c:v>539000</c:v>
                </c:pt>
                <c:pt idx="324">
                  <c:v>572000</c:v>
                </c:pt>
                <c:pt idx="325">
                  <c:v>672000</c:v>
                </c:pt>
                <c:pt idx="326">
                  <c:v>440000</c:v>
                </c:pt>
                <c:pt idx="327">
                  <c:v>360000</c:v>
                </c:pt>
                <c:pt idx="328">
                  <c:v>540000</c:v>
                </c:pt>
                <c:pt idx="329" formatCode="0.00E+00">
                  <c:v>500000</c:v>
                </c:pt>
                <c:pt idx="330">
                  <c:v>540000</c:v>
                </c:pt>
                <c:pt idx="331">
                  <c:v>624000</c:v>
                </c:pt>
                <c:pt idx="332">
                  <c:v>495000</c:v>
                </c:pt>
                <c:pt idx="333">
                  <c:v>598000</c:v>
                </c:pt>
                <c:pt idx="334">
                  <c:v>868000</c:v>
                </c:pt>
                <c:pt idx="335">
                  <c:v>507000</c:v>
                </c:pt>
                <c:pt idx="336">
                  <c:v>29440000</c:v>
                </c:pt>
                <c:pt idx="337">
                  <c:v>26775000</c:v>
                </c:pt>
                <c:pt idx="338">
                  <c:v>34500000</c:v>
                </c:pt>
                <c:pt idx="339">
                  <c:v>26880000</c:v>
                </c:pt>
                <c:pt idx="340" formatCode="0.00E+00">
                  <c:v>24000000</c:v>
                </c:pt>
                <c:pt idx="341">
                  <c:v>29580000</c:v>
                </c:pt>
                <c:pt idx="342">
                  <c:v>30420000</c:v>
                </c:pt>
                <c:pt idx="343">
                  <c:v>33670000</c:v>
                </c:pt>
                <c:pt idx="344">
                  <c:v>25900000</c:v>
                </c:pt>
                <c:pt idx="345">
                  <c:v>31080000</c:v>
                </c:pt>
                <c:pt idx="346" formatCode="0.00E+00">
                  <c:v>36000000</c:v>
                </c:pt>
                <c:pt idx="347">
                  <c:v>34650000</c:v>
                </c:pt>
                <c:pt idx="348">
                  <c:v>46410000</c:v>
                </c:pt>
                <c:pt idx="349">
                  <c:v>32660000</c:v>
                </c:pt>
                <c:pt idx="350">
                  <c:v>33120000</c:v>
                </c:pt>
                <c:pt idx="351">
                  <c:v>4480000</c:v>
                </c:pt>
                <c:pt idx="352">
                  <c:v>4466000</c:v>
                </c:pt>
                <c:pt idx="353">
                  <c:v>4350000</c:v>
                </c:pt>
                <c:pt idx="354">
                  <c:v>2064000</c:v>
                </c:pt>
                <c:pt idx="355">
                  <c:v>3225000</c:v>
                </c:pt>
                <c:pt idx="356">
                  <c:v>3330000</c:v>
                </c:pt>
                <c:pt idx="357">
                  <c:v>4539000</c:v>
                </c:pt>
                <c:pt idx="358">
                  <c:v>2720000</c:v>
                </c:pt>
                <c:pt idx="359">
                  <c:v>3431000</c:v>
                </c:pt>
                <c:pt idx="360">
                  <c:v>2205000</c:v>
                </c:pt>
                <c:pt idx="361">
                  <c:v>2412000</c:v>
                </c:pt>
                <c:pt idx="362">
                  <c:v>2688000</c:v>
                </c:pt>
                <c:pt idx="363">
                  <c:v>2255000</c:v>
                </c:pt>
                <c:pt idx="364">
                  <c:v>2419000</c:v>
                </c:pt>
                <c:pt idx="365">
                  <c:v>2795000</c:v>
                </c:pt>
                <c:pt idx="366">
                  <c:v>539000</c:v>
                </c:pt>
                <c:pt idx="367">
                  <c:v>440000</c:v>
                </c:pt>
                <c:pt idx="368">
                  <c:v>385000</c:v>
                </c:pt>
                <c:pt idx="369">
                  <c:v>374000</c:v>
                </c:pt>
                <c:pt idx="370">
                  <c:v>440000</c:v>
                </c:pt>
                <c:pt idx="371">
                  <c:v>190000</c:v>
                </c:pt>
                <c:pt idx="372">
                  <c:v>324000</c:v>
                </c:pt>
                <c:pt idx="373">
                  <c:v>384000</c:v>
                </c:pt>
                <c:pt idx="374">
                  <c:v>324000</c:v>
                </c:pt>
                <c:pt idx="375">
                  <c:v>513000</c:v>
                </c:pt>
                <c:pt idx="376">
                  <c:v>360000</c:v>
                </c:pt>
                <c:pt idx="377">
                  <c:v>352000</c:v>
                </c:pt>
                <c:pt idx="378">
                  <c:v>455000</c:v>
                </c:pt>
                <c:pt idx="379">
                  <c:v>451000</c:v>
                </c:pt>
                <c:pt idx="380">
                  <c:v>462000</c:v>
                </c:pt>
                <c:pt idx="381">
                  <c:v>770000</c:v>
                </c:pt>
                <c:pt idx="382">
                  <c:v>780000</c:v>
                </c:pt>
                <c:pt idx="383">
                  <c:v>960000</c:v>
                </c:pt>
                <c:pt idx="384" formatCode="0.00E+00">
                  <c:v>700000</c:v>
                </c:pt>
                <c:pt idx="385">
                  <c:v>484000</c:v>
                </c:pt>
                <c:pt idx="386">
                  <c:v>246000</c:v>
                </c:pt>
                <c:pt idx="387">
                  <c:v>352000</c:v>
                </c:pt>
                <c:pt idx="388">
                  <c:v>343000</c:v>
                </c:pt>
                <c:pt idx="389">
                  <c:v>336000</c:v>
                </c:pt>
                <c:pt idx="390">
                  <c:v>354000</c:v>
                </c:pt>
                <c:pt idx="391">
                  <c:v>288000</c:v>
                </c:pt>
                <c:pt idx="392">
                  <c:v>420000</c:v>
                </c:pt>
                <c:pt idx="393">
                  <c:v>462000</c:v>
                </c:pt>
                <c:pt idx="394">
                  <c:v>392000</c:v>
                </c:pt>
                <c:pt idx="395">
                  <c:v>260000</c:v>
                </c:pt>
                <c:pt idx="396">
                  <c:v>460000</c:v>
                </c:pt>
                <c:pt idx="397">
                  <c:v>405000</c:v>
                </c:pt>
                <c:pt idx="398">
                  <c:v>350000</c:v>
                </c:pt>
                <c:pt idx="399">
                  <c:v>450000</c:v>
                </c:pt>
                <c:pt idx="400">
                  <c:v>558000</c:v>
                </c:pt>
                <c:pt idx="401">
                  <c:v>384000</c:v>
                </c:pt>
                <c:pt idx="402">
                  <c:v>770000</c:v>
                </c:pt>
                <c:pt idx="403">
                  <c:v>552000</c:v>
                </c:pt>
                <c:pt idx="404">
                  <c:v>333000</c:v>
                </c:pt>
                <c:pt idx="405">
                  <c:v>280000</c:v>
                </c:pt>
                <c:pt idx="406">
                  <c:v>290000</c:v>
                </c:pt>
                <c:pt idx="407">
                  <c:v>5200000</c:v>
                </c:pt>
                <c:pt idx="408">
                  <c:v>4830000</c:v>
                </c:pt>
                <c:pt idx="409">
                  <c:v>4640000</c:v>
                </c:pt>
                <c:pt idx="410">
                  <c:v>3710000</c:v>
                </c:pt>
                <c:pt idx="411">
                  <c:v>5880000</c:v>
                </c:pt>
                <c:pt idx="412">
                  <c:v>4824000</c:v>
                </c:pt>
                <c:pt idx="413">
                  <c:v>4288000</c:v>
                </c:pt>
                <c:pt idx="414">
                  <c:v>4307000</c:v>
                </c:pt>
                <c:pt idx="415">
                  <c:v>3712000</c:v>
                </c:pt>
                <c:pt idx="416">
                  <c:v>3021000</c:v>
                </c:pt>
                <c:pt idx="417">
                  <c:v>3500000</c:v>
                </c:pt>
                <c:pt idx="418">
                  <c:v>2925000</c:v>
                </c:pt>
                <c:pt idx="419">
                  <c:v>2880000</c:v>
                </c:pt>
                <c:pt idx="420">
                  <c:v>2744000</c:v>
                </c:pt>
                <c:pt idx="421">
                  <c:v>2601000</c:v>
                </c:pt>
                <c:pt idx="422">
                  <c:v>1404000</c:v>
                </c:pt>
                <c:pt idx="423">
                  <c:v>1480000</c:v>
                </c:pt>
                <c:pt idx="424">
                  <c:v>1170000</c:v>
                </c:pt>
                <c:pt idx="425">
                  <c:v>1458000</c:v>
                </c:pt>
                <c:pt idx="426">
                  <c:v>1260000</c:v>
                </c:pt>
                <c:pt idx="427">
                  <c:v>750000</c:v>
                </c:pt>
                <c:pt idx="428">
                  <c:v>928000</c:v>
                </c:pt>
                <c:pt idx="429">
                  <c:v>1035000</c:v>
                </c:pt>
                <c:pt idx="430">
                  <c:v>784000</c:v>
                </c:pt>
                <c:pt idx="431">
                  <c:v>854000</c:v>
                </c:pt>
                <c:pt idx="432">
                  <c:v>742000</c:v>
                </c:pt>
                <c:pt idx="433">
                  <c:v>550000</c:v>
                </c:pt>
                <c:pt idx="434">
                  <c:v>1116000</c:v>
                </c:pt>
                <c:pt idx="435">
                  <c:v>990000</c:v>
                </c:pt>
                <c:pt idx="436">
                  <c:v>1080000</c:v>
                </c:pt>
                <c:pt idx="437">
                  <c:v>204000</c:v>
                </c:pt>
                <c:pt idx="438">
                  <c:v>270000</c:v>
                </c:pt>
                <c:pt idx="439">
                  <c:v>245000</c:v>
                </c:pt>
                <c:pt idx="440">
                  <c:v>188000</c:v>
                </c:pt>
                <c:pt idx="441">
                  <c:v>159000</c:v>
                </c:pt>
                <c:pt idx="442">
                  <c:v>141000</c:v>
                </c:pt>
                <c:pt idx="443">
                  <c:v>2250000</c:v>
                </c:pt>
                <c:pt idx="444">
                  <c:v>2565000</c:v>
                </c:pt>
                <c:pt idx="445">
                  <c:v>2448000</c:v>
                </c:pt>
                <c:pt idx="446">
                  <c:v>1936000</c:v>
                </c:pt>
                <c:pt idx="447">
                  <c:v>2107000</c:v>
                </c:pt>
                <c:pt idx="448">
                  <c:v>2142000</c:v>
                </c:pt>
                <c:pt idx="449">
                  <c:v>2268000</c:v>
                </c:pt>
                <c:pt idx="450">
                  <c:v>1638000</c:v>
                </c:pt>
                <c:pt idx="451">
                  <c:v>2208000</c:v>
                </c:pt>
                <c:pt idx="452">
                  <c:v>1978000</c:v>
                </c:pt>
                <c:pt idx="453">
                  <c:v>2150000</c:v>
                </c:pt>
                <c:pt idx="454">
                  <c:v>1870000</c:v>
                </c:pt>
                <c:pt idx="455">
                  <c:v>2301000</c:v>
                </c:pt>
                <c:pt idx="456">
                  <c:v>2040000</c:v>
                </c:pt>
                <c:pt idx="457">
                  <c:v>1920000</c:v>
                </c:pt>
                <c:pt idx="458">
                  <c:v>1716000</c:v>
                </c:pt>
                <c:pt idx="459">
                  <c:v>1680000</c:v>
                </c:pt>
                <c:pt idx="460">
                  <c:v>1125000</c:v>
                </c:pt>
                <c:pt idx="461">
                  <c:v>1482000</c:v>
                </c:pt>
                <c:pt idx="462">
                  <c:v>1653000</c:v>
                </c:pt>
                <c:pt idx="463">
                  <c:v>1350000</c:v>
                </c:pt>
                <c:pt idx="464">
                  <c:v>1620000</c:v>
                </c:pt>
                <c:pt idx="465">
                  <c:v>1568000</c:v>
                </c:pt>
                <c:pt idx="466">
                  <c:v>1120000</c:v>
                </c:pt>
                <c:pt idx="467">
                  <c:v>1050000</c:v>
                </c:pt>
                <c:pt idx="468">
                  <c:v>1104000</c:v>
                </c:pt>
                <c:pt idx="469">
                  <c:v>840000</c:v>
                </c:pt>
                <c:pt idx="470">
                  <c:v>1110000</c:v>
                </c:pt>
                <c:pt idx="471">
                  <c:v>1056000</c:v>
                </c:pt>
                <c:pt idx="472">
                  <c:v>960000</c:v>
                </c:pt>
                <c:pt idx="473">
                  <c:v>280000</c:v>
                </c:pt>
                <c:pt idx="474">
                  <c:v>470000</c:v>
                </c:pt>
                <c:pt idx="475">
                  <c:v>280000</c:v>
                </c:pt>
                <c:pt idx="476">
                  <c:v>21375000</c:v>
                </c:pt>
                <c:pt idx="477">
                  <c:v>23296000</c:v>
                </c:pt>
                <c:pt idx="478">
                  <c:v>28435000</c:v>
                </c:pt>
                <c:pt idx="479">
                  <c:v>15275000</c:v>
                </c:pt>
                <c:pt idx="480">
                  <c:v>11475000</c:v>
                </c:pt>
                <c:pt idx="481">
                  <c:v>15050000</c:v>
                </c:pt>
                <c:pt idx="482">
                  <c:v>22575000</c:v>
                </c:pt>
                <c:pt idx="483">
                  <c:v>17380000</c:v>
                </c:pt>
                <c:pt idx="484">
                  <c:v>10575000</c:v>
                </c:pt>
                <c:pt idx="485">
                  <c:v>13260000</c:v>
                </c:pt>
                <c:pt idx="486">
                  <c:v>21375000</c:v>
                </c:pt>
                <c:pt idx="487">
                  <c:v>17820000</c:v>
                </c:pt>
                <c:pt idx="488">
                  <c:v>15370000</c:v>
                </c:pt>
                <c:pt idx="489">
                  <c:v>16500000</c:v>
                </c:pt>
                <c:pt idx="490">
                  <c:v>16380000</c:v>
                </c:pt>
                <c:pt idx="491">
                  <c:v>448000</c:v>
                </c:pt>
                <c:pt idx="492">
                  <c:v>408000</c:v>
                </c:pt>
                <c:pt idx="493">
                  <c:v>549000</c:v>
                </c:pt>
                <c:pt idx="494">
                  <c:v>472000</c:v>
                </c:pt>
                <c:pt idx="495">
                  <c:v>488000</c:v>
                </c:pt>
                <c:pt idx="496">
                  <c:v>240000</c:v>
                </c:pt>
                <c:pt idx="497">
                  <c:v>324000</c:v>
                </c:pt>
                <c:pt idx="498">
                  <c:v>385000</c:v>
                </c:pt>
                <c:pt idx="499">
                  <c:v>385000</c:v>
                </c:pt>
                <c:pt idx="500">
                  <c:v>455000</c:v>
                </c:pt>
                <c:pt idx="501">
                  <c:v>427000</c:v>
                </c:pt>
                <c:pt idx="502">
                  <c:v>357000</c:v>
                </c:pt>
                <c:pt idx="503">
                  <c:v>504000</c:v>
                </c:pt>
                <c:pt idx="504">
                  <c:v>308000</c:v>
                </c:pt>
                <c:pt idx="505">
                  <c:v>366000</c:v>
                </c:pt>
                <c:pt idx="506">
                  <c:v>7007000</c:v>
                </c:pt>
                <c:pt idx="507">
                  <c:v>8748000</c:v>
                </c:pt>
                <c:pt idx="508">
                  <c:v>8295000</c:v>
                </c:pt>
                <c:pt idx="509">
                  <c:v>7663000</c:v>
                </c:pt>
                <c:pt idx="510">
                  <c:v>7638000</c:v>
                </c:pt>
                <c:pt idx="511">
                  <c:v>9380000</c:v>
                </c:pt>
                <c:pt idx="512">
                  <c:v>8816000</c:v>
                </c:pt>
                <c:pt idx="513">
                  <c:v>5964000</c:v>
                </c:pt>
                <c:pt idx="514">
                  <c:v>5740000</c:v>
                </c:pt>
                <c:pt idx="515">
                  <c:v>8610000</c:v>
                </c:pt>
                <c:pt idx="516">
                  <c:v>4928000</c:v>
                </c:pt>
                <c:pt idx="517">
                  <c:v>5607000</c:v>
                </c:pt>
                <c:pt idx="518">
                  <c:v>7200000</c:v>
                </c:pt>
                <c:pt idx="519">
                  <c:v>4524000</c:v>
                </c:pt>
                <c:pt idx="520">
                  <c:v>4784000</c:v>
                </c:pt>
                <c:pt idx="521">
                  <c:v>1740000</c:v>
                </c:pt>
                <c:pt idx="522">
                  <c:v>1170000</c:v>
                </c:pt>
                <c:pt idx="523">
                  <c:v>984000</c:v>
                </c:pt>
                <c:pt idx="524">
                  <c:v>874000</c:v>
                </c:pt>
                <c:pt idx="525">
                  <c:v>1298000</c:v>
                </c:pt>
                <c:pt idx="526">
                  <c:v>1425000</c:v>
                </c:pt>
                <c:pt idx="527">
                  <c:v>1680000</c:v>
                </c:pt>
                <c:pt idx="528">
                  <c:v>1080000</c:v>
                </c:pt>
                <c:pt idx="529">
                  <c:v>1300000</c:v>
                </c:pt>
                <c:pt idx="530">
                  <c:v>1176000</c:v>
                </c:pt>
                <c:pt idx="531">
                  <c:v>1344000</c:v>
                </c:pt>
                <c:pt idx="532">
                  <c:v>988000</c:v>
                </c:pt>
                <c:pt idx="533">
                  <c:v>780000</c:v>
                </c:pt>
                <c:pt idx="534">
                  <c:v>897000</c:v>
                </c:pt>
                <c:pt idx="535">
                  <c:v>950000</c:v>
                </c:pt>
                <c:pt idx="536">
                  <c:v>296000</c:v>
                </c:pt>
                <c:pt idx="537">
                  <c:v>245000</c:v>
                </c:pt>
                <c:pt idx="538">
                  <c:v>294000</c:v>
                </c:pt>
                <c:pt idx="539">
                  <c:v>468000</c:v>
                </c:pt>
                <c:pt idx="540">
                  <c:v>304000</c:v>
                </c:pt>
                <c:pt idx="541">
                  <c:v>222000</c:v>
                </c:pt>
                <c:pt idx="542">
                  <c:v>266000</c:v>
                </c:pt>
                <c:pt idx="543">
                  <c:v>296000</c:v>
                </c:pt>
                <c:pt idx="544">
                  <c:v>336000</c:v>
                </c:pt>
                <c:pt idx="545">
                  <c:v>276000</c:v>
                </c:pt>
                <c:pt idx="546">
                  <c:v>252000</c:v>
                </c:pt>
                <c:pt idx="547">
                  <c:v>234000</c:v>
                </c:pt>
                <c:pt idx="548">
                  <c:v>185000</c:v>
                </c:pt>
                <c:pt idx="549">
                  <c:v>160000</c:v>
                </c:pt>
                <c:pt idx="550">
                  <c:v>164000</c:v>
                </c:pt>
                <c:pt idx="551">
                  <c:v>384000</c:v>
                </c:pt>
                <c:pt idx="552">
                  <c:v>396000</c:v>
                </c:pt>
                <c:pt idx="553">
                  <c:v>413000</c:v>
                </c:pt>
                <c:pt idx="554">
                  <c:v>567000</c:v>
                </c:pt>
                <c:pt idx="555">
                  <c:v>623000</c:v>
                </c:pt>
                <c:pt idx="556">
                  <c:v>581000</c:v>
                </c:pt>
                <c:pt idx="557">
                  <c:v>408000</c:v>
                </c:pt>
                <c:pt idx="558">
                  <c:v>546000</c:v>
                </c:pt>
                <c:pt idx="559">
                  <c:v>336000</c:v>
                </c:pt>
                <c:pt idx="560">
                  <c:v>320000</c:v>
                </c:pt>
                <c:pt idx="561">
                  <c:v>330000</c:v>
                </c:pt>
                <c:pt idx="562">
                  <c:v>245000</c:v>
                </c:pt>
                <c:pt idx="563">
                  <c:v>260000</c:v>
                </c:pt>
                <c:pt idx="564">
                  <c:v>172000</c:v>
                </c:pt>
                <c:pt idx="565">
                  <c:v>240000</c:v>
                </c:pt>
                <c:pt idx="566">
                  <c:v>2958000</c:v>
                </c:pt>
                <c:pt idx="567">
                  <c:v>2600000</c:v>
                </c:pt>
                <c:pt idx="568">
                  <c:v>2808000</c:v>
                </c:pt>
                <c:pt idx="569">
                  <c:v>2496000</c:v>
                </c:pt>
                <c:pt idx="570">
                  <c:v>2550000</c:v>
                </c:pt>
                <c:pt idx="571">
                  <c:v>3248000</c:v>
                </c:pt>
                <c:pt idx="572">
                  <c:v>3528000</c:v>
                </c:pt>
                <c:pt idx="573">
                  <c:v>2805000</c:v>
                </c:pt>
                <c:pt idx="574">
                  <c:v>2548000</c:v>
                </c:pt>
                <c:pt idx="575">
                  <c:v>2024000</c:v>
                </c:pt>
                <c:pt idx="576">
                  <c:v>2156000</c:v>
                </c:pt>
                <c:pt idx="577">
                  <c:v>2728000</c:v>
                </c:pt>
                <c:pt idx="578">
                  <c:v>2627000</c:v>
                </c:pt>
                <c:pt idx="579">
                  <c:v>2698000</c:v>
                </c:pt>
                <c:pt idx="580">
                  <c:v>2542000</c:v>
                </c:pt>
                <c:pt idx="581">
                  <c:v>8099000</c:v>
                </c:pt>
                <c:pt idx="582" formatCode="0.00E+00">
                  <c:v>6000000</c:v>
                </c:pt>
                <c:pt idx="583">
                  <c:v>7560000</c:v>
                </c:pt>
                <c:pt idx="584">
                  <c:v>5427000</c:v>
                </c:pt>
                <c:pt idx="585">
                  <c:v>6650000</c:v>
                </c:pt>
                <c:pt idx="586">
                  <c:v>5698000</c:v>
                </c:pt>
                <c:pt idx="587">
                  <c:v>5848000</c:v>
                </c:pt>
                <c:pt idx="588">
                  <c:v>5312000</c:v>
                </c:pt>
                <c:pt idx="589">
                  <c:v>5952000</c:v>
                </c:pt>
                <c:pt idx="590">
                  <c:v>5040000</c:v>
                </c:pt>
                <c:pt idx="591">
                  <c:v>4640000</c:v>
                </c:pt>
                <c:pt idx="592">
                  <c:v>3780000</c:v>
                </c:pt>
                <c:pt idx="593">
                  <c:v>4096000</c:v>
                </c:pt>
                <c:pt idx="594">
                  <c:v>3591000</c:v>
                </c:pt>
                <c:pt idx="595">
                  <c:v>4140000</c:v>
                </c:pt>
                <c:pt idx="596">
                  <c:v>330000</c:v>
                </c:pt>
                <c:pt idx="597">
                  <c:v>234000</c:v>
                </c:pt>
                <c:pt idx="598">
                  <c:v>378000</c:v>
                </c:pt>
                <c:pt idx="599">
                  <c:v>455000</c:v>
                </c:pt>
                <c:pt idx="600">
                  <c:v>459000</c:v>
                </c:pt>
                <c:pt idx="601">
                  <c:v>376000</c:v>
                </c:pt>
                <c:pt idx="602">
                  <c:v>495000</c:v>
                </c:pt>
                <c:pt idx="603">
                  <c:v>408000</c:v>
                </c:pt>
                <c:pt idx="604">
                  <c:v>252000</c:v>
                </c:pt>
                <c:pt idx="605">
                  <c:v>288000</c:v>
                </c:pt>
                <c:pt idx="606">
                  <c:v>258000</c:v>
                </c:pt>
                <c:pt idx="607">
                  <c:v>185000</c:v>
                </c:pt>
                <c:pt idx="608" formatCode="0.00E+00">
                  <c:v>200000</c:v>
                </c:pt>
                <c:pt idx="609">
                  <c:v>212000</c:v>
                </c:pt>
                <c:pt idx="610">
                  <c:v>288000</c:v>
                </c:pt>
                <c:pt idx="611">
                  <c:v>2760000</c:v>
                </c:pt>
                <c:pt idx="612">
                  <c:v>2664000</c:v>
                </c:pt>
                <c:pt idx="613">
                  <c:v>3627000</c:v>
                </c:pt>
                <c:pt idx="614">
                  <c:v>2926000</c:v>
                </c:pt>
                <c:pt idx="615">
                  <c:v>2394000</c:v>
                </c:pt>
                <c:pt idx="616">
                  <c:v>3159000</c:v>
                </c:pt>
                <c:pt idx="617">
                  <c:v>2925000</c:v>
                </c:pt>
                <c:pt idx="618">
                  <c:v>2240000</c:v>
                </c:pt>
                <c:pt idx="619">
                  <c:v>3315000</c:v>
                </c:pt>
                <c:pt idx="620">
                  <c:v>3440000</c:v>
                </c:pt>
                <c:pt idx="621">
                  <c:v>2379000</c:v>
                </c:pt>
                <c:pt idx="622">
                  <c:v>1776000</c:v>
                </c:pt>
                <c:pt idx="623">
                  <c:v>1224000</c:v>
                </c:pt>
                <c:pt idx="624">
                  <c:v>1890000</c:v>
                </c:pt>
                <c:pt idx="625">
                  <c:v>2550000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13-4E0D-9E91-56EC5E340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113296"/>
        <c:axId val="520122808"/>
      </c:scatterChart>
      <c:valAx>
        <c:axId val="520113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122808"/>
        <c:crosses val="autoZero"/>
        <c:crossBetween val="midCat"/>
      </c:valAx>
      <c:valAx>
        <c:axId val="520122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113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Water_var!$C$1</c:f>
              <c:strCache>
                <c:ptCount val="1"/>
                <c:pt idx="0">
                  <c:v>Water_(g)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Water_var!$C$2:$C$601</c:f>
              <c:numCache>
                <c:formatCode>General</c:formatCode>
                <c:ptCount val="600"/>
                <c:pt idx="0">
                  <c:v>15.87</c:v>
                </c:pt>
                <c:pt idx="1">
                  <c:v>16.72</c:v>
                </c:pt>
                <c:pt idx="2">
                  <c:v>0.24</c:v>
                </c:pt>
                <c:pt idx="3">
                  <c:v>42.41</c:v>
                </c:pt>
                <c:pt idx="4">
                  <c:v>41.11</c:v>
                </c:pt>
                <c:pt idx="5">
                  <c:v>48.42</c:v>
                </c:pt>
                <c:pt idx="6">
                  <c:v>51.8</c:v>
                </c:pt>
                <c:pt idx="7">
                  <c:v>39.28</c:v>
                </c:pt>
                <c:pt idx="8">
                  <c:v>37.020000000000003</c:v>
                </c:pt>
                <c:pt idx="9">
                  <c:v>37.65</c:v>
                </c:pt>
                <c:pt idx="10">
                  <c:v>38.200000000000003</c:v>
                </c:pt>
                <c:pt idx="11">
                  <c:v>79.790000000000006</c:v>
                </c:pt>
                <c:pt idx="12">
                  <c:v>79.64</c:v>
                </c:pt>
                <c:pt idx="13">
                  <c:v>81.010000000000005</c:v>
                </c:pt>
                <c:pt idx="14">
                  <c:v>81.239999999999995</c:v>
                </c:pt>
                <c:pt idx="15">
                  <c:v>82.48</c:v>
                </c:pt>
                <c:pt idx="16">
                  <c:v>52.62</c:v>
                </c:pt>
                <c:pt idx="17">
                  <c:v>41.56</c:v>
                </c:pt>
                <c:pt idx="18">
                  <c:v>55.22</c:v>
                </c:pt>
                <c:pt idx="19">
                  <c:v>37.92</c:v>
                </c:pt>
                <c:pt idx="20">
                  <c:v>13.44</c:v>
                </c:pt>
                <c:pt idx="21">
                  <c:v>41.46</c:v>
                </c:pt>
                <c:pt idx="22">
                  <c:v>33.19</c:v>
                </c:pt>
                <c:pt idx="23">
                  <c:v>48.42</c:v>
                </c:pt>
                <c:pt idx="24">
                  <c:v>41.01</c:v>
                </c:pt>
                <c:pt idx="25">
                  <c:v>50.01</c:v>
                </c:pt>
                <c:pt idx="26">
                  <c:v>48.38</c:v>
                </c:pt>
                <c:pt idx="27">
                  <c:v>53.78</c:v>
                </c:pt>
                <c:pt idx="28">
                  <c:v>47.07</c:v>
                </c:pt>
                <c:pt idx="29">
                  <c:v>41.77</c:v>
                </c:pt>
                <c:pt idx="30">
                  <c:v>63.11</c:v>
                </c:pt>
                <c:pt idx="31">
                  <c:v>22.65</c:v>
                </c:pt>
                <c:pt idx="32">
                  <c:v>29.16</c:v>
                </c:pt>
                <c:pt idx="33">
                  <c:v>45.45</c:v>
                </c:pt>
                <c:pt idx="34">
                  <c:v>40.950000000000003</c:v>
                </c:pt>
                <c:pt idx="35">
                  <c:v>71.7</c:v>
                </c:pt>
                <c:pt idx="36">
                  <c:v>74.41</c:v>
                </c:pt>
                <c:pt idx="37">
                  <c:v>30.91</c:v>
                </c:pt>
                <c:pt idx="38">
                  <c:v>39.380000000000003</c:v>
                </c:pt>
                <c:pt idx="39">
                  <c:v>37.630000000000003</c:v>
                </c:pt>
                <c:pt idx="40">
                  <c:v>42.86</c:v>
                </c:pt>
                <c:pt idx="41">
                  <c:v>39.61</c:v>
                </c:pt>
                <c:pt idx="42">
                  <c:v>39.08</c:v>
                </c:pt>
                <c:pt idx="43">
                  <c:v>42.31</c:v>
                </c:pt>
                <c:pt idx="44">
                  <c:v>43.12</c:v>
                </c:pt>
                <c:pt idx="45">
                  <c:v>44</c:v>
                </c:pt>
                <c:pt idx="46">
                  <c:v>43.67</c:v>
                </c:pt>
                <c:pt idx="47">
                  <c:v>47.65</c:v>
                </c:pt>
                <c:pt idx="48">
                  <c:v>81.239999999999995</c:v>
                </c:pt>
                <c:pt idx="49">
                  <c:v>74.510000000000005</c:v>
                </c:pt>
                <c:pt idx="50">
                  <c:v>63.5</c:v>
                </c:pt>
                <c:pt idx="51">
                  <c:v>57.81</c:v>
                </c:pt>
                <c:pt idx="52">
                  <c:v>61.33</c:v>
                </c:pt>
                <c:pt idx="53">
                  <c:v>80.14</c:v>
                </c:pt>
                <c:pt idx="54">
                  <c:v>73.069999999999993</c:v>
                </c:pt>
                <c:pt idx="55">
                  <c:v>82.54</c:v>
                </c:pt>
                <c:pt idx="56">
                  <c:v>74.790000000000006</c:v>
                </c:pt>
                <c:pt idx="57">
                  <c:v>87.67</c:v>
                </c:pt>
                <c:pt idx="58">
                  <c:v>87.73</c:v>
                </c:pt>
                <c:pt idx="59">
                  <c:v>65.47</c:v>
                </c:pt>
                <c:pt idx="60">
                  <c:v>77.27</c:v>
                </c:pt>
                <c:pt idx="61">
                  <c:v>77.27</c:v>
                </c:pt>
                <c:pt idx="62">
                  <c:v>2.98</c:v>
                </c:pt>
                <c:pt idx="63">
                  <c:v>1.47</c:v>
                </c:pt>
                <c:pt idx="64">
                  <c:v>65.739999999999995</c:v>
                </c:pt>
                <c:pt idx="65">
                  <c:v>60.37</c:v>
                </c:pt>
                <c:pt idx="66">
                  <c:v>50.21</c:v>
                </c:pt>
                <c:pt idx="67">
                  <c:v>71.150000000000006</c:v>
                </c:pt>
                <c:pt idx="68">
                  <c:v>88.18</c:v>
                </c:pt>
                <c:pt idx="69">
                  <c:v>88.13</c:v>
                </c:pt>
                <c:pt idx="70">
                  <c:v>87.69</c:v>
                </c:pt>
                <c:pt idx="71">
                  <c:v>89.21</c:v>
                </c:pt>
                <c:pt idx="72">
                  <c:v>88.86</c:v>
                </c:pt>
                <c:pt idx="73">
                  <c:v>87.71</c:v>
                </c:pt>
                <c:pt idx="74">
                  <c:v>89.92</c:v>
                </c:pt>
                <c:pt idx="75">
                  <c:v>89.81</c:v>
                </c:pt>
                <c:pt idx="76">
                  <c:v>88.74</c:v>
                </c:pt>
                <c:pt idx="77">
                  <c:v>90.84</c:v>
                </c:pt>
                <c:pt idx="78">
                  <c:v>90.38</c:v>
                </c:pt>
                <c:pt idx="79">
                  <c:v>89.36</c:v>
                </c:pt>
                <c:pt idx="80">
                  <c:v>90.13</c:v>
                </c:pt>
                <c:pt idx="81">
                  <c:v>88.2</c:v>
                </c:pt>
                <c:pt idx="82">
                  <c:v>2.4700000000000002</c:v>
                </c:pt>
                <c:pt idx="83">
                  <c:v>3.16</c:v>
                </c:pt>
                <c:pt idx="84">
                  <c:v>3.96</c:v>
                </c:pt>
                <c:pt idx="85">
                  <c:v>4.9000000000000004</c:v>
                </c:pt>
                <c:pt idx="86">
                  <c:v>2.97</c:v>
                </c:pt>
                <c:pt idx="87">
                  <c:v>27.16</c:v>
                </c:pt>
                <c:pt idx="88">
                  <c:v>74.040000000000006</c:v>
                </c:pt>
                <c:pt idx="89">
                  <c:v>79.400000000000006</c:v>
                </c:pt>
                <c:pt idx="90">
                  <c:v>82.3</c:v>
                </c:pt>
                <c:pt idx="91">
                  <c:v>82.17</c:v>
                </c:pt>
                <c:pt idx="92">
                  <c:v>84.91</c:v>
                </c:pt>
                <c:pt idx="93">
                  <c:v>82.45</c:v>
                </c:pt>
                <c:pt idx="94">
                  <c:v>87.03</c:v>
                </c:pt>
                <c:pt idx="95">
                  <c:v>87.5</c:v>
                </c:pt>
                <c:pt idx="96">
                  <c:v>83.39</c:v>
                </c:pt>
                <c:pt idx="97">
                  <c:v>80.7</c:v>
                </c:pt>
                <c:pt idx="98">
                  <c:v>72.2</c:v>
                </c:pt>
                <c:pt idx="99">
                  <c:v>74.45</c:v>
                </c:pt>
                <c:pt idx="100">
                  <c:v>93.42</c:v>
                </c:pt>
                <c:pt idx="101">
                  <c:v>3.51</c:v>
                </c:pt>
                <c:pt idx="102">
                  <c:v>93.12</c:v>
                </c:pt>
                <c:pt idx="103">
                  <c:v>3.19</c:v>
                </c:pt>
                <c:pt idx="104">
                  <c:v>87.9</c:v>
                </c:pt>
                <c:pt idx="105">
                  <c:v>85.07</c:v>
                </c:pt>
                <c:pt idx="106">
                  <c:v>85.23</c:v>
                </c:pt>
                <c:pt idx="107">
                  <c:v>79</c:v>
                </c:pt>
                <c:pt idx="108">
                  <c:v>75.3</c:v>
                </c:pt>
                <c:pt idx="109">
                  <c:v>74.48</c:v>
                </c:pt>
                <c:pt idx="110">
                  <c:v>74.099999999999994</c:v>
                </c:pt>
                <c:pt idx="111">
                  <c:v>76.150000000000006</c:v>
                </c:pt>
                <c:pt idx="112">
                  <c:v>87.57</c:v>
                </c:pt>
                <c:pt idx="113">
                  <c:v>52.31</c:v>
                </c:pt>
                <c:pt idx="114">
                  <c:v>56.44</c:v>
                </c:pt>
                <c:pt idx="115">
                  <c:v>51.23</c:v>
                </c:pt>
                <c:pt idx="116">
                  <c:v>69.47</c:v>
                </c:pt>
                <c:pt idx="117">
                  <c:v>74.62</c:v>
                </c:pt>
                <c:pt idx="118">
                  <c:v>76.13</c:v>
                </c:pt>
                <c:pt idx="119">
                  <c:v>75.849999999999994</c:v>
                </c:pt>
                <c:pt idx="120">
                  <c:v>76.400000000000006</c:v>
                </c:pt>
                <c:pt idx="121">
                  <c:v>2.78</c:v>
                </c:pt>
                <c:pt idx="122">
                  <c:v>1.87</c:v>
                </c:pt>
                <c:pt idx="123">
                  <c:v>14.62</c:v>
                </c:pt>
                <c:pt idx="124">
                  <c:v>8.5399999999999991</c:v>
                </c:pt>
                <c:pt idx="125">
                  <c:v>3.08</c:v>
                </c:pt>
                <c:pt idx="126">
                  <c:v>70.83</c:v>
                </c:pt>
                <c:pt idx="127">
                  <c:v>70.430000000000007</c:v>
                </c:pt>
                <c:pt idx="128">
                  <c:v>74.349999999999994</c:v>
                </c:pt>
                <c:pt idx="129">
                  <c:v>72.5</c:v>
                </c:pt>
                <c:pt idx="130">
                  <c:v>3.86</c:v>
                </c:pt>
                <c:pt idx="131">
                  <c:v>17.940000000000001</c:v>
                </c:pt>
                <c:pt idx="132">
                  <c:v>25</c:v>
                </c:pt>
                <c:pt idx="133">
                  <c:v>90.84</c:v>
                </c:pt>
                <c:pt idx="134">
                  <c:v>87.71</c:v>
                </c:pt>
                <c:pt idx="135">
                  <c:v>74.040000000000006</c:v>
                </c:pt>
                <c:pt idx="136">
                  <c:v>3.16</c:v>
                </c:pt>
                <c:pt idx="137">
                  <c:v>3.96</c:v>
                </c:pt>
                <c:pt idx="138">
                  <c:v>29.01</c:v>
                </c:pt>
                <c:pt idx="139">
                  <c:v>45.52</c:v>
                </c:pt>
                <c:pt idx="140">
                  <c:v>60.75</c:v>
                </c:pt>
                <c:pt idx="141">
                  <c:v>50.87</c:v>
                </c:pt>
                <c:pt idx="142">
                  <c:v>47.36</c:v>
                </c:pt>
                <c:pt idx="143">
                  <c:v>66.86</c:v>
                </c:pt>
                <c:pt idx="144">
                  <c:v>38.06</c:v>
                </c:pt>
                <c:pt idx="145">
                  <c:v>42.16</c:v>
                </c:pt>
                <c:pt idx="146">
                  <c:v>39.130000000000003</c:v>
                </c:pt>
                <c:pt idx="147">
                  <c:v>63.1</c:v>
                </c:pt>
                <c:pt idx="148">
                  <c:v>38.979999999999997</c:v>
                </c:pt>
                <c:pt idx="149">
                  <c:v>75.81</c:v>
                </c:pt>
                <c:pt idx="150">
                  <c:v>88.17</c:v>
                </c:pt>
                <c:pt idx="151">
                  <c:v>5.8</c:v>
                </c:pt>
                <c:pt idx="152">
                  <c:v>89.21</c:v>
                </c:pt>
                <c:pt idx="153">
                  <c:v>89.92</c:v>
                </c:pt>
                <c:pt idx="154">
                  <c:v>71</c:v>
                </c:pt>
                <c:pt idx="155">
                  <c:v>78.099999999999994</c:v>
                </c:pt>
                <c:pt idx="156">
                  <c:v>80.599999999999994</c:v>
                </c:pt>
                <c:pt idx="157">
                  <c:v>48.2</c:v>
                </c:pt>
                <c:pt idx="158">
                  <c:v>87.43</c:v>
                </c:pt>
                <c:pt idx="159">
                  <c:v>8.6</c:v>
                </c:pt>
                <c:pt idx="160">
                  <c:v>71.87</c:v>
                </c:pt>
                <c:pt idx="161">
                  <c:v>71.569999999999993</c:v>
                </c:pt>
                <c:pt idx="162">
                  <c:v>51.5</c:v>
                </c:pt>
                <c:pt idx="163">
                  <c:v>51.5</c:v>
                </c:pt>
                <c:pt idx="164">
                  <c:v>58</c:v>
                </c:pt>
                <c:pt idx="165">
                  <c:v>45.8</c:v>
                </c:pt>
                <c:pt idx="166">
                  <c:v>51.3</c:v>
                </c:pt>
                <c:pt idx="167">
                  <c:v>76.2</c:v>
                </c:pt>
                <c:pt idx="168">
                  <c:v>77.7</c:v>
                </c:pt>
                <c:pt idx="169">
                  <c:v>86</c:v>
                </c:pt>
                <c:pt idx="170">
                  <c:v>66.44</c:v>
                </c:pt>
                <c:pt idx="171">
                  <c:v>82.17</c:v>
                </c:pt>
                <c:pt idx="172">
                  <c:v>74.099999999999994</c:v>
                </c:pt>
                <c:pt idx="173">
                  <c:v>50.6</c:v>
                </c:pt>
                <c:pt idx="174">
                  <c:v>50.06</c:v>
                </c:pt>
                <c:pt idx="175">
                  <c:v>1.52</c:v>
                </c:pt>
                <c:pt idx="176">
                  <c:v>50.6</c:v>
                </c:pt>
                <c:pt idx="177">
                  <c:v>48.2</c:v>
                </c:pt>
                <c:pt idx="178">
                  <c:v>2.78</c:v>
                </c:pt>
                <c:pt idx="179">
                  <c:v>88.13</c:v>
                </c:pt>
                <c:pt idx="180">
                  <c:v>2.4700000000000002</c:v>
                </c:pt>
                <c:pt idx="181">
                  <c:v>74.040000000000006</c:v>
                </c:pt>
                <c:pt idx="182">
                  <c:v>51.8</c:v>
                </c:pt>
                <c:pt idx="183">
                  <c:v>75.3</c:v>
                </c:pt>
                <c:pt idx="184">
                  <c:v>74.48</c:v>
                </c:pt>
                <c:pt idx="185">
                  <c:v>75.400000000000006</c:v>
                </c:pt>
                <c:pt idx="186">
                  <c:v>74.099999999999994</c:v>
                </c:pt>
                <c:pt idx="187">
                  <c:v>79</c:v>
                </c:pt>
                <c:pt idx="188">
                  <c:v>87.43</c:v>
                </c:pt>
                <c:pt idx="189">
                  <c:v>71.569999999999993</c:v>
                </c:pt>
                <c:pt idx="190">
                  <c:v>15</c:v>
                </c:pt>
                <c:pt idx="191">
                  <c:v>12</c:v>
                </c:pt>
                <c:pt idx="192">
                  <c:v>28.71</c:v>
                </c:pt>
                <c:pt idx="193">
                  <c:v>87</c:v>
                </c:pt>
                <c:pt idx="194">
                  <c:v>42.17</c:v>
                </c:pt>
                <c:pt idx="195">
                  <c:v>51.42</c:v>
                </c:pt>
                <c:pt idx="196">
                  <c:v>48.7</c:v>
                </c:pt>
                <c:pt idx="197">
                  <c:v>87.91</c:v>
                </c:pt>
                <c:pt idx="198">
                  <c:v>79</c:v>
                </c:pt>
                <c:pt idx="199">
                  <c:v>73.5</c:v>
                </c:pt>
                <c:pt idx="200">
                  <c:v>59.8</c:v>
                </c:pt>
                <c:pt idx="201">
                  <c:v>46.3</c:v>
                </c:pt>
                <c:pt idx="202">
                  <c:v>48.9</c:v>
                </c:pt>
                <c:pt idx="203">
                  <c:v>48.7</c:v>
                </c:pt>
                <c:pt idx="204">
                  <c:v>37.43</c:v>
                </c:pt>
                <c:pt idx="205">
                  <c:v>52.63</c:v>
                </c:pt>
                <c:pt idx="206">
                  <c:v>48.13</c:v>
                </c:pt>
                <c:pt idx="207">
                  <c:v>65.52</c:v>
                </c:pt>
                <c:pt idx="208">
                  <c:v>61.43</c:v>
                </c:pt>
                <c:pt idx="209">
                  <c:v>79.739999999999995</c:v>
                </c:pt>
                <c:pt idx="210">
                  <c:v>42.48</c:v>
                </c:pt>
                <c:pt idx="211">
                  <c:v>45.07</c:v>
                </c:pt>
                <c:pt idx="212">
                  <c:v>39.61</c:v>
                </c:pt>
                <c:pt idx="213">
                  <c:v>44</c:v>
                </c:pt>
                <c:pt idx="214">
                  <c:v>67.83</c:v>
                </c:pt>
                <c:pt idx="215">
                  <c:v>85.1</c:v>
                </c:pt>
                <c:pt idx="216">
                  <c:v>5.48</c:v>
                </c:pt>
                <c:pt idx="217">
                  <c:v>61.82</c:v>
                </c:pt>
                <c:pt idx="218">
                  <c:v>44.29</c:v>
                </c:pt>
                <c:pt idx="219">
                  <c:v>68.92</c:v>
                </c:pt>
                <c:pt idx="220">
                  <c:v>35.479999999999997</c:v>
                </c:pt>
                <c:pt idx="221">
                  <c:v>57</c:v>
                </c:pt>
                <c:pt idx="222">
                  <c:v>63.6</c:v>
                </c:pt>
                <c:pt idx="223">
                  <c:v>38</c:v>
                </c:pt>
                <c:pt idx="224">
                  <c:v>36.15</c:v>
                </c:pt>
                <c:pt idx="225">
                  <c:v>44.81</c:v>
                </c:pt>
                <c:pt idx="226">
                  <c:v>82.03</c:v>
                </c:pt>
                <c:pt idx="227">
                  <c:v>76.599999999999994</c:v>
                </c:pt>
                <c:pt idx="228">
                  <c:v>78.5</c:v>
                </c:pt>
                <c:pt idx="229">
                  <c:v>78.63</c:v>
                </c:pt>
                <c:pt idx="230">
                  <c:v>79.62</c:v>
                </c:pt>
                <c:pt idx="231">
                  <c:v>76.81</c:v>
                </c:pt>
                <c:pt idx="232">
                  <c:v>79.13</c:v>
                </c:pt>
                <c:pt idx="233">
                  <c:v>80.260000000000005</c:v>
                </c:pt>
                <c:pt idx="234">
                  <c:v>83.56</c:v>
                </c:pt>
                <c:pt idx="235">
                  <c:v>90.07</c:v>
                </c:pt>
                <c:pt idx="236">
                  <c:v>84.82</c:v>
                </c:pt>
                <c:pt idx="237">
                  <c:v>74.040000000000006</c:v>
                </c:pt>
                <c:pt idx="238">
                  <c:v>82.34</c:v>
                </c:pt>
                <c:pt idx="239">
                  <c:v>81.3</c:v>
                </c:pt>
                <c:pt idx="240">
                  <c:v>76.81</c:v>
                </c:pt>
                <c:pt idx="241">
                  <c:v>79</c:v>
                </c:pt>
                <c:pt idx="242">
                  <c:v>78.760000000000005</c:v>
                </c:pt>
                <c:pt idx="243">
                  <c:v>68.08</c:v>
                </c:pt>
                <c:pt idx="244">
                  <c:v>55.14</c:v>
                </c:pt>
                <c:pt idx="245">
                  <c:v>53.31</c:v>
                </c:pt>
                <c:pt idx="246">
                  <c:v>61.77</c:v>
                </c:pt>
                <c:pt idx="247">
                  <c:v>87.83</c:v>
                </c:pt>
                <c:pt idx="248">
                  <c:v>87.09</c:v>
                </c:pt>
                <c:pt idx="249">
                  <c:v>43.85</c:v>
                </c:pt>
                <c:pt idx="250">
                  <c:v>8.4600000000000009</c:v>
                </c:pt>
                <c:pt idx="251">
                  <c:v>9.5399999999999991</c:v>
                </c:pt>
                <c:pt idx="252">
                  <c:v>10.35</c:v>
                </c:pt>
                <c:pt idx="253">
                  <c:v>5.44</c:v>
                </c:pt>
                <c:pt idx="254">
                  <c:v>9.8699999999999992</c:v>
                </c:pt>
                <c:pt idx="255">
                  <c:v>8.2799999999999994</c:v>
                </c:pt>
                <c:pt idx="256">
                  <c:v>6.04</c:v>
                </c:pt>
                <c:pt idx="257">
                  <c:v>7.2</c:v>
                </c:pt>
                <c:pt idx="258">
                  <c:v>10.75</c:v>
                </c:pt>
                <c:pt idx="259">
                  <c:v>10.58</c:v>
                </c:pt>
                <c:pt idx="260">
                  <c:v>9.8699999999999992</c:v>
                </c:pt>
                <c:pt idx="261">
                  <c:v>7.3</c:v>
                </c:pt>
                <c:pt idx="262">
                  <c:v>8.86</c:v>
                </c:pt>
                <c:pt idx="263">
                  <c:v>8.06</c:v>
                </c:pt>
                <c:pt idx="264">
                  <c:v>8.8000000000000007</c:v>
                </c:pt>
                <c:pt idx="265">
                  <c:v>7.7</c:v>
                </c:pt>
                <c:pt idx="266">
                  <c:v>7.3</c:v>
                </c:pt>
                <c:pt idx="267">
                  <c:v>8.81</c:v>
                </c:pt>
                <c:pt idx="268">
                  <c:v>8.84</c:v>
                </c:pt>
                <c:pt idx="269">
                  <c:v>6.45</c:v>
                </c:pt>
                <c:pt idx="270">
                  <c:v>9.94</c:v>
                </c:pt>
                <c:pt idx="271">
                  <c:v>8.17</c:v>
                </c:pt>
                <c:pt idx="272">
                  <c:v>7.64</c:v>
                </c:pt>
                <c:pt idx="273">
                  <c:v>5.27</c:v>
                </c:pt>
                <c:pt idx="274">
                  <c:v>6.23</c:v>
                </c:pt>
                <c:pt idx="275">
                  <c:v>5.39</c:v>
                </c:pt>
                <c:pt idx="276">
                  <c:v>9.93</c:v>
                </c:pt>
                <c:pt idx="277">
                  <c:v>11.24</c:v>
                </c:pt>
                <c:pt idx="278">
                  <c:v>5.89</c:v>
                </c:pt>
                <c:pt idx="279">
                  <c:v>12.46</c:v>
                </c:pt>
                <c:pt idx="280">
                  <c:v>8.0500000000000007</c:v>
                </c:pt>
                <c:pt idx="281">
                  <c:v>11.42</c:v>
                </c:pt>
                <c:pt idx="282">
                  <c:v>5.95</c:v>
                </c:pt>
                <c:pt idx="283">
                  <c:v>9.31</c:v>
                </c:pt>
                <c:pt idx="284">
                  <c:v>8.4600000000000009</c:v>
                </c:pt>
                <c:pt idx="285">
                  <c:v>9.31</c:v>
                </c:pt>
                <c:pt idx="286">
                  <c:v>11.9</c:v>
                </c:pt>
                <c:pt idx="287">
                  <c:v>7.96</c:v>
                </c:pt>
                <c:pt idx="288">
                  <c:v>9</c:v>
                </c:pt>
                <c:pt idx="289">
                  <c:v>7.74</c:v>
                </c:pt>
                <c:pt idx="290">
                  <c:v>7.79</c:v>
                </c:pt>
                <c:pt idx="291">
                  <c:v>12.85</c:v>
                </c:pt>
                <c:pt idx="292">
                  <c:v>92.06</c:v>
                </c:pt>
                <c:pt idx="293">
                  <c:v>85.95</c:v>
                </c:pt>
                <c:pt idx="294">
                  <c:v>83.72</c:v>
                </c:pt>
                <c:pt idx="295">
                  <c:v>0.2</c:v>
                </c:pt>
                <c:pt idx="296">
                  <c:v>93.81</c:v>
                </c:pt>
                <c:pt idx="297">
                  <c:v>65.11</c:v>
                </c:pt>
                <c:pt idx="298">
                  <c:v>52.58</c:v>
                </c:pt>
                <c:pt idx="299">
                  <c:v>64.459999999999994</c:v>
                </c:pt>
                <c:pt idx="300">
                  <c:v>85.58</c:v>
                </c:pt>
                <c:pt idx="301">
                  <c:v>94.78</c:v>
                </c:pt>
                <c:pt idx="302">
                  <c:v>83.85</c:v>
                </c:pt>
                <c:pt idx="303">
                  <c:v>85.08</c:v>
                </c:pt>
                <c:pt idx="304">
                  <c:v>67.77</c:v>
                </c:pt>
                <c:pt idx="305">
                  <c:v>78.650000000000006</c:v>
                </c:pt>
                <c:pt idx="306">
                  <c:v>85.55</c:v>
                </c:pt>
                <c:pt idx="307">
                  <c:v>11.3</c:v>
                </c:pt>
                <c:pt idx="308">
                  <c:v>94.47</c:v>
                </c:pt>
                <c:pt idx="309">
                  <c:v>76.45</c:v>
                </c:pt>
                <c:pt idx="310">
                  <c:v>5.7</c:v>
                </c:pt>
                <c:pt idx="311">
                  <c:v>0.2</c:v>
                </c:pt>
                <c:pt idx="312">
                  <c:v>5.7</c:v>
                </c:pt>
                <c:pt idx="313">
                  <c:v>10.75</c:v>
                </c:pt>
                <c:pt idx="314">
                  <c:v>7.74</c:v>
                </c:pt>
                <c:pt idx="315">
                  <c:v>12.89</c:v>
                </c:pt>
                <c:pt idx="316">
                  <c:v>82.44</c:v>
                </c:pt>
                <c:pt idx="317">
                  <c:v>82.44</c:v>
                </c:pt>
                <c:pt idx="318">
                  <c:v>82.37</c:v>
                </c:pt>
                <c:pt idx="319">
                  <c:v>78.400000000000006</c:v>
                </c:pt>
                <c:pt idx="320">
                  <c:v>80.5</c:v>
                </c:pt>
                <c:pt idx="321">
                  <c:v>80.5</c:v>
                </c:pt>
                <c:pt idx="322">
                  <c:v>81.06</c:v>
                </c:pt>
                <c:pt idx="323">
                  <c:v>79.599999999999994</c:v>
                </c:pt>
                <c:pt idx="324">
                  <c:v>77.5</c:v>
                </c:pt>
                <c:pt idx="325">
                  <c:v>76</c:v>
                </c:pt>
                <c:pt idx="326">
                  <c:v>68.3</c:v>
                </c:pt>
                <c:pt idx="327">
                  <c:v>80.319999999999993</c:v>
                </c:pt>
                <c:pt idx="328">
                  <c:v>80.319999999999993</c:v>
                </c:pt>
                <c:pt idx="329">
                  <c:v>69.8</c:v>
                </c:pt>
                <c:pt idx="330">
                  <c:v>19.09</c:v>
                </c:pt>
                <c:pt idx="331">
                  <c:v>69.5</c:v>
                </c:pt>
                <c:pt idx="332">
                  <c:v>83.83</c:v>
                </c:pt>
                <c:pt idx="333">
                  <c:v>3.62</c:v>
                </c:pt>
                <c:pt idx="334">
                  <c:v>99.9</c:v>
                </c:pt>
                <c:pt idx="335">
                  <c:v>86.34</c:v>
                </c:pt>
                <c:pt idx="336">
                  <c:v>87.14</c:v>
                </c:pt>
                <c:pt idx="337">
                  <c:v>88.9</c:v>
                </c:pt>
                <c:pt idx="338">
                  <c:v>88.6</c:v>
                </c:pt>
                <c:pt idx="339">
                  <c:v>82.3</c:v>
                </c:pt>
                <c:pt idx="340">
                  <c:v>86.34</c:v>
                </c:pt>
                <c:pt idx="341">
                  <c:v>86.7</c:v>
                </c:pt>
                <c:pt idx="342">
                  <c:v>76.5</c:v>
                </c:pt>
                <c:pt idx="343">
                  <c:v>86.84</c:v>
                </c:pt>
                <c:pt idx="344">
                  <c:v>81.7</c:v>
                </c:pt>
                <c:pt idx="345">
                  <c:v>81.900000000000006</c:v>
                </c:pt>
                <c:pt idx="346">
                  <c:v>84.17</c:v>
                </c:pt>
                <c:pt idx="347">
                  <c:v>81.599999999999994</c:v>
                </c:pt>
                <c:pt idx="348">
                  <c:v>86.9</c:v>
                </c:pt>
                <c:pt idx="349">
                  <c:v>84.94</c:v>
                </c:pt>
                <c:pt idx="350">
                  <c:v>84.94</c:v>
                </c:pt>
                <c:pt idx="351">
                  <c:v>84.3</c:v>
                </c:pt>
                <c:pt idx="352">
                  <c:v>85.75</c:v>
                </c:pt>
                <c:pt idx="353">
                  <c:v>87.47</c:v>
                </c:pt>
                <c:pt idx="354">
                  <c:v>87</c:v>
                </c:pt>
                <c:pt idx="355">
                  <c:v>88.6</c:v>
                </c:pt>
                <c:pt idx="356">
                  <c:v>88.6</c:v>
                </c:pt>
                <c:pt idx="357">
                  <c:v>85.64</c:v>
                </c:pt>
                <c:pt idx="358">
                  <c:v>87.25</c:v>
                </c:pt>
                <c:pt idx="359">
                  <c:v>89.1</c:v>
                </c:pt>
                <c:pt idx="360">
                  <c:v>83.3</c:v>
                </c:pt>
                <c:pt idx="361">
                  <c:v>86.9</c:v>
                </c:pt>
                <c:pt idx="362">
                  <c:v>87.2</c:v>
                </c:pt>
                <c:pt idx="363">
                  <c:v>86.2</c:v>
                </c:pt>
                <c:pt idx="364">
                  <c:v>87.3</c:v>
                </c:pt>
                <c:pt idx="365">
                  <c:v>90.3</c:v>
                </c:pt>
                <c:pt idx="366">
                  <c:v>88.7</c:v>
                </c:pt>
                <c:pt idx="367">
                  <c:v>88.22</c:v>
                </c:pt>
                <c:pt idx="368">
                  <c:v>86.64</c:v>
                </c:pt>
                <c:pt idx="369">
                  <c:v>88.82</c:v>
                </c:pt>
                <c:pt idx="370">
                  <c:v>88.5</c:v>
                </c:pt>
                <c:pt idx="371">
                  <c:v>85.25</c:v>
                </c:pt>
                <c:pt idx="372">
                  <c:v>86.5</c:v>
                </c:pt>
                <c:pt idx="373">
                  <c:v>91.85</c:v>
                </c:pt>
                <c:pt idx="374">
                  <c:v>92.5</c:v>
                </c:pt>
                <c:pt idx="375">
                  <c:v>92.6</c:v>
                </c:pt>
                <c:pt idx="376">
                  <c:v>86.2</c:v>
                </c:pt>
                <c:pt idx="377">
                  <c:v>90.1</c:v>
                </c:pt>
                <c:pt idx="378">
                  <c:v>92.3</c:v>
                </c:pt>
                <c:pt idx="379">
                  <c:v>91</c:v>
                </c:pt>
                <c:pt idx="380">
                  <c:v>92.66</c:v>
                </c:pt>
                <c:pt idx="381">
                  <c:v>92.66</c:v>
                </c:pt>
                <c:pt idx="382">
                  <c:v>84.8</c:v>
                </c:pt>
                <c:pt idx="383">
                  <c:v>84.1</c:v>
                </c:pt>
                <c:pt idx="384">
                  <c:v>86.8</c:v>
                </c:pt>
                <c:pt idx="385">
                  <c:v>87.3</c:v>
                </c:pt>
                <c:pt idx="386">
                  <c:v>87.5</c:v>
                </c:pt>
                <c:pt idx="387">
                  <c:v>88.6</c:v>
                </c:pt>
                <c:pt idx="388">
                  <c:v>89.5</c:v>
                </c:pt>
                <c:pt idx="389">
                  <c:v>83.1</c:v>
                </c:pt>
                <c:pt idx="390">
                  <c:v>83.6</c:v>
                </c:pt>
                <c:pt idx="391">
                  <c:v>81.400000000000006</c:v>
                </c:pt>
                <c:pt idx="392">
                  <c:v>87.52</c:v>
                </c:pt>
                <c:pt idx="393">
                  <c:v>84.6</c:v>
                </c:pt>
                <c:pt idx="394">
                  <c:v>89.6</c:v>
                </c:pt>
                <c:pt idx="395">
                  <c:v>82.1</c:v>
                </c:pt>
                <c:pt idx="396">
                  <c:v>84</c:v>
                </c:pt>
                <c:pt idx="397">
                  <c:v>83.65</c:v>
                </c:pt>
                <c:pt idx="398">
                  <c:v>83.65</c:v>
                </c:pt>
                <c:pt idx="399">
                  <c:v>88.4</c:v>
                </c:pt>
                <c:pt idx="400">
                  <c:v>87.8</c:v>
                </c:pt>
                <c:pt idx="401">
                  <c:v>80</c:v>
                </c:pt>
                <c:pt idx="402">
                  <c:v>79.2</c:v>
                </c:pt>
                <c:pt idx="403">
                  <c:v>80.3</c:v>
                </c:pt>
                <c:pt idx="404">
                  <c:v>80.099999999999994</c:v>
                </c:pt>
                <c:pt idx="405">
                  <c:v>74.3</c:v>
                </c:pt>
                <c:pt idx="406">
                  <c:v>80</c:v>
                </c:pt>
                <c:pt idx="407">
                  <c:v>85.6</c:v>
                </c:pt>
                <c:pt idx="408">
                  <c:v>87.7</c:v>
                </c:pt>
                <c:pt idx="409">
                  <c:v>86.9</c:v>
                </c:pt>
                <c:pt idx="410">
                  <c:v>85.63</c:v>
                </c:pt>
                <c:pt idx="411">
                  <c:v>85.6</c:v>
                </c:pt>
                <c:pt idx="412">
                  <c:v>83.14</c:v>
                </c:pt>
                <c:pt idx="413">
                  <c:v>89.5</c:v>
                </c:pt>
                <c:pt idx="414">
                  <c:v>89.1</c:v>
                </c:pt>
                <c:pt idx="415">
                  <c:v>83.8</c:v>
                </c:pt>
                <c:pt idx="416">
                  <c:v>84</c:v>
                </c:pt>
                <c:pt idx="417">
                  <c:v>84</c:v>
                </c:pt>
                <c:pt idx="418">
                  <c:v>81.099999999999994</c:v>
                </c:pt>
                <c:pt idx="419">
                  <c:v>81.7</c:v>
                </c:pt>
                <c:pt idx="420">
                  <c:v>88.5</c:v>
                </c:pt>
                <c:pt idx="421">
                  <c:v>87.8</c:v>
                </c:pt>
                <c:pt idx="422">
                  <c:v>82.5</c:v>
                </c:pt>
                <c:pt idx="423">
                  <c:v>87.4</c:v>
                </c:pt>
                <c:pt idx="424">
                  <c:v>80.599999999999994</c:v>
                </c:pt>
                <c:pt idx="425">
                  <c:v>79</c:v>
                </c:pt>
                <c:pt idx="426">
                  <c:v>83.1</c:v>
                </c:pt>
                <c:pt idx="427">
                  <c:v>82.8</c:v>
                </c:pt>
                <c:pt idx="428">
                  <c:v>88</c:v>
                </c:pt>
                <c:pt idx="429">
                  <c:v>87.1</c:v>
                </c:pt>
                <c:pt idx="430">
                  <c:v>89</c:v>
                </c:pt>
                <c:pt idx="431">
                  <c:v>88.3</c:v>
                </c:pt>
                <c:pt idx="432">
                  <c:v>87.3</c:v>
                </c:pt>
                <c:pt idx="433">
                  <c:v>81.3</c:v>
                </c:pt>
                <c:pt idx="434">
                  <c:v>88.5</c:v>
                </c:pt>
                <c:pt idx="435">
                  <c:v>88.9</c:v>
                </c:pt>
                <c:pt idx="436">
                  <c:v>87.6</c:v>
                </c:pt>
                <c:pt idx="437">
                  <c:v>87.8</c:v>
                </c:pt>
                <c:pt idx="438">
                  <c:v>86.9</c:v>
                </c:pt>
                <c:pt idx="439">
                  <c:v>87.3</c:v>
                </c:pt>
                <c:pt idx="440">
                  <c:v>81.900000000000006</c:v>
                </c:pt>
                <c:pt idx="441">
                  <c:v>87.9</c:v>
                </c:pt>
                <c:pt idx="442">
                  <c:v>6.8</c:v>
                </c:pt>
                <c:pt idx="443">
                  <c:v>1.7</c:v>
                </c:pt>
                <c:pt idx="444">
                  <c:v>6.7</c:v>
                </c:pt>
                <c:pt idx="445">
                  <c:v>4.5</c:v>
                </c:pt>
                <c:pt idx="446">
                  <c:v>80</c:v>
                </c:pt>
                <c:pt idx="447">
                  <c:v>79.599999999999994</c:v>
                </c:pt>
                <c:pt idx="448">
                  <c:v>4.5599999999999996</c:v>
                </c:pt>
                <c:pt idx="449">
                  <c:v>4.7</c:v>
                </c:pt>
                <c:pt idx="450">
                  <c:v>82.2</c:v>
                </c:pt>
                <c:pt idx="451">
                  <c:v>81.8</c:v>
                </c:pt>
                <c:pt idx="452">
                  <c:v>5.8</c:v>
                </c:pt>
                <c:pt idx="453">
                  <c:v>5.13</c:v>
                </c:pt>
                <c:pt idx="454">
                  <c:v>81</c:v>
                </c:pt>
                <c:pt idx="455">
                  <c:v>88.8</c:v>
                </c:pt>
                <c:pt idx="456">
                  <c:v>88.7</c:v>
                </c:pt>
                <c:pt idx="457">
                  <c:v>87.2</c:v>
                </c:pt>
                <c:pt idx="458">
                  <c:v>85.9</c:v>
                </c:pt>
                <c:pt idx="459">
                  <c:v>5.4</c:v>
                </c:pt>
                <c:pt idx="460">
                  <c:v>5.7</c:v>
                </c:pt>
                <c:pt idx="461">
                  <c:v>2</c:v>
                </c:pt>
                <c:pt idx="462">
                  <c:v>5.3</c:v>
                </c:pt>
                <c:pt idx="463">
                  <c:v>4.7</c:v>
                </c:pt>
                <c:pt idx="464">
                  <c:v>5.9</c:v>
                </c:pt>
                <c:pt idx="465">
                  <c:v>5.6</c:v>
                </c:pt>
                <c:pt idx="466">
                  <c:v>4</c:v>
                </c:pt>
                <c:pt idx="467">
                  <c:v>6.4</c:v>
                </c:pt>
                <c:pt idx="468">
                  <c:v>4.5</c:v>
                </c:pt>
                <c:pt idx="469">
                  <c:v>79.5</c:v>
                </c:pt>
                <c:pt idx="470">
                  <c:v>80.319999999999993</c:v>
                </c:pt>
                <c:pt idx="471">
                  <c:v>79.8</c:v>
                </c:pt>
                <c:pt idx="472">
                  <c:v>81.5</c:v>
                </c:pt>
                <c:pt idx="473">
                  <c:v>81</c:v>
                </c:pt>
                <c:pt idx="474">
                  <c:v>79.8</c:v>
                </c:pt>
                <c:pt idx="475">
                  <c:v>81.8</c:v>
                </c:pt>
                <c:pt idx="476">
                  <c:v>81.2</c:v>
                </c:pt>
                <c:pt idx="477">
                  <c:v>82.9</c:v>
                </c:pt>
                <c:pt idx="478">
                  <c:v>83</c:v>
                </c:pt>
                <c:pt idx="479">
                  <c:v>77.599999999999994</c:v>
                </c:pt>
                <c:pt idx="480">
                  <c:v>83.4</c:v>
                </c:pt>
                <c:pt idx="481">
                  <c:v>82.2</c:v>
                </c:pt>
                <c:pt idx="482">
                  <c:v>83.2</c:v>
                </c:pt>
                <c:pt idx="483">
                  <c:v>79.900000000000006</c:v>
                </c:pt>
                <c:pt idx="484">
                  <c:v>79.31</c:v>
                </c:pt>
                <c:pt idx="485">
                  <c:v>88.1</c:v>
                </c:pt>
                <c:pt idx="486">
                  <c:v>86.5</c:v>
                </c:pt>
                <c:pt idx="487">
                  <c:v>89.5</c:v>
                </c:pt>
                <c:pt idx="488">
                  <c:v>88.3</c:v>
                </c:pt>
                <c:pt idx="489">
                  <c:v>87.76</c:v>
                </c:pt>
                <c:pt idx="490">
                  <c:v>88.7</c:v>
                </c:pt>
                <c:pt idx="491">
                  <c:v>90.6</c:v>
                </c:pt>
                <c:pt idx="492">
                  <c:v>81.5</c:v>
                </c:pt>
                <c:pt idx="493">
                  <c:v>89.4</c:v>
                </c:pt>
                <c:pt idx="494">
                  <c:v>90</c:v>
                </c:pt>
                <c:pt idx="495">
                  <c:v>89.8</c:v>
                </c:pt>
                <c:pt idx="496">
                  <c:v>87.8</c:v>
                </c:pt>
                <c:pt idx="497">
                  <c:v>85.3</c:v>
                </c:pt>
                <c:pt idx="498">
                  <c:v>87.3</c:v>
                </c:pt>
                <c:pt idx="499">
                  <c:v>85.6</c:v>
                </c:pt>
                <c:pt idx="500">
                  <c:v>86.3</c:v>
                </c:pt>
                <c:pt idx="501">
                  <c:v>85.4</c:v>
                </c:pt>
                <c:pt idx="502">
                  <c:v>86.92</c:v>
                </c:pt>
                <c:pt idx="503">
                  <c:v>92.5</c:v>
                </c:pt>
                <c:pt idx="504">
                  <c:v>6</c:v>
                </c:pt>
                <c:pt idx="505">
                  <c:v>83.7</c:v>
                </c:pt>
                <c:pt idx="506">
                  <c:v>81.5</c:v>
                </c:pt>
                <c:pt idx="507">
                  <c:v>82.19</c:v>
                </c:pt>
                <c:pt idx="508">
                  <c:v>74.5</c:v>
                </c:pt>
                <c:pt idx="509">
                  <c:v>79.209999999999994</c:v>
                </c:pt>
                <c:pt idx="510">
                  <c:v>81.81</c:v>
                </c:pt>
                <c:pt idx="511">
                  <c:v>74.5</c:v>
                </c:pt>
                <c:pt idx="512">
                  <c:v>81.81</c:v>
                </c:pt>
                <c:pt idx="513">
                  <c:v>74.5</c:v>
                </c:pt>
                <c:pt idx="514">
                  <c:v>81.96</c:v>
                </c:pt>
                <c:pt idx="515">
                  <c:v>74.400000000000006</c:v>
                </c:pt>
                <c:pt idx="516">
                  <c:v>74.2</c:v>
                </c:pt>
                <c:pt idx="517">
                  <c:v>74.400000000000006</c:v>
                </c:pt>
                <c:pt idx="518">
                  <c:v>81.81</c:v>
                </c:pt>
                <c:pt idx="519">
                  <c:v>87.5</c:v>
                </c:pt>
                <c:pt idx="520">
                  <c:v>75.8</c:v>
                </c:pt>
                <c:pt idx="521">
                  <c:v>2.5</c:v>
                </c:pt>
                <c:pt idx="522">
                  <c:v>88</c:v>
                </c:pt>
                <c:pt idx="523">
                  <c:v>3.3</c:v>
                </c:pt>
                <c:pt idx="524">
                  <c:v>88</c:v>
                </c:pt>
                <c:pt idx="525">
                  <c:v>3.3</c:v>
                </c:pt>
                <c:pt idx="526">
                  <c:v>3.3</c:v>
                </c:pt>
                <c:pt idx="527">
                  <c:v>75.34</c:v>
                </c:pt>
                <c:pt idx="528">
                  <c:v>87.38</c:v>
                </c:pt>
                <c:pt idx="529">
                  <c:v>2.5</c:v>
                </c:pt>
                <c:pt idx="530">
                  <c:v>88.35</c:v>
                </c:pt>
                <c:pt idx="531">
                  <c:v>75.7</c:v>
                </c:pt>
                <c:pt idx="532">
                  <c:v>75.319999999999993</c:v>
                </c:pt>
                <c:pt idx="533">
                  <c:v>3</c:v>
                </c:pt>
                <c:pt idx="534">
                  <c:v>82.86</c:v>
                </c:pt>
                <c:pt idx="535">
                  <c:v>2</c:v>
                </c:pt>
                <c:pt idx="536">
                  <c:v>87.5</c:v>
                </c:pt>
                <c:pt idx="537">
                  <c:v>88.35</c:v>
                </c:pt>
                <c:pt idx="538">
                  <c:v>75.47</c:v>
                </c:pt>
                <c:pt idx="539">
                  <c:v>88.35</c:v>
                </c:pt>
                <c:pt idx="540">
                  <c:v>3</c:v>
                </c:pt>
                <c:pt idx="541">
                  <c:v>2.2000000000000002</c:v>
                </c:pt>
                <c:pt idx="542">
                  <c:v>75.47</c:v>
                </c:pt>
                <c:pt idx="543">
                  <c:v>88.35</c:v>
                </c:pt>
                <c:pt idx="544">
                  <c:v>2.25</c:v>
                </c:pt>
                <c:pt idx="545">
                  <c:v>3.4</c:v>
                </c:pt>
                <c:pt idx="546">
                  <c:v>85.07</c:v>
                </c:pt>
                <c:pt idx="547">
                  <c:v>85.61</c:v>
                </c:pt>
                <c:pt idx="548">
                  <c:v>87.54</c:v>
                </c:pt>
                <c:pt idx="549">
                  <c:v>75.81</c:v>
                </c:pt>
                <c:pt idx="550">
                  <c:v>2.5</c:v>
                </c:pt>
                <c:pt idx="551">
                  <c:v>75.7</c:v>
                </c:pt>
                <c:pt idx="552">
                  <c:v>87.38</c:v>
                </c:pt>
                <c:pt idx="553">
                  <c:v>87.32</c:v>
                </c:pt>
                <c:pt idx="554">
                  <c:v>2.5</c:v>
                </c:pt>
                <c:pt idx="555">
                  <c:v>87.79</c:v>
                </c:pt>
                <c:pt idx="556">
                  <c:v>76.16</c:v>
                </c:pt>
                <c:pt idx="557">
                  <c:v>3.5</c:v>
                </c:pt>
                <c:pt idx="558">
                  <c:v>2.25</c:v>
                </c:pt>
                <c:pt idx="559">
                  <c:v>75.47</c:v>
                </c:pt>
                <c:pt idx="560">
                  <c:v>87.79</c:v>
                </c:pt>
                <c:pt idx="561">
                  <c:v>76.16</c:v>
                </c:pt>
                <c:pt idx="562">
                  <c:v>88.35</c:v>
                </c:pt>
                <c:pt idx="563">
                  <c:v>2.25</c:v>
                </c:pt>
                <c:pt idx="564">
                  <c:v>87.5</c:v>
                </c:pt>
                <c:pt idx="565">
                  <c:v>80.47</c:v>
                </c:pt>
                <c:pt idx="566">
                  <c:v>3</c:v>
                </c:pt>
                <c:pt idx="567">
                  <c:v>86.4</c:v>
                </c:pt>
                <c:pt idx="568">
                  <c:v>2.5</c:v>
                </c:pt>
                <c:pt idx="569">
                  <c:v>88.35</c:v>
                </c:pt>
                <c:pt idx="570">
                  <c:v>2.2000000000000002</c:v>
                </c:pt>
                <c:pt idx="571">
                  <c:v>80.47</c:v>
                </c:pt>
                <c:pt idx="572">
                  <c:v>86.6</c:v>
                </c:pt>
                <c:pt idx="573">
                  <c:v>74.2</c:v>
                </c:pt>
                <c:pt idx="574">
                  <c:v>2.5</c:v>
                </c:pt>
                <c:pt idx="575">
                  <c:v>87.5</c:v>
                </c:pt>
                <c:pt idx="576">
                  <c:v>75.400000000000006</c:v>
                </c:pt>
                <c:pt idx="577">
                  <c:v>2.5</c:v>
                </c:pt>
                <c:pt idx="578">
                  <c:v>3</c:v>
                </c:pt>
                <c:pt idx="579">
                  <c:v>86.41</c:v>
                </c:pt>
                <c:pt idx="580">
                  <c:v>82.62</c:v>
                </c:pt>
                <c:pt idx="581">
                  <c:v>87.32</c:v>
                </c:pt>
                <c:pt idx="582">
                  <c:v>88.1</c:v>
                </c:pt>
                <c:pt idx="583">
                  <c:v>76</c:v>
                </c:pt>
                <c:pt idx="584">
                  <c:v>2</c:v>
                </c:pt>
                <c:pt idx="585">
                  <c:v>88</c:v>
                </c:pt>
                <c:pt idx="586">
                  <c:v>76</c:v>
                </c:pt>
                <c:pt idx="587">
                  <c:v>2</c:v>
                </c:pt>
                <c:pt idx="588">
                  <c:v>87</c:v>
                </c:pt>
                <c:pt idx="589">
                  <c:v>3</c:v>
                </c:pt>
                <c:pt idx="590">
                  <c:v>87</c:v>
                </c:pt>
                <c:pt idx="591">
                  <c:v>2.25</c:v>
                </c:pt>
                <c:pt idx="592">
                  <c:v>87</c:v>
                </c:pt>
                <c:pt idx="593">
                  <c:v>75.88</c:v>
                </c:pt>
                <c:pt idx="594">
                  <c:v>2.2000000000000002</c:v>
                </c:pt>
                <c:pt idx="595">
                  <c:v>87.79</c:v>
                </c:pt>
                <c:pt idx="596">
                  <c:v>2.25</c:v>
                </c:pt>
                <c:pt idx="597">
                  <c:v>76.16</c:v>
                </c:pt>
                <c:pt idx="598">
                  <c:v>75.81</c:v>
                </c:pt>
                <c:pt idx="599">
                  <c:v>87.54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7F-4510-8EDA-627DCB515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0303864"/>
        <c:axId val="480307800"/>
      </c:barChart>
      <c:catAx>
        <c:axId val="4803038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307800"/>
        <c:crosses val="autoZero"/>
        <c:auto val="1"/>
        <c:lblAlgn val="ctr"/>
        <c:lblOffset val="100"/>
        <c:noMultiLvlLbl val="0"/>
      </c:catAx>
      <c:valAx>
        <c:axId val="48030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303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Water_var!$F$23</c:f>
              <c:strCache>
                <c:ptCount val="1"/>
                <c:pt idx="0">
                  <c:v>Water_(g)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Water_var!$F$24:$F$33</c:f>
              <c:numCache>
                <c:formatCode>General</c:formatCode>
                <c:ptCount val="10"/>
                <c:pt idx="0">
                  <c:v>15.87</c:v>
                </c:pt>
                <c:pt idx="1">
                  <c:v>16.72</c:v>
                </c:pt>
                <c:pt idx="2">
                  <c:v>0.24</c:v>
                </c:pt>
                <c:pt idx="3">
                  <c:v>42.41</c:v>
                </c:pt>
                <c:pt idx="4">
                  <c:v>41.11</c:v>
                </c:pt>
                <c:pt idx="5">
                  <c:v>48.42</c:v>
                </c:pt>
                <c:pt idx="6">
                  <c:v>51.8</c:v>
                </c:pt>
                <c:pt idx="7">
                  <c:v>39.28</c:v>
                </c:pt>
                <c:pt idx="8">
                  <c:v>37.020000000000003</c:v>
                </c:pt>
                <c:pt idx="9">
                  <c:v>37.65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B1-469F-B2C9-A2E1E58BC2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7022800"/>
        <c:axId val="477023784"/>
      </c:barChart>
      <c:catAx>
        <c:axId val="477022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023784"/>
        <c:crosses val="autoZero"/>
        <c:auto val="1"/>
        <c:lblAlgn val="ctr"/>
        <c:lblOffset val="100"/>
        <c:noMultiLvlLbl val="0"/>
      </c:catAx>
      <c:valAx>
        <c:axId val="477023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022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Box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Box Plot</a:t>
          </a:r>
        </a:p>
      </cx:txPr>
    </cx:title>
    <cx:plotArea>
      <cx:plotAreaRegion>
        <cx:series layoutId="boxWhisker" uniqueId="{981FE5C9-2B73-4CCA-8939-AD56E34AEA21}">
          <cx:tx>
            <cx:txData>
              <cx:f>_xlchart.v1.2</cx:f>
              <cx:v>Age</cx:v>
            </cx:txData>
          </cx:tx>
          <cx:spPr>
            <a:solidFill>
              <a:schemeClr val="accent1"/>
            </a:solidFill>
            <a:ln w="28575">
              <a:solidFill>
                <a:schemeClr val="accent5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 hidden="1">
        <cx:catScaling gapWidth="1.5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boxWhisker" uniqueId="{BD789F52-A4F2-4AB5-86C8-098C2BD7CE11}">
          <cx:tx>
            <cx:txData>
              <cx:f>_xlchart.v1.0</cx:f>
              <cx:v>Data</cx:v>
            </cx:txData>
          </cx:tx>
          <cx:dataLabels/>
          <cx:dataId val="0"/>
          <cx:layoutPr>
            <cx:visibility meanLine="1" meanMarker="1" nonoutliers="0" outliers="1"/>
            <cx:statistics quartileMethod="inclusive"/>
          </cx:layoutPr>
        </cx:series>
      </cx:plotAreaRegion>
      <cx:axis id="0" hidden="1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40CE92A1-7040-44BD-B493-4462DCA1E001}">
          <cx:tx>
            <cx:txData>
              <cx:f>_xlchart.v1.4</cx:f>
              <cx:v>Water_(g)</cx:v>
            </cx:txData>
          </cx:tx>
          <cx:dataLabels/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.xml"/><Relationship Id="rId13" Type="http://schemas.openxmlformats.org/officeDocument/2006/relationships/image" Target="../media/image5.png"/><Relationship Id="rId3" Type="http://schemas.openxmlformats.org/officeDocument/2006/relationships/image" Target="../media/image2.png"/><Relationship Id="rId7" Type="http://schemas.openxmlformats.org/officeDocument/2006/relationships/chart" Target="../charts/chart4.xml"/><Relationship Id="rId12" Type="http://schemas.openxmlformats.org/officeDocument/2006/relationships/chart" Target="../charts/chart8.xml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image" Target="../media/image4.png"/><Relationship Id="rId11" Type="http://schemas.openxmlformats.org/officeDocument/2006/relationships/chart" Target="../charts/chart7.xml"/><Relationship Id="rId5" Type="http://schemas.openxmlformats.org/officeDocument/2006/relationships/chart" Target="../charts/chart3.xml"/><Relationship Id="rId10" Type="http://schemas.openxmlformats.org/officeDocument/2006/relationships/image" Target="../media/image3.png"/><Relationship Id="rId4" Type="http://schemas.openxmlformats.org/officeDocument/2006/relationships/chart" Target="../charts/chart2.xml"/><Relationship Id="rId9" Type="http://schemas.openxmlformats.org/officeDocument/2006/relationships/chart" Target="../charts/chart6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17</xdr:row>
      <xdr:rowOff>79375</xdr:rowOff>
    </xdr:from>
    <xdr:to>
      <xdr:col>14</xdr:col>
      <xdr:colOff>409575</xdr:colOff>
      <xdr:row>32</xdr:row>
      <xdr:rowOff>60325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130A50-49F2-42A5-9515-B18C637BDF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19</xdr:col>
      <xdr:colOff>0</xdr:colOff>
      <xdr:row>2</xdr:row>
      <xdr:rowOff>0</xdr:rowOff>
    </xdr:from>
    <xdr:to>
      <xdr:col>36</xdr:col>
      <xdr:colOff>255846</xdr:colOff>
      <xdr:row>14</xdr:row>
      <xdr:rowOff>104486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CC58A7-A4E2-4EAE-9F9D-1CA562F035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57300" y="368300"/>
          <a:ext cx="10619046" cy="2314286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16</xdr:row>
      <xdr:rowOff>0</xdr:rowOff>
    </xdr:from>
    <xdr:to>
      <xdr:col>38</xdr:col>
      <xdr:colOff>217674</xdr:colOff>
      <xdr:row>36</xdr:row>
      <xdr:rowOff>222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B2386C1-721C-4B81-B6F2-7CAA26EA53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566900" y="2946400"/>
          <a:ext cx="11190474" cy="3753072"/>
        </a:xfrm>
        <a:prstGeom prst="rect">
          <a:avLst/>
        </a:prstGeom>
      </xdr:spPr>
    </xdr:pic>
    <xdr:clientData/>
  </xdr:twoCellAnchor>
  <xdr:twoCellAnchor>
    <xdr:from>
      <xdr:col>5</xdr:col>
      <xdr:colOff>213133</xdr:colOff>
      <xdr:row>32</xdr:row>
      <xdr:rowOff>90158</xdr:rowOff>
    </xdr:from>
    <xdr:to>
      <xdr:col>14</xdr:col>
      <xdr:colOff>245198</xdr:colOff>
      <xdr:row>49</xdr:row>
      <xdr:rowOff>88019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A934513-0F95-4170-8323-C3C99BB6A5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0</xdr:colOff>
      <xdr:row>52</xdr:row>
      <xdr:rowOff>0</xdr:rowOff>
    </xdr:from>
    <xdr:to>
      <xdr:col>12</xdr:col>
      <xdr:colOff>301451</xdr:colOff>
      <xdr:row>67</xdr:row>
      <xdr:rowOff>8300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858F17F-538D-41C2-B5C8-390BD90B8D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4</xdr:col>
      <xdr:colOff>596900</xdr:colOff>
      <xdr:row>68</xdr:row>
      <xdr:rowOff>114300</xdr:rowOff>
    </xdr:from>
    <xdr:to>
      <xdr:col>15</xdr:col>
      <xdr:colOff>67685</xdr:colOff>
      <xdr:row>88</xdr:row>
      <xdr:rowOff>170897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88F6C0D-C1F1-4F3D-AF76-37572CCBD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86300" y="12706350"/>
          <a:ext cx="6176385" cy="3739597"/>
        </a:xfrm>
        <a:prstGeom prst="rect">
          <a:avLst/>
        </a:prstGeom>
      </xdr:spPr>
    </xdr:pic>
    <xdr:clientData/>
  </xdr:twoCellAnchor>
  <xdr:twoCellAnchor>
    <xdr:from>
      <xdr:col>22</xdr:col>
      <xdr:colOff>310816</xdr:colOff>
      <xdr:row>36</xdr:row>
      <xdr:rowOff>205874</xdr:rowOff>
    </xdr:from>
    <xdr:to>
      <xdr:col>30</xdr:col>
      <xdr:colOff>16711</xdr:colOff>
      <xdr:row>51</xdr:row>
      <xdr:rowOff>74863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BD3DDC3-7D68-44B5-B96D-E5A8BDE52E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571500</xdr:colOff>
      <xdr:row>48</xdr:row>
      <xdr:rowOff>164586</xdr:rowOff>
    </xdr:from>
    <xdr:to>
      <xdr:col>30</xdr:col>
      <xdr:colOff>268752</xdr:colOff>
      <xdr:row>63</xdr:row>
      <xdr:rowOff>117635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AF233D1-F699-4495-9238-F86B24C9A9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44</xdr:col>
      <xdr:colOff>206375</xdr:colOff>
      <xdr:row>610</xdr:row>
      <xdr:rowOff>41275</xdr:rowOff>
    </xdr:from>
    <xdr:to>
      <xdr:col>51</xdr:col>
      <xdr:colOff>511175</xdr:colOff>
      <xdr:row>625</xdr:row>
      <xdr:rowOff>22225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A4C8809-0E0E-4FF2-972A-FA6C06DA1E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5</xdr:col>
      <xdr:colOff>596281</xdr:colOff>
      <xdr:row>89</xdr:row>
      <xdr:rowOff>176100</xdr:rowOff>
    </xdr:from>
    <xdr:to>
      <xdr:col>13</xdr:col>
      <xdr:colOff>323549</xdr:colOff>
      <xdr:row>100</xdr:row>
      <xdr:rowOff>171148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CD517CC-3184-45C9-A8D6-BF6255142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295281" y="16635300"/>
          <a:ext cx="4604068" cy="2020698"/>
        </a:xfrm>
        <a:prstGeom prst="rect">
          <a:avLst/>
        </a:prstGeom>
      </xdr:spPr>
    </xdr:pic>
    <xdr:clientData/>
  </xdr:twoCellAnchor>
  <xdr:twoCellAnchor>
    <xdr:from>
      <xdr:col>4</xdr:col>
      <xdr:colOff>435982</xdr:colOff>
      <xdr:row>0</xdr:row>
      <xdr:rowOff>0</xdr:rowOff>
    </xdr:from>
    <xdr:to>
      <xdr:col>13</xdr:col>
      <xdr:colOff>271037</xdr:colOff>
      <xdr:row>17</xdr:row>
      <xdr:rowOff>155807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BA3465A-04C3-4240-9377-9B253798C5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110737</xdr:colOff>
      <xdr:row>652</xdr:row>
      <xdr:rowOff>115230</xdr:rowOff>
    </xdr:from>
    <xdr:to>
      <xdr:col>9</xdr:col>
      <xdr:colOff>431335</xdr:colOff>
      <xdr:row>667</xdr:row>
      <xdr:rowOff>70625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422E03B-9B7D-4EB9-A6ED-3DE6EBC498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19</xdr:col>
      <xdr:colOff>0</xdr:colOff>
      <xdr:row>67</xdr:row>
      <xdr:rowOff>0</xdr:rowOff>
    </xdr:from>
    <xdr:to>
      <xdr:col>24</xdr:col>
      <xdr:colOff>313009</xdr:colOff>
      <xdr:row>84</xdr:row>
      <xdr:rowOff>10292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5796901-533B-4F5F-B2A2-DCBF4A0CF22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 l="14532" t="22073" r="42337" b="19033"/>
        <a:stretch/>
      </xdr:blipFill>
      <xdr:spPr>
        <a:xfrm>
          <a:off x="13985488" y="12521890"/>
          <a:ext cx="3371850" cy="3169804"/>
        </a:xfrm>
        <a:prstGeom prst="rect">
          <a:avLst/>
        </a:prstGeom>
        <a:ln>
          <a:solidFill>
            <a:schemeClr val="tx1"/>
          </a:solidFill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0.87313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id="{BD0BD9DF-96C8-4501-B422-8FDE8D91D244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0" y="0"/>
          <a:ext cx="5514286" cy="2419048"/>
        </a:xfrm>
        <a:prstGeom xmlns:a="http://schemas.openxmlformats.org/drawingml/2006/main" prst="rect">
          <a:avLst/>
        </a:prstGeom>
      </cdr:spPr>
    </cdr:pic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418</xdr:colOff>
      <xdr:row>19</xdr:row>
      <xdr:rowOff>182144</xdr:rowOff>
    </xdr:from>
    <xdr:to>
      <xdr:col>11</xdr:col>
      <xdr:colOff>476249</xdr:colOff>
      <xdr:row>43</xdr:row>
      <xdr:rowOff>10862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A03DBC7-D028-4CE9-ADC8-D20C2433AB0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1018" y="3680994"/>
              <a:ext cx="5587581" cy="424831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211138</xdr:colOff>
      <xdr:row>39</xdr:row>
      <xdr:rowOff>87311</xdr:rowOff>
    </xdr:from>
    <xdr:to>
      <xdr:col>15</xdr:col>
      <xdr:colOff>608263</xdr:colOff>
      <xdr:row>60</xdr:row>
      <xdr:rowOff>134936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AFB126A-C7D9-47E5-BA87-927C042344C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62388" y="7269161"/>
              <a:ext cx="5585075" cy="39147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17</xdr:col>
      <xdr:colOff>101600</xdr:colOff>
      <xdr:row>37</xdr:row>
      <xdr:rowOff>150812</xdr:rowOff>
    </xdr:from>
    <xdr:to>
      <xdr:col>24</xdr:col>
      <xdr:colOff>221260</xdr:colOff>
      <xdr:row>53</xdr:row>
      <xdr:rowOff>111125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45EAA21-1077-4A68-A4BA-7CEC2086C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18850" y="6905625"/>
          <a:ext cx="5398098" cy="288131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6</xdr:col>
      <xdr:colOff>203200</xdr:colOff>
      <xdr:row>15</xdr:row>
      <xdr:rowOff>107950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A97147-AEE1-4167-8D31-2E83732A6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3860800" cy="2870199"/>
        </a:xfrm>
        <a:prstGeom prst="rect">
          <a:avLst/>
        </a:prstGeom>
      </xdr:spPr>
    </xdr:pic>
    <xdr:clientData/>
  </xdr:twoCellAnchor>
  <xdr:twoCellAnchor editAs="oneCell">
    <xdr:from>
      <xdr:col>6</xdr:col>
      <xdr:colOff>349249</xdr:colOff>
      <xdr:row>0</xdr:row>
      <xdr:rowOff>67836</xdr:rowOff>
    </xdr:from>
    <xdr:to>
      <xdr:col>14</xdr:col>
      <xdr:colOff>55918</xdr:colOff>
      <xdr:row>15</xdr:row>
      <xdr:rowOff>62760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487BE1-ABC0-477B-8450-C618C71157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06849" y="67836"/>
          <a:ext cx="4583469" cy="2757174"/>
        </a:xfrm>
        <a:prstGeom prst="rect">
          <a:avLst/>
        </a:prstGeom>
      </xdr:spPr>
    </xdr:pic>
    <xdr:clientData/>
  </xdr:twoCellAnchor>
  <xdr:twoCellAnchor editAs="oneCell">
    <xdr:from>
      <xdr:col>0</xdr:col>
      <xdr:colOff>107951</xdr:colOff>
      <xdr:row>16</xdr:row>
      <xdr:rowOff>88901</xdr:rowOff>
    </xdr:from>
    <xdr:to>
      <xdr:col>6</xdr:col>
      <xdr:colOff>118815</xdr:colOff>
      <xdr:row>28</xdr:row>
      <xdr:rowOff>101601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C561F64-2C80-49F2-869F-78075744E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951" y="3035301"/>
          <a:ext cx="3668464" cy="2222500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16</xdr:row>
      <xdr:rowOff>83406</xdr:rowOff>
    </xdr:from>
    <xdr:to>
      <xdr:col>13</xdr:col>
      <xdr:colOff>495300</xdr:colOff>
      <xdr:row>28</xdr:row>
      <xdr:rowOff>50800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60B8BE5-260E-46AE-81F9-33AE48E824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57700" y="3029806"/>
          <a:ext cx="3962400" cy="2177194"/>
        </a:xfrm>
        <a:prstGeom prst="rect">
          <a:avLst/>
        </a:prstGeom>
      </xdr:spPr>
    </xdr:pic>
    <xdr:clientData/>
  </xdr:twoCellAnchor>
  <xdr:twoCellAnchor editAs="oneCell">
    <xdr:from>
      <xdr:col>14</xdr:col>
      <xdr:colOff>342900</xdr:colOff>
      <xdr:row>0</xdr:row>
      <xdr:rowOff>0</xdr:rowOff>
    </xdr:from>
    <xdr:to>
      <xdr:col>22</xdr:col>
      <xdr:colOff>199433</xdr:colOff>
      <xdr:row>6</xdr:row>
      <xdr:rowOff>66529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A232EBC-5219-4655-AF7D-040CDFBC0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877300" y="0"/>
          <a:ext cx="4733333" cy="11714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</xdr:row>
      <xdr:rowOff>171450</xdr:rowOff>
    </xdr:from>
    <xdr:to>
      <xdr:col>15</xdr:col>
      <xdr:colOff>603249</xdr:colOff>
      <xdr:row>18</xdr:row>
      <xdr:rowOff>22225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DE3CC19-0307-43E5-97FE-57218B2FB5C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67050" y="355600"/>
              <a:ext cx="6680199" cy="29813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536574</xdr:colOff>
      <xdr:row>583</xdr:row>
      <xdr:rowOff>41275</xdr:rowOff>
    </xdr:from>
    <xdr:to>
      <xdr:col>15</xdr:col>
      <xdr:colOff>196849</xdr:colOff>
      <xdr:row>598</xdr:row>
      <xdr:rowOff>22225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7BA6F5-8F1F-4147-A0CE-2D37CC0DE6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365125</xdr:colOff>
      <xdr:row>19</xdr:row>
      <xdr:rowOff>47625</xdr:rowOff>
    </xdr:from>
    <xdr:to>
      <xdr:col>14</xdr:col>
      <xdr:colOff>60325</xdr:colOff>
      <xdr:row>34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A8222B-16AF-4718-86DB-C0582D68CC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B482A-BBFB-4C10-A910-06553F4246B1}">
  <dimension ref="A1:BF672"/>
  <sheetViews>
    <sheetView topLeftCell="R69" zoomScale="103" zoomScaleNormal="85" workbookViewId="0">
      <selection activeCell="AB79" sqref="AB79"/>
    </sheetView>
  </sheetViews>
  <sheetFormatPr defaultRowHeight="14.5" x14ac:dyDescent="0.35"/>
  <cols>
    <col min="1" max="1" width="27.6328125" style="14" bestFit="1" customWidth="1"/>
    <col min="2" max="2" width="13.81640625" style="14" bestFit="1" customWidth="1"/>
    <col min="3" max="3" width="8.36328125" style="14" bestFit="1" customWidth="1"/>
    <col min="4" max="16" width="8.7265625" style="14"/>
    <col min="17" max="17" width="14" style="14" bestFit="1" customWidth="1"/>
    <col min="18" max="18" width="13.81640625" style="14" bestFit="1" customWidth="1"/>
    <col min="19" max="50" width="8.7265625" style="14"/>
    <col min="51" max="51" width="9.90625" style="14" bestFit="1" customWidth="1"/>
    <col min="52" max="52" width="9.453125" style="14" bestFit="1" customWidth="1"/>
    <col min="53" max="53" width="9.90625" style="14" bestFit="1" customWidth="1"/>
    <col min="54" max="58" width="9.453125" style="14" bestFit="1" customWidth="1"/>
    <col min="59" max="16384" width="8.7265625" style="14"/>
  </cols>
  <sheetData>
    <row r="1" spans="1:58" x14ac:dyDescent="0.35">
      <c r="A1" s="14" t="s">
        <v>48</v>
      </c>
    </row>
    <row r="2" spans="1:58" x14ac:dyDescent="0.35">
      <c r="A2" s="14" t="s">
        <v>49</v>
      </c>
      <c r="B2" s="14" t="s">
        <v>50</v>
      </c>
      <c r="Q2" s="14" t="s">
        <v>49</v>
      </c>
      <c r="R2" s="14" t="s">
        <v>50</v>
      </c>
      <c r="AU2" s="14" t="s">
        <v>51</v>
      </c>
      <c r="AV2" s="14" t="s">
        <v>52</v>
      </c>
    </row>
    <row r="3" spans="1:58" x14ac:dyDescent="0.35">
      <c r="A3" s="14" t="s">
        <v>53</v>
      </c>
      <c r="B3" s="16">
        <v>215</v>
      </c>
      <c r="Q3" s="15">
        <v>14.2</v>
      </c>
      <c r="R3" s="5">
        <v>215</v>
      </c>
      <c r="AU3" s="14">
        <v>16000</v>
      </c>
      <c r="AV3" s="14">
        <v>71</v>
      </c>
      <c r="AW3" s="17">
        <f>CORREL(AV2:AV628,AU2:AU628)</f>
        <v>0.24351490431414252</v>
      </c>
      <c r="BA3" s="14" t="s">
        <v>54</v>
      </c>
    </row>
    <row r="4" spans="1:58" x14ac:dyDescent="0.35">
      <c r="A4" s="14" t="s">
        <v>55</v>
      </c>
      <c r="B4" s="16">
        <v>325</v>
      </c>
      <c r="D4" s="14" t="e">
        <f>CORREL(A2:A14,B2:B14)</f>
        <v>#DIV/0!</v>
      </c>
      <c r="Q4" s="15">
        <v>16.399999999999999</v>
      </c>
      <c r="R4" s="5">
        <v>325</v>
      </c>
      <c r="AU4" s="14">
        <v>17000</v>
      </c>
      <c r="AV4" s="14">
        <v>68</v>
      </c>
    </row>
    <row r="5" spans="1:58" x14ac:dyDescent="0.35">
      <c r="A5" s="14" t="s">
        <v>56</v>
      </c>
      <c r="B5" s="16">
        <v>185</v>
      </c>
      <c r="Q5" s="15">
        <v>11.9</v>
      </c>
      <c r="R5" s="5">
        <v>185</v>
      </c>
      <c r="AU5" s="14">
        <v>16000</v>
      </c>
      <c r="AV5" s="14">
        <v>78</v>
      </c>
    </row>
    <row r="6" spans="1:58" x14ac:dyDescent="0.35">
      <c r="A6" s="14" t="s">
        <v>57</v>
      </c>
      <c r="B6" s="16">
        <v>332</v>
      </c>
      <c r="Q6" s="15">
        <v>15.2</v>
      </c>
      <c r="R6" s="5">
        <v>332</v>
      </c>
      <c r="AU6" s="14">
        <v>14000</v>
      </c>
      <c r="AV6" s="14">
        <v>73</v>
      </c>
    </row>
    <row r="7" spans="1:58" x14ac:dyDescent="0.35">
      <c r="A7" s="14" t="s">
        <v>58</v>
      </c>
      <c r="B7" s="16">
        <v>406</v>
      </c>
      <c r="Q7" s="15">
        <v>18.5</v>
      </c>
      <c r="R7" s="5">
        <v>406</v>
      </c>
      <c r="AU7" s="14">
        <v>12000</v>
      </c>
      <c r="AV7" s="14">
        <v>86</v>
      </c>
    </row>
    <row r="8" spans="1:58" x14ac:dyDescent="0.35">
      <c r="A8" s="14" t="s">
        <v>59</v>
      </c>
      <c r="B8" s="16">
        <v>522</v>
      </c>
      <c r="Q8" s="15">
        <v>22.1</v>
      </c>
      <c r="R8" s="5">
        <v>522</v>
      </c>
      <c r="AU8" s="14">
        <v>13000</v>
      </c>
      <c r="AV8" s="14">
        <v>82</v>
      </c>
      <c r="AZ8" s="6" t="s">
        <v>51</v>
      </c>
      <c r="BA8" s="6" t="s">
        <v>52</v>
      </c>
      <c r="BB8" s="6" t="s">
        <v>60</v>
      </c>
      <c r="BC8" s="6" t="s">
        <v>61</v>
      </c>
      <c r="BD8" s="6" t="s">
        <v>62</v>
      </c>
      <c r="BE8" s="6" t="s">
        <v>63</v>
      </c>
      <c r="BF8" s="6" t="s">
        <v>64</v>
      </c>
    </row>
    <row r="9" spans="1:58" x14ac:dyDescent="0.35">
      <c r="A9" s="14" t="s">
        <v>65</v>
      </c>
      <c r="B9" s="16">
        <v>412</v>
      </c>
      <c r="Q9" s="15">
        <v>19.399999999999999</v>
      </c>
      <c r="R9" s="5">
        <v>412</v>
      </c>
      <c r="AU9" s="14">
        <v>12000</v>
      </c>
      <c r="AV9" s="14">
        <v>87</v>
      </c>
      <c r="AY9" s="6" t="s">
        <v>51</v>
      </c>
      <c r="AZ9" s="14">
        <v>1</v>
      </c>
      <c r="BA9" s="14">
        <v>0.24351500000000001</v>
      </c>
      <c r="BB9" s="14">
        <v>0.95359400000000005</v>
      </c>
      <c r="BC9" s="14">
        <v>0.82592900000000002</v>
      </c>
      <c r="BD9" s="14">
        <v>-0.23270099999999999</v>
      </c>
      <c r="BE9" s="14">
        <v>0.91279600000000005</v>
      </c>
      <c r="BF9" s="14">
        <v>8.7089999999999997E-3</v>
      </c>
    </row>
    <row r="10" spans="1:58" x14ac:dyDescent="0.35">
      <c r="A10" s="14" t="s">
        <v>66</v>
      </c>
      <c r="B10" s="16">
        <v>614</v>
      </c>
      <c r="Q10" s="15">
        <v>25.1</v>
      </c>
      <c r="R10" s="5">
        <v>614</v>
      </c>
      <c r="AU10" s="14">
        <v>13000</v>
      </c>
      <c r="AV10" s="14">
        <v>66</v>
      </c>
      <c r="AY10" s="6" t="s">
        <v>52</v>
      </c>
      <c r="AZ10" s="14">
        <v>0.24351500000000001</v>
      </c>
      <c r="BA10" s="14">
        <v>1</v>
      </c>
      <c r="BB10" s="14">
        <v>0.39625199999999999</v>
      </c>
      <c r="BC10" s="14">
        <v>0.36781199999999997</v>
      </c>
      <c r="BD10" s="14">
        <v>-0.35864600000000002</v>
      </c>
      <c r="BE10" s="14">
        <v>0.27897699999999997</v>
      </c>
      <c r="BF10" s="14">
        <v>-0.23209199999999999</v>
      </c>
    </row>
    <row r="11" spans="1:58" x14ac:dyDescent="0.35">
      <c r="A11" s="14" t="s">
        <v>67</v>
      </c>
      <c r="B11" s="16">
        <v>544</v>
      </c>
      <c r="Q11" s="15">
        <v>23.4</v>
      </c>
      <c r="R11" s="5">
        <v>544</v>
      </c>
      <c r="AU11" s="14">
        <v>11000</v>
      </c>
      <c r="AV11" s="14">
        <v>72</v>
      </c>
      <c r="AY11" s="6" t="s">
        <v>60</v>
      </c>
      <c r="AZ11" s="14">
        <v>0.95359400000000005</v>
      </c>
      <c r="BA11" s="14">
        <v>0.39625199999999999</v>
      </c>
      <c r="BB11" s="14">
        <v>1</v>
      </c>
      <c r="BC11" s="14">
        <v>0.87883</v>
      </c>
      <c r="BD11" s="14">
        <v>-0.26449899999999998</v>
      </c>
      <c r="BE11" s="14">
        <v>0.90723600000000004</v>
      </c>
      <c r="BF11" s="14">
        <v>-5.5556000000000001E-2</v>
      </c>
    </row>
    <row r="12" spans="1:58" x14ac:dyDescent="0.35">
      <c r="A12" s="14" t="s">
        <v>68</v>
      </c>
      <c r="B12" s="16">
        <v>421</v>
      </c>
      <c r="Q12" s="15">
        <v>18.100000000000001</v>
      </c>
      <c r="R12" s="5">
        <v>421</v>
      </c>
      <c r="AU12" s="14">
        <v>11000</v>
      </c>
      <c r="AV12" s="14">
        <v>56</v>
      </c>
      <c r="AY12" s="6" t="s">
        <v>61</v>
      </c>
      <c r="AZ12" s="14">
        <v>0.82592900000000002</v>
      </c>
      <c r="BA12" s="14">
        <v>0.36781199999999997</v>
      </c>
      <c r="BB12" s="14">
        <v>0.87883</v>
      </c>
      <c r="BC12" s="14">
        <v>1</v>
      </c>
      <c r="BD12" s="14">
        <v>-0.305867</v>
      </c>
      <c r="BE12" s="14">
        <v>0.72855999999999999</v>
      </c>
      <c r="BF12" s="14">
        <v>-0.119602</v>
      </c>
    </row>
    <row r="13" spans="1:58" x14ac:dyDescent="0.35">
      <c r="A13" s="14" t="s">
        <v>69</v>
      </c>
      <c r="B13" s="16">
        <v>445</v>
      </c>
      <c r="Q13" s="15">
        <v>22.6</v>
      </c>
      <c r="R13" s="5">
        <v>445</v>
      </c>
      <c r="AU13" s="14">
        <v>9000</v>
      </c>
      <c r="AV13" s="14">
        <v>66</v>
      </c>
      <c r="AY13" s="6" t="s">
        <v>62</v>
      </c>
      <c r="AZ13" s="14">
        <v>-0.23270099999999999</v>
      </c>
      <c r="BA13" s="14">
        <v>-0.35864600000000002</v>
      </c>
      <c r="BB13" s="14">
        <v>-0.26449899999999998</v>
      </c>
      <c r="BC13" s="14">
        <v>-0.305867</v>
      </c>
      <c r="BD13" s="14">
        <v>1</v>
      </c>
      <c r="BE13" s="14">
        <v>-8.9566999999999994E-2</v>
      </c>
      <c r="BF13" s="14">
        <v>0.69398400000000005</v>
      </c>
    </row>
    <row r="14" spans="1:58" x14ac:dyDescent="0.35">
      <c r="A14" s="14" t="s">
        <v>70</v>
      </c>
      <c r="B14" s="16">
        <v>408</v>
      </c>
      <c r="Q14" s="15">
        <v>17.2</v>
      </c>
      <c r="R14" s="5">
        <v>408</v>
      </c>
      <c r="AU14" s="14">
        <v>9000</v>
      </c>
      <c r="AV14" s="14">
        <v>50</v>
      </c>
      <c r="AY14" s="6" t="s">
        <v>63</v>
      </c>
      <c r="AZ14" s="14">
        <v>0.91279600000000005</v>
      </c>
      <c r="BA14" s="14">
        <v>0.27897699999999997</v>
      </c>
      <c r="BB14" s="14">
        <v>0.90723600000000004</v>
      </c>
      <c r="BC14" s="14">
        <v>0.72855999999999999</v>
      </c>
      <c r="BD14" s="14">
        <v>-8.9566999999999994E-2</v>
      </c>
      <c r="BE14" s="14">
        <v>1</v>
      </c>
      <c r="BF14" s="14">
        <v>0.13945099999999999</v>
      </c>
    </row>
    <row r="15" spans="1:58" x14ac:dyDescent="0.35">
      <c r="P15" s="6" t="s">
        <v>14</v>
      </c>
      <c r="Q15" s="18">
        <f>AVERAGE(Q3:Q14)</f>
        <v>18.675000000000001</v>
      </c>
      <c r="R15" s="19">
        <f>AVERAGE(R3:R14)</f>
        <v>402.41666666666669</v>
      </c>
      <c r="AU15" s="14">
        <v>9000</v>
      </c>
      <c r="AV15" s="14">
        <v>54</v>
      </c>
      <c r="AY15" s="6" t="s">
        <v>64</v>
      </c>
      <c r="AZ15" s="14">
        <v>8.7089999999999997E-3</v>
      </c>
      <c r="BA15" s="14">
        <v>-0.23209199999999999</v>
      </c>
      <c r="BB15" s="14">
        <v>-5.5556000000000001E-2</v>
      </c>
      <c r="BC15" s="14">
        <v>-0.119602</v>
      </c>
      <c r="BD15" s="14">
        <v>0.69398400000000005</v>
      </c>
      <c r="BE15" s="14">
        <v>0.13945099999999999</v>
      </c>
      <c r="BF15" s="14">
        <v>1</v>
      </c>
    </row>
    <row r="16" spans="1:58" x14ac:dyDescent="0.35">
      <c r="AU16" s="14">
        <v>9000</v>
      </c>
      <c r="AV16" s="14">
        <v>50</v>
      </c>
    </row>
    <row r="17" spans="1:52" x14ac:dyDescent="0.35">
      <c r="Q17" s="13"/>
      <c r="R17" s="17">
        <f>CORREL($Q$2:$Q$14,R2:R14)</f>
        <v>0.95750662300159528</v>
      </c>
      <c r="AU17" s="14">
        <v>8000</v>
      </c>
      <c r="AV17" s="14">
        <v>54</v>
      </c>
    </row>
    <row r="18" spans="1:52" x14ac:dyDescent="0.35">
      <c r="AU18" s="14">
        <v>53000</v>
      </c>
      <c r="AV18" s="14">
        <v>65</v>
      </c>
    </row>
    <row r="19" spans="1:52" x14ac:dyDescent="0.35">
      <c r="A19" s="14" t="s">
        <v>50</v>
      </c>
      <c r="B19" s="14" t="s">
        <v>49</v>
      </c>
      <c r="AU19" s="14">
        <v>52000</v>
      </c>
      <c r="AV19" s="14">
        <v>89</v>
      </c>
    </row>
    <row r="20" spans="1:52" x14ac:dyDescent="0.35">
      <c r="A20" s="16">
        <v>215</v>
      </c>
      <c r="B20" s="14" t="s">
        <v>53</v>
      </c>
      <c r="AU20" s="14">
        <v>52000</v>
      </c>
      <c r="AV20" s="14">
        <v>93</v>
      </c>
    </row>
    <row r="21" spans="1:52" x14ac:dyDescent="0.35">
      <c r="A21" s="16">
        <v>325</v>
      </c>
      <c r="B21" s="14" t="s">
        <v>55</v>
      </c>
      <c r="AU21" s="14">
        <v>50000</v>
      </c>
      <c r="AV21" s="14">
        <v>98</v>
      </c>
    </row>
    <row r="22" spans="1:52" x14ac:dyDescent="0.35">
      <c r="A22" s="16">
        <v>185</v>
      </c>
      <c r="B22" s="14" t="s">
        <v>56</v>
      </c>
      <c r="AU22" s="14">
        <v>45000</v>
      </c>
      <c r="AV22" s="14">
        <v>88</v>
      </c>
      <c r="AZ22" s="14" t="s">
        <v>71</v>
      </c>
    </row>
    <row r="23" spans="1:52" x14ac:dyDescent="0.35">
      <c r="A23" s="16">
        <v>332</v>
      </c>
      <c r="B23" s="14" t="s">
        <v>57</v>
      </c>
      <c r="AU23" s="14">
        <v>40000</v>
      </c>
      <c r="AV23" s="14">
        <v>75</v>
      </c>
    </row>
    <row r="24" spans="1:52" x14ac:dyDescent="0.35">
      <c r="A24" s="16">
        <v>406</v>
      </c>
      <c r="B24" s="14" t="s">
        <v>58</v>
      </c>
      <c r="AU24" s="14">
        <v>40000</v>
      </c>
      <c r="AV24" s="14">
        <v>57</v>
      </c>
    </row>
    <row r="25" spans="1:52" x14ac:dyDescent="0.35">
      <c r="A25" s="16">
        <v>522</v>
      </c>
      <c r="B25" s="14" t="s">
        <v>59</v>
      </c>
      <c r="AU25" s="14">
        <v>36000</v>
      </c>
      <c r="AV25" s="14">
        <v>69</v>
      </c>
    </row>
    <row r="26" spans="1:52" x14ac:dyDescent="0.35">
      <c r="A26" s="16">
        <v>412</v>
      </c>
      <c r="B26" s="14" t="s">
        <v>65</v>
      </c>
      <c r="AU26" s="14">
        <v>32000</v>
      </c>
      <c r="AV26" s="14">
        <v>76</v>
      </c>
    </row>
    <row r="27" spans="1:52" x14ac:dyDescent="0.35">
      <c r="A27" s="16">
        <v>614</v>
      </c>
      <c r="B27" s="14" t="s">
        <v>66</v>
      </c>
      <c r="AU27" s="14">
        <v>28000</v>
      </c>
      <c r="AV27" s="14">
        <v>80</v>
      </c>
    </row>
    <row r="28" spans="1:52" x14ac:dyDescent="0.35">
      <c r="A28" s="16">
        <v>544</v>
      </c>
      <c r="B28" s="14" t="s">
        <v>67</v>
      </c>
      <c r="AU28" s="14">
        <v>28000</v>
      </c>
      <c r="AV28" s="14">
        <v>75</v>
      </c>
    </row>
    <row r="29" spans="1:52" x14ac:dyDescent="0.35">
      <c r="A29" s="16">
        <v>421</v>
      </c>
      <c r="B29" s="14" t="s">
        <v>68</v>
      </c>
      <c r="AU29" s="14">
        <v>24000</v>
      </c>
      <c r="AV29" s="14">
        <v>57</v>
      </c>
    </row>
    <row r="30" spans="1:52" x14ac:dyDescent="0.35">
      <c r="A30" s="16">
        <v>445</v>
      </c>
      <c r="B30" s="14" t="s">
        <v>69</v>
      </c>
      <c r="AU30" s="14">
        <v>25000</v>
      </c>
      <c r="AV30" s="14">
        <v>60</v>
      </c>
    </row>
    <row r="31" spans="1:52" x14ac:dyDescent="0.35">
      <c r="A31" s="16">
        <v>408</v>
      </c>
      <c r="B31" s="14" t="s">
        <v>70</v>
      </c>
      <c r="AU31" s="14">
        <v>22000</v>
      </c>
      <c r="AV31" s="14">
        <v>64</v>
      </c>
    </row>
    <row r="32" spans="1:52" x14ac:dyDescent="0.35">
      <c r="AU32" s="14">
        <v>25000</v>
      </c>
      <c r="AV32" s="14">
        <v>63</v>
      </c>
    </row>
    <row r="33" spans="1:48" x14ac:dyDescent="0.35">
      <c r="AU33" s="14">
        <v>55000</v>
      </c>
      <c r="AV33" s="14">
        <v>60</v>
      </c>
    </row>
    <row r="34" spans="1:48" x14ac:dyDescent="0.35">
      <c r="B34" s="20"/>
      <c r="C34" s="20"/>
      <c r="AU34" s="14">
        <v>52000</v>
      </c>
      <c r="AV34" s="14">
        <v>62</v>
      </c>
    </row>
    <row r="35" spans="1:48" x14ac:dyDescent="0.35">
      <c r="B35" s="20"/>
      <c r="C35" s="20"/>
      <c r="AU35" s="14">
        <v>40000</v>
      </c>
      <c r="AV35" s="14">
        <v>59</v>
      </c>
    </row>
    <row r="36" spans="1:48" ht="20" x14ac:dyDescent="0.35">
      <c r="A36" s="14" t="s">
        <v>72</v>
      </c>
      <c r="B36" s="20" t="s">
        <v>73</v>
      </c>
      <c r="C36" s="20" t="s">
        <v>74</v>
      </c>
      <c r="AU36" s="14">
        <v>43000</v>
      </c>
      <c r="AV36" s="14">
        <v>59</v>
      </c>
    </row>
    <row r="37" spans="1:48" x14ac:dyDescent="0.35">
      <c r="A37" s="21" t="s">
        <v>75</v>
      </c>
      <c r="B37" s="22">
        <v>1000</v>
      </c>
      <c r="C37" s="20">
        <v>5.7</v>
      </c>
      <c r="AU37" s="14">
        <v>38000</v>
      </c>
      <c r="AV37" s="14">
        <v>63</v>
      </c>
    </row>
    <row r="38" spans="1:48" x14ac:dyDescent="0.35">
      <c r="A38" s="21" t="s">
        <v>76</v>
      </c>
      <c r="B38" s="22">
        <v>3100</v>
      </c>
      <c r="C38" s="20">
        <v>2.85</v>
      </c>
      <c r="D38" s="14">
        <f>CORREL(B37:B41,C37:C41)</f>
        <v>-0.70982161969668667</v>
      </c>
      <c r="AU38" s="14">
        <v>35000</v>
      </c>
      <c r="AV38" s="14">
        <v>72</v>
      </c>
    </row>
    <row r="39" spans="1:48" x14ac:dyDescent="0.35">
      <c r="A39" s="21" t="s">
        <v>77</v>
      </c>
      <c r="B39" s="22">
        <v>9600</v>
      </c>
      <c r="C39" s="20">
        <v>2.4900000000000002</v>
      </c>
      <c r="U39" s="14" t="s">
        <v>23</v>
      </c>
      <c r="V39" s="14" t="s">
        <v>78</v>
      </c>
      <c r="AU39" s="14">
        <v>32000</v>
      </c>
      <c r="AV39" s="14">
        <v>55</v>
      </c>
    </row>
    <row r="40" spans="1:48" x14ac:dyDescent="0.35">
      <c r="A40" s="21" t="s">
        <v>79</v>
      </c>
      <c r="B40" s="22">
        <v>25300</v>
      </c>
      <c r="C40" s="20">
        <v>1.57</v>
      </c>
      <c r="S40" s="13">
        <f>CORREL($U$39:$U$44,$V$39:$V$44)</f>
        <v>0.99999999999999978</v>
      </c>
      <c r="U40" s="14">
        <v>1</v>
      </c>
      <c r="V40" s="14">
        <v>1</v>
      </c>
      <c r="AU40" s="14">
        <v>36000</v>
      </c>
      <c r="AV40" s="14">
        <v>50</v>
      </c>
    </row>
    <row r="41" spans="1:48" x14ac:dyDescent="0.35">
      <c r="A41" s="21" t="s">
        <v>80</v>
      </c>
      <c r="B41" s="22">
        <v>40000</v>
      </c>
      <c r="C41" s="20">
        <v>1.78</v>
      </c>
      <c r="S41" s="13">
        <f>CORREL($V$39:$V$44,$U$39:$U$44)</f>
        <v>0.99999999999999978</v>
      </c>
      <c r="U41" s="14">
        <v>2</v>
      </c>
      <c r="V41" s="14">
        <v>2</v>
      </c>
      <c r="AU41" s="14">
        <v>30000</v>
      </c>
      <c r="AV41" s="14">
        <v>65</v>
      </c>
    </row>
    <row r="42" spans="1:48" x14ac:dyDescent="0.35">
      <c r="T42" s="14">
        <v>1</v>
      </c>
      <c r="U42" s="14">
        <v>3</v>
      </c>
      <c r="V42" s="14">
        <v>3</v>
      </c>
      <c r="W42" s="14">
        <v>1</v>
      </c>
      <c r="AU42" s="14">
        <v>30000</v>
      </c>
      <c r="AV42" s="14">
        <v>64</v>
      </c>
    </row>
    <row r="43" spans="1:48" x14ac:dyDescent="0.35">
      <c r="U43" s="14">
        <v>4</v>
      </c>
      <c r="V43" s="14">
        <v>4</v>
      </c>
      <c r="AU43" s="14">
        <v>25000</v>
      </c>
      <c r="AV43" s="14">
        <v>64</v>
      </c>
    </row>
    <row r="44" spans="1:48" x14ac:dyDescent="0.35">
      <c r="U44" s="14">
        <v>5</v>
      </c>
      <c r="V44" s="14">
        <v>5</v>
      </c>
      <c r="AU44" s="14">
        <v>20000</v>
      </c>
      <c r="AV44" s="14">
        <v>52</v>
      </c>
    </row>
    <row r="45" spans="1:48" x14ac:dyDescent="0.35">
      <c r="AU45" s="14">
        <v>24000</v>
      </c>
      <c r="AV45" s="14">
        <v>77</v>
      </c>
    </row>
    <row r="46" spans="1:48" x14ac:dyDescent="0.35">
      <c r="A46" s="14" t="s">
        <v>51</v>
      </c>
      <c r="B46" s="14" t="s">
        <v>60</v>
      </c>
      <c r="AU46" s="14">
        <v>23000</v>
      </c>
      <c r="AV46" s="14">
        <v>53</v>
      </c>
    </row>
    <row r="47" spans="1:48" x14ac:dyDescent="0.35">
      <c r="A47" s="14">
        <v>16000</v>
      </c>
      <c r="B47" s="14">
        <v>1136000</v>
      </c>
      <c r="U47" s="14" t="s">
        <v>23</v>
      </c>
      <c r="V47" s="14" t="s">
        <v>78</v>
      </c>
      <c r="AU47" s="14">
        <v>22000</v>
      </c>
      <c r="AV47" s="14">
        <v>46</v>
      </c>
    </row>
    <row r="48" spans="1:48" x14ac:dyDescent="0.35">
      <c r="A48" s="14">
        <v>17000</v>
      </c>
      <c r="B48" s="14">
        <v>1156000</v>
      </c>
      <c r="C48" s="13">
        <f>CORREL(A46:A672,B46:B672)</f>
        <v>0.95359438269986718</v>
      </c>
      <c r="U48" s="14">
        <v>1</v>
      </c>
      <c r="V48" s="14">
        <v>1</v>
      </c>
      <c r="AU48" s="14">
        <v>450000</v>
      </c>
      <c r="AV48" s="14">
        <v>83</v>
      </c>
    </row>
    <row r="49" spans="1:48" x14ac:dyDescent="0.35">
      <c r="A49" s="14">
        <v>16000</v>
      </c>
      <c r="B49" s="14">
        <v>1248000</v>
      </c>
      <c r="U49" s="14">
        <v>90</v>
      </c>
      <c r="V49" s="14">
        <v>2</v>
      </c>
      <c r="AU49" s="14">
        <v>465000</v>
      </c>
      <c r="AV49" s="14">
        <v>60</v>
      </c>
    </row>
    <row r="50" spans="1:48" x14ac:dyDescent="0.35">
      <c r="A50" s="14">
        <v>14000</v>
      </c>
      <c r="B50" s="14">
        <v>1022000</v>
      </c>
      <c r="U50" s="14">
        <v>120</v>
      </c>
      <c r="V50" s="14">
        <v>3</v>
      </c>
      <c r="AU50" s="14">
        <v>440000</v>
      </c>
      <c r="AV50" s="14">
        <v>70</v>
      </c>
    </row>
    <row r="51" spans="1:48" x14ac:dyDescent="0.35">
      <c r="A51" s="14">
        <v>12000</v>
      </c>
      <c r="B51" s="14">
        <v>1032000</v>
      </c>
      <c r="U51" s="14">
        <v>150</v>
      </c>
      <c r="V51" s="14">
        <v>4</v>
      </c>
      <c r="AU51" s="14">
        <v>460000</v>
      </c>
      <c r="AV51" s="14">
        <v>61</v>
      </c>
    </row>
    <row r="52" spans="1:48" x14ac:dyDescent="0.35">
      <c r="A52" s="14">
        <v>13000</v>
      </c>
      <c r="B52" s="14">
        <v>1066000</v>
      </c>
      <c r="U52" s="14">
        <v>180</v>
      </c>
      <c r="V52" s="14">
        <v>5</v>
      </c>
      <c r="AU52" s="14">
        <v>470000</v>
      </c>
      <c r="AV52" s="14">
        <v>50</v>
      </c>
    </row>
    <row r="53" spans="1:48" x14ac:dyDescent="0.35">
      <c r="A53" s="14">
        <v>12000</v>
      </c>
      <c r="B53" s="14">
        <v>1044000</v>
      </c>
      <c r="AU53" s="14">
        <v>480000</v>
      </c>
      <c r="AV53" s="14">
        <v>67</v>
      </c>
    </row>
    <row r="54" spans="1:48" x14ac:dyDescent="0.35">
      <c r="A54" s="14">
        <v>13000</v>
      </c>
      <c r="B54" s="14">
        <v>858000</v>
      </c>
      <c r="AU54" s="14">
        <v>390000</v>
      </c>
      <c r="AV54" s="14">
        <v>45</v>
      </c>
    </row>
    <row r="55" spans="1:48" x14ac:dyDescent="0.35">
      <c r="A55" s="14">
        <v>11000</v>
      </c>
      <c r="B55" s="14">
        <v>792000</v>
      </c>
      <c r="AU55" s="23">
        <v>400000</v>
      </c>
      <c r="AV55" s="14">
        <v>75</v>
      </c>
    </row>
    <row r="56" spans="1:48" x14ac:dyDescent="0.35">
      <c r="A56" s="14">
        <v>11000</v>
      </c>
      <c r="B56" s="14">
        <v>616000</v>
      </c>
      <c r="T56" s="24"/>
      <c r="AU56" s="14">
        <v>380000</v>
      </c>
      <c r="AV56" s="14">
        <v>52</v>
      </c>
    </row>
    <row r="57" spans="1:48" x14ac:dyDescent="0.35">
      <c r="A57" s="14">
        <v>9000</v>
      </c>
      <c r="B57" s="14">
        <v>594000</v>
      </c>
      <c r="AU57" s="14">
        <v>340000</v>
      </c>
      <c r="AV57" s="14">
        <v>40</v>
      </c>
    </row>
    <row r="58" spans="1:48" x14ac:dyDescent="0.35">
      <c r="A58" s="14">
        <v>9000</v>
      </c>
      <c r="B58" s="14">
        <v>450000</v>
      </c>
      <c r="T58" s="14" t="s">
        <v>81</v>
      </c>
      <c r="U58" s="13">
        <f>CORREL(U47:U52,V47:V52)</f>
        <v>0.96238795563929269</v>
      </c>
      <c r="AU58" s="14">
        <v>360000</v>
      </c>
      <c r="AV58" s="14">
        <v>51</v>
      </c>
    </row>
    <row r="59" spans="1:48" x14ac:dyDescent="0.35">
      <c r="A59" s="14">
        <v>9000</v>
      </c>
      <c r="B59" s="14">
        <v>486000</v>
      </c>
      <c r="AU59" s="14">
        <v>355000</v>
      </c>
      <c r="AV59" s="14">
        <v>33</v>
      </c>
    </row>
    <row r="60" spans="1:48" x14ac:dyDescent="0.35">
      <c r="A60" s="14">
        <v>9000</v>
      </c>
      <c r="B60" s="14">
        <v>450000</v>
      </c>
      <c r="AU60" s="14">
        <v>410000</v>
      </c>
      <c r="AV60" s="14">
        <v>67</v>
      </c>
    </row>
    <row r="61" spans="1:48" x14ac:dyDescent="0.35">
      <c r="A61" s="14">
        <v>8000</v>
      </c>
      <c r="B61" s="14">
        <v>432000</v>
      </c>
      <c r="AU61" s="14">
        <v>370000</v>
      </c>
      <c r="AV61" s="14">
        <v>48</v>
      </c>
    </row>
    <row r="62" spans="1:48" x14ac:dyDescent="0.35">
      <c r="A62" s="14">
        <v>53000</v>
      </c>
      <c r="B62" s="14">
        <v>3445000</v>
      </c>
      <c r="AU62" s="14">
        <v>330000</v>
      </c>
      <c r="AV62" s="14">
        <v>35</v>
      </c>
    </row>
    <row r="63" spans="1:48" x14ac:dyDescent="0.35">
      <c r="A63" s="14">
        <v>52000</v>
      </c>
      <c r="B63" s="14">
        <v>4628000</v>
      </c>
      <c r="AU63" s="14">
        <v>27000</v>
      </c>
      <c r="AV63" s="14">
        <v>72</v>
      </c>
    </row>
    <row r="64" spans="1:48" x14ac:dyDescent="0.35">
      <c r="A64" s="14">
        <v>52000</v>
      </c>
      <c r="B64" s="14">
        <v>4836000</v>
      </c>
      <c r="AU64" s="14">
        <v>27000</v>
      </c>
      <c r="AV64" s="14">
        <v>76</v>
      </c>
    </row>
    <row r="65" spans="1:48" x14ac:dyDescent="0.35">
      <c r="A65" s="14">
        <v>50000</v>
      </c>
      <c r="B65" s="14">
        <v>4900000</v>
      </c>
      <c r="AU65" s="14">
        <v>29000</v>
      </c>
      <c r="AV65" s="14">
        <v>60</v>
      </c>
    </row>
    <row r="66" spans="1:48" x14ac:dyDescent="0.35">
      <c r="A66" s="14">
        <v>45000</v>
      </c>
      <c r="B66" s="14">
        <v>3960000</v>
      </c>
      <c r="AU66" s="14">
        <v>26000</v>
      </c>
      <c r="AV66" s="14">
        <v>55</v>
      </c>
    </row>
    <row r="67" spans="1:48" x14ac:dyDescent="0.35">
      <c r="A67" s="14">
        <v>40000</v>
      </c>
      <c r="B67" s="23">
        <v>3000000</v>
      </c>
      <c r="AU67" s="14">
        <v>24000</v>
      </c>
      <c r="AV67" s="14">
        <v>60</v>
      </c>
    </row>
    <row r="68" spans="1:48" x14ac:dyDescent="0.35">
      <c r="A68" s="14">
        <v>40000</v>
      </c>
      <c r="B68" s="14">
        <v>2280000</v>
      </c>
      <c r="AU68" s="14">
        <v>24000</v>
      </c>
      <c r="AV68" s="14">
        <v>86</v>
      </c>
    </row>
    <row r="69" spans="1:48" x14ac:dyDescent="0.35">
      <c r="A69" s="14">
        <v>36000</v>
      </c>
      <c r="B69" s="14">
        <v>2484000</v>
      </c>
      <c r="AU69" s="14">
        <v>23000</v>
      </c>
      <c r="AV69" s="14">
        <v>80</v>
      </c>
    </row>
    <row r="70" spans="1:48" x14ac:dyDescent="0.35">
      <c r="A70" s="14">
        <v>32000</v>
      </c>
      <c r="B70" s="14">
        <v>2432000</v>
      </c>
      <c r="AU70" s="14">
        <v>28000</v>
      </c>
      <c r="AV70" s="14">
        <v>70</v>
      </c>
    </row>
    <row r="71" spans="1:48" x14ac:dyDescent="0.35">
      <c r="A71" s="14">
        <v>28000</v>
      </c>
      <c r="B71" s="14">
        <v>2240000</v>
      </c>
      <c r="AU71" s="14">
        <v>36000</v>
      </c>
      <c r="AV71" s="14">
        <v>75</v>
      </c>
    </row>
    <row r="72" spans="1:48" x14ac:dyDescent="0.35">
      <c r="A72" s="14">
        <v>28000</v>
      </c>
      <c r="B72" s="14">
        <v>2100000</v>
      </c>
      <c r="AU72" s="14">
        <v>31000</v>
      </c>
      <c r="AV72" s="14">
        <v>51</v>
      </c>
    </row>
    <row r="73" spans="1:48" x14ac:dyDescent="0.35">
      <c r="A73" s="14">
        <v>24000</v>
      </c>
      <c r="B73" s="14">
        <v>1368000</v>
      </c>
      <c r="AU73" s="14">
        <v>27000</v>
      </c>
      <c r="AV73" s="14">
        <v>45</v>
      </c>
    </row>
    <row r="74" spans="1:48" x14ac:dyDescent="0.35">
      <c r="A74" s="14">
        <v>25000</v>
      </c>
      <c r="B74" s="14">
        <v>1500000</v>
      </c>
      <c r="AU74" s="14">
        <v>28000</v>
      </c>
      <c r="AV74" s="14">
        <v>53</v>
      </c>
    </row>
    <row r="75" spans="1:48" x14ac:dyDescent="0.35">
      <c r="A75" s="14">
        <v>22000</v>
      </c>
      <c r="B75" s="14">
        <v>1408000</v>
      </c>
      <c r="AU75" s="14">
        <v>34000</v>
      </c>
      <c r="AV75" s="14">
        <v>56</v>
      </c>
    </row>
    <row r="76" spans="1:48" x14ac:dyDescent="0.35">
      <c r="A76" s="14">
        <v>25000</v>
      </c>
      <c r="B76" s="14">
        <v>1575000</v>
      </c>
      <c r="AU76" s="14">
        <v>31000</v>
      </c>
      <c r="AV76" s="14">
        <v>55</v>
      </c>
    </row>
    <row r="77" spans="1:48" x14ac:dyDescent="0.35">
      <c r="A77" s="14">
        <v>55000</v>
      </c>
      <c r="B77" s="14">
        <v>3300000</v>
      </c>
      <c r="AU77" s="14">
        <v>25000</v>
      </c>
      <c r="AV77" s="14">
        <v>48</v>
      </c>
    </row>
    <row r="78" spans="1:48" x14ac:dyDescent="0.35">
      <c r="A78" s="14">
        <v>52000</v>
      </c>
      <c r="B78" s="14">
        <v>3224000</v>
      </c>
      <c r="AU78" s="14">
        <v>230000</v>
      </c>
      <c r="AV78" s="14">
        <v>98</v>
      </c>
    </row>
    <row r="79" spans="1:48" x14ac:dyDescent="0.35">
      <c r="A79" s="14">
        <v>40000</v>
      </c>
      <c r="B79" s="14">
        <v>2360000</v>
      </c>
      <c r="AU79" s="14">
        <v>228000</v>
      </c>
      <c r="AV79" s="14">
        <v>102</v>
      </c>
    </row>
    <row r="80" spans="1:48" x14ac:dyDescent="0.35">
      <c r="A80" s="14">
        <v>43000</v>
      </c>
      <c r="B80" s="14">
        <v>2537000</v>
      </c>
      <c r="AU80" s="14">
        <v>232000</v>
      </c>
      <c r="AV80" s="14">
        <v>105</v>
      </c>
    </row>
    <row r="81" spans="1:48" x14ac:dyDescent="0.35">
      <c r="A81" s="14">
        <v>38000</v>
      </c>
      <c r="B81" s="14">
        <v>2394000</v>
      </c>
      <c r="AU81" s="14">
        <v>220000</v>
      </c>
      <c r="AV81" s="14">
        <v>100</v>
      </c>
    </row>
    <row r="82" spans="1:48" x14ac:dyDescent="0.35">
      <c r="A82" s="14">
        <v>35000</v>
      </c>
      <c r="B82" s="14">
        <v>2520000</v>
      </c>
      <c r="AU82" s="14">
        <v>220000</v>
      </c>
      <c r="AV82" s="14">
        <v>93</v>
      </c>
    </row>
    <row r="83" spans="1:48" x14ac:dyDescent="0.35">
      <c r="A83" s="14">
        <v>32000</v>
      </c>
      <c r="B83" s="14">
        <v>1760000</v>
      </c>
      <c r="AU83" s="14">
        <v>210000</v>
      </c>
      <c r="AV83" s="14">
        <v>71</v>
      </c>
    </row>
    <row r="84" spans="1:48" x14ac:dyDescent="0.35">
      <c r="A84" s="14">
        <v>36000</v>
      </c>
      <c r="B84" s="14">
        <v>1800000</v>
      </c>
      <c r="AU84" s="14">
        <v>205000</v>
      </c>
      <c r="AV84" s="14">
        <v>98</v>
      </c>
    </row>
    <row r="85" spans="1:48" x14ac:dyDescent="0.35">
      <c r="A85" s="14">
        <v>30000</v>
      </c>
      <c r="B85" s="14">
        <v>1950000</v>
      </c>
      <c r="AU85" s="14">
        <v>160000</v>
      </c>
      <c r="AV85" s="14">
        <v>86</v>
      </c>
    </row>
    <row r="86" spans="1:48" x14ac:dyDescent="0.35">
      <c r="A86" s="14">
        <v>30000</v>
      </c>
      <c r="B86" s="14">
        <v>1920000</v>
      </c>
      <c r="AU86" s="14">
        <v>170000</v>
      </c>
      <c r="AV86" s="14">
        <v>81</v>
      </c>
    </row>
    <row r="87" spans="1:48" x14ac:dyDescent="0.35">
      <c r="A87" s="14">
        <v>25000</v>
      </c>
      <c r="B87" s="14">
        <v>1600000</v>
      </c>
      <c r="AU87" s="14">
        <v>160000</v>
      </c>
      <c r="AV87" s="14">
        <v>71</v>
      </c>
    </row>
    <row r="88" spans="1:48" x14ac:dyDescent="0.35">
      <c r="A88" s="14">
        <v>20000</v>
      </c>
      <c r="B88" s="14">
        <v>1040000</v>
      </c>
      <c r="AU88" s="14">
        <v>150000</v>
      </c>
      <c r="AV88" s="14">
        <v>79</v>
      </c>
    </row>
    <row r="89" spans="1:48" x14ac:dyDescent="0.35">
      <c r="A89" s="14">
        <v>24000</v>
      </c>
      <c r="B89" s="14">
        <v>1848000</v>
      </c>
      <c r="AU89" s="14">
        <v>170000</v>
      </c>
      <c r="AV89" s="14">
        <v>68</v>
      </c>
    </row>
    <row r="90" spans="1:48" x14ac:dyDescent="0.35">
      <c r="A90" s="14">
        <v>23000</v>
      </c>
      <c r="B90" s="14">
        <v>1219000</v>
      </c>
      <c r="AU90" s="23">
        <v>200000</v>
      </c>
      <c r="AV90" s="14">
        <v>69</v>
      </c>
    </row>
    <row r="91" spans="1:48" x14ac:dyDescent="0.35">
      <c r="A91" s="14">
        <v>22000</v>
      </c>
      <c r="B91" s="14">
        <v>1012000</v>
      </c>
      <c r="AU91" s="14">
        <v>180000</v>
      </c>
      <c r="AV91" s="14">
        <v>61</v>
      </c>
    </row>
    <row r="92" spans="1:48" x14ac:dyDescent="0.35">
      <c r="A92" s="14">
        <v>450000</v>
      </c>
      <c r="B92" s="14">
        <v>37350000</v>
      </c>
      <c r="AU92" s="14">
        <v>193000</v>
      </c>
      <c r="AV92" s="14">
        <v>64</v>
      </c>
    </row>
    <row r="93" spans="1:48" x14ac:dyDescent="0.35">
      <c r="A93" s="14">
        <v>465000</v>
      </c>
      <c r="B93" s="14">
        <v>27900000</v>
      </c>
      <c r="AU93" s="14">
        <v>75000</v>
      </c>
      <c r="AV93" s="14">
        <v>56</v>
      </c>
    </row>
    <row r="94" spans="1:48" x14ac:dyDescent="0.35">
      <c r="A94" s="14">
        <v>440000</v>
      </c>
      <c r="B94" s="14">
        <v>30800000</v>
      </c>
      <c r="AU94" s="14">
        <v>65000</v>
      </c>
      <c r="AV94" s="14">
        <v>51</v>
      </c>
    </row>
    <row r="95" spans="1:48" x14ac:dyDescent="0.35">
      <c r="A95" s="14">
        <v>460000</v>
      </c>
      <c r="B95" s="14">
        <v>28060000</v>
      </c>
      <c r="AU95" s="14">
        <v>55000</v>
      </c>
      <c r="AV95" s="14">
        <v>57</v>
      </c>
    </row>
    <row r="96" spans="1:48" x14ac:dyDescent="0.35">
      <c r="A96" s="14">
        <v>470000</v>
      </c>
      <c r="B96" s="14">
        <v>23500000</v>
      </c>
      <c r="AU96" s="14">
        <v>55000</v>
      </c>
      <c r="AV96" s="14">
        <v>57</v>
      </c>
    </row>
    <row r="97" spans="1:48" x14ac:dyDescent="0.35">
      <c r="A97" s="14">
        <v>480000</v>
      </c>
      <c r="B97" s="14">
        <v>32160000</v>
      </c>
      <c r="AU97" s="14">
        <v>50000</v>
      </c>
      <c r="AV97" s="14">
        <v>52</v>
      </c>
    </row>
    <row r="98" spans="1:48" x14ac:dyDescent="0.35">
      <c r="A98" s="14">
        <v>390000</v>
      </c>
      <c r="B98" s="14">
        <v>17550000</v>
      </c>
      <c r="AU98" s="14">
        <v>52000</v>
      </c>
      <c r="AV98" s="14">
        <v>65</v>
      </c>
    </row>
    <row r="99" spans="1:48" x14ac:dyDescent="0.35">
      <c r="A99" s="23">
        <v>400000</v>
      </c>
      <c r="B99" s="23">
        <v>30000000</v>
      </c>
      <c r="AU99" s="14">
        <v>63000</v>
      </c>
      <c r="AV99" s="14">
        <v>49</v>
      </c>
    </row>
    <row r="100" spans="1:48" x14ac:dyDescent="0.35">
      <c r="A100" s="14">
        <v>380000</v>
      </c>
      <c r="B100" s="14">
        <v>19760000</v>
      </c>
      <c r="AU100" s="14">
        <v>59000</v>
      </c>
      <c r="AV100" s="14">
        <v>49</v>
      </c>
    </row>
    <row r="101" spans="1:48" x14ac:dyDescent="0.35">
      <c r="A101" s="14">
        <v>340000</v>
      </c>
      <c r="B101" s="14">
        <v>13600000</v>
      </c>
      <c r="AU101" s="14">
        <v>63000</v>
      </c>
      <c r="AV101" s="14">
        <v>74</v>
      </c>
    </row>
    <row r="102" spans="1:48" x14ac:dyDescent="0.35">
      <c r="A102" s="14">
        <v>360000</v>
      </c>
      <c r="B102" s="14">
        <v>18360000</v>
      </c>
      <c r="AU102" s="14">
        <v>60000</v>
      </c>
      <c r="AV102" s="14">
        <v>58</v>
      </c>
    </row>
    <row r="103" spans="1:48" x14ac:dyDescent="0.35">
      <c r="A103" s="14">
        <v>355000</v>
      </c>
      <c r="B103" s="14">
        <v>11715000</v>
      </c>
      <c r="AU103" s="14">
        <v>65000</v>
      </c>
      <c r="AV103" s="14">
        <v>71</v>
      </c>
    </row>
    <row r="104" spans="1:48" x14ac:dyDescent="0.35">
      <c r="A104" s="14">
        <v>410000</v>
      </c>
      <c r="B104" s="14">
        <v>27470000</v>
      </c>
      <c r="AU104" s="14">
        <v>65000</v>
      </c>
      <c r="AV104" s="14">
        <v>41</v>
      </c>
    </row>
    <row r="105" spans="1:48" x14ac:dyDescent="0.35">
      <c r="A105" s="14">
        <v>370000</v>
      </c>
      <c r="B105" s="14">
        <v>17760000</v>
      </c>
      <c r="AU105" s="14">
        <v>55000</v>
      </c>
      <c r="AV105" s="14">
        <v>46</v>
      </c>
    </row>
    <row r="106" spans="1:48" x14ac:dyDescent="0.35">
      <c r="A106" s="14">
        <v>330000</v>
      </c>
      <c r="B106" s="14">
        <v>11550000</v>
      </c>
      <c r="AU106" s="14">
        <v>65000</v>
      </c>
      <c r="AV106" s="14">
        <v>43</v>
      </c>
    </row>
    <row r="107" spans="1:48" x14ac:dyDescent="0.35">
      <c r="A107" s="14">
        <v>27000</v>
      </c>
      <c r="B107" s="14">
        <v>1944000</v>
      </c>
      <c r="AU107" s="14">
        <v>59000</v>
      </c>
      <c r="AV107" s="14">
        <v>51</v>
      </c>
    </row>
    <row r="108" spans="1:48" x14ac:dyDescent="0.35">
      <c r="A108" s="14">
        <v>27000</v>
      </c>
      <c r="B108" s="14">
        <v>2052000</v>
      </c>
      <c r="AU108" s="14">
        <v>8000</v>
      </c>
      <c r="AV108" s="14">
        <v>118</v>
      </c>
    </row>
    <row r="109" spans="1:48" x14ac:dyDescent="0.35">
      <c r="A109" s="14">
        <v>29000</v>
      </c>
      <c r="B109" s="14">
        <v>1740000</v>
      </c>
      <c r="AU109" s="14">
        <v>8000</v>
      </c>
      <c r="AV109" s="14">
        <v>80</v>
      </c>
    </row>
    <row r="110" spans="1:48" x14ac:dyDescent="0.35">
      <c r="A110" s="14">
        <v>26000</v>
      </c>
      <c r="B110" s="14">
        <v>1430000</v>
      </c>
      <c r="AU110" s="14">
        <v>7000</v>
      </c>
      <c r="AV110" s="14">
        <v>112</v>
      </c>
    </row>
    <row r="111" spans="1:48" x14ac:dyDescent="0.35">
      <c r="A111" s="14">
        <v>24000</v>
      </c>
      <c r="B111" s="14">
        <v>1440000</v>
      </c>
      <c r="AU111" s="14">
        <v>8000</v>
      </c>
      <c r="AV111" s="14">
        <v>87</v>
      </c>
    </row>
    <row r="112" spans="1:48" x14ac:dyDescent="0.35">
      <c r="A112" s="14">
        <v>24000</v>
      </c>
      <c r="B112" s="14">
        <v>2064000</v>
      </c>
      <c r="AU112" s="14">
        <v>7000</v>
      </c>
      <c r="AV112" s="14">
        <v>136</v>
      </c>
    </row>
    <row r="113" spans="1:48" x14ac:dyDescent="0.35">
      <c r="A113" s="14">
        <v>23000</v>
      </c>
      <c r="B113" s="14">
        <v>1840000</v>
      </c>
      <c r="AU113" s="14">
        <v>7000</v>
      </c>
      <c r="AV113" s="14">
        <v>114</v>
      </c>
    </row>
    <row r="114" spans="1:48" x14ac:dyDescent="0.35">
      <c r="A114" s="14">
        <v>28000</v>
      </c>
      <c r="B114" s="14">
        <v>1960000</v>
      </c>
      <c r="AU114" s="14">
        <v>8000</v>
      </c>
      <c r="AV114" s="14">
        <v>96</v>
      </c>
    </row>
    <row r="115" spans="1:48" x14ac:dyDescent="0.35">
      <c r="A115" s="14">
        <v>36000</v>
      </c>
      <c r="B115" s="14">
        <v>2700000</v>
      </c>
      <c r="AU115" s="14">
        <v>9000</v>
      </c>
      <c r="AV115" s="14">
        <v>131</v>
      </c>
    </row>
    <row r="116" spans="1:48" x14ac:dyDescent="0.35">
      <c r="A116" s="14">
        <v>31000</v>
      </c>
      <c r="B116" s="14">
        <v>1581000</v>
      </c>
      <c r="AU116" s="14">
        <v>10000</v>
      </c>
      <c r="AV116" s="14">
        <v>93</v>
      </c>
    </row>
    <row r="117" spans="1:48" x14ac:dyDescent="0.35">
      <c r="A117" s="14">
        <v>27000</v>
      </c>
      <c r="B117" s="14">
        <v>1215000</v>
      </c>
      <c r="AU117" s="14">
        <v>10000</v>
      </c>
      <c r="AV117" s="14">
        <v>92</v>
      </c>
    </row>
    <row r="118" spans="1:48" x14ac:dyDescent="0.35">
      <c r="A118" s="14">
        <v>28000</v>
      </c>
      <c r="B118" s="14">
        <v>1484000</v>
      </c>
      <c r="AU118" s="14">
        <v>10000</v>
      </c>
      <c r="AV118" s="14">
        <v>90</v>
      </c>
    </row>
    <row r="119" spans="1:48" x14ac:dyDescent="0.35">
      <c r="A119" s="14">
        <v>34000</v>
      </c>
      <c r="B119" s="14">
        <v>1904000</v>
      </c>
      <c r="AU119" s="14">
        <v>10000</v>
      </c>
      <c r="AV119" s="14">
        <v>95</v>
      </c>
    </row>
    <row r="120" spans="1:48" x14ac:dyDescent="0.35">
      <c r="A120" s="14">
        <v>31000</v>
      </c>
      <c r="B120" s="14">
        <v>1705000</v>
      </c>
      <c r="AU120" s="14">
        <v>10000</v>
      </c>
      <c r="AV120" s="14">
        <v>77</v>
      </c>
    </row>
    <row r="121" spans="1:48" x14ac:dyDescent="0.35">
      <c r="A121" s="14">
        <v>25000</v>
      </c>
      <c r="B121" s="14">
        <v>1200000</v>
      </c>
      <c r="AU121" s="14">
        <v>9000</v>
      </c>
      <c r="AV121" s="14">
        <v>74</v>
      </c>
    </row>
    <row r="122" spans="1:48" x14ac:dyDescent="0.35">
      <c r="A122" s="14">
        <v>230000</v>
      </c>
      <c r="B122" s="14">
        <v>22540000</v>
      </c>
      <c r="AU122" s="14">
        <v>10000</v>
      </c>
      <c r="AV122" s="14">
        <v>75</v>
      </c>
    </row>
    <row r="123" spans="1:48" x14ac:dyDescent="0.35">
      <c r="A123" s="14">
        <v>228000</v>
      </c>
      <c r="B123" s="14">
        <v>23256000</v>
      </c>
      <c r="AU123" s="14">
        <v>50000</v>
      </c>
      <c r="AV123" s="14">
        <v>78</v>
      </c>
    </row>
    <row r="124" spans="1:48" x14ac:dyDescent="0.35">
      <c r="A124" s="14">
        <v>232000</v>
      </c>
      <c r="B124" s="14">
        <v>24360000</v>
      </c>
      <c r="AU124" s="14">
        <v>40000</v>
      </c>
      <c r="AV124" s="14">
        <v>65</v>
      </c>
    </row>
    <row r="125" spans="1:48" x14ac:dyDescent="0.35">
      <c r="A125" s="14">
        <v>220000</v>
      </c>
      <c r="B125" s="23">
        <v>22000000</v>
      </c>
      <c r="AU125" s="14">
        <v>30000</v>
      </c>
      <c r="AV125" s="14">
        <v>67</v>
      </c>
    </row>
    <row r="126" spans="1:48" x14ac:dyDescent="0.35">
      <c r="A126" s="14">
        <v>220000</v>
      </c>
      <c r="B126" s="14">
        <v>20460000</v>
      </c>
      <c r="AU126" s="14">
        <v>33000</v>
      </c>
      <c r="AV126" s="14">
        <v>51</v>
      </c>
    </row>
    <row r="127" spans="1:48" x14ac:dyDescent="0.35">
      <c r="A127" s="14">
        <v>210000</v>
      </c>
      <c r="B127" s="14">
        <v>14910000</v>
      </c>
      <c r="AU127" s="14">
        <v>33000</v>
      </c>
      <c r="AV127" s="14">
        <v>70</v>
      </c>
    </row>
    <row r="128" spans="1:48" x14ac:dyDescent="0.35">
      <c r="A128" s="14">
        <v>205000</v>
      </c>
      <c r="B128" s="14">
        <v>20090000</v>
      </c>
      <c r="AU128" s="14">
        <v>32000</v>
      </c>
      <c r="AV128" s="14">
        <v>59</v>
      </c>
    </row>
    <row r="129" spans="1:48" x14ac:dyDescent="0.35">
      <c r="A129" s="14">
        <v>160000</v>
      </c>
      <c r="B129" s="14">
        <v>13760000</v>
      </c>
      <c r="AU129" s="14">
        <v>35000</v>
      </c>
      <c r="AV129" s="14">
        <v>67</v>
      </c>
    </row>
    <row r="130" spans="1:48" x14ac:dyDescent="0.35">
      <c r="A130" s="14">
        <v>170000</v>
      </c>
      <c r="B130" s="14">
        <v>13770000</v>
      </c>
      <c r="AU130" s="14">
        <v>28000</v>
      </c>
      <c r="AV130" s="14">
        <v>88</v>
      </c>
    </row>
    <row r="131" spans="1:48" x14ac:dyDescent="0.35">
      <c r="A131" s="14">
        <v>160000</v>
      </c>
      <c r="B131" s="14">
        <v>11360000</v>
      </c>
      <c r="AU131" s="14">
        <v>26000</v>
      </c>
      <c r="AV131" s="14">
        <v>84</v>
      </c>
    </row>
    <row r="132" spans="1:48" x14ac:dyDescent="0.35">
      <c r="A132" s="14">
        <v>150000</v>
      </c>
      <c r="B132" s="14">
        <v>11850000</v>
      </c>
      <c r="AU132" s="14">
        <v>26000</v>
      </c>
      <c r="AV132" s="14">
        <v>81</v>
      </c>
    </row>
    <row r="133" spans="1:48" x14ac:dyDescent="0.35">
      <c r="A133" s="14">
        <v>170000</v>
      </c>
      <c r="B133" s="14">
        <v>11560000</v>
      </c>
      <c r="AU133" s="14">
        <v>24000</v>
      </c>
      <c r="AV133" s="14">
        <v>62</v>
      </c>
    </row>
    <row r="134" spans="1:48" x14ac:dyDescent="0.35">
      <c r="A134" s="23">
        <v>200000</v>
      </c>
      <c r="B134" s="14">
        <v>13800000</v>
      </c>
      <c r="AU134" s="14">
        <v>26000</v>
      </c>
      <c r="AV134" s="14">
        <v>42</v>
      </c>
    </row>
    <row r="135" spans="1:48" x14ac:dyDescent="0.35">
      <c r="A135" s="14">
        <v>180000</v>
      </c>
      <c r="B135" s="14">
        <v>10980000</v>
      </c>
      <c r="AU135" s="14">
        <v>27000</v>
      </c>
      <c r="AV135" s="14">
        <v>49</v>
      </c>
    </row>
    <row r="136" spans="1:48" x14ac:dyDescent="0.35">
      <c r="A136" s="14">
        <v>193000</v>
      </c>
      <c r="B136" s="14">
        <v>12352000</v>
      </c>
      <c r="AU136" s="14">
        <v>25000</v>
      </c>
      <c r="AV136" s="14">
        <v>62</v>
      </c>
    </row>
    <row r="137" spans="1:48" x14ac:dyDescent="0.35">
      <c r="A137" s="14">
        <v>75000</v>
      </c>
      <c r="B137" s="14">
        <v>4200000</v>
      </c>
      <c r="AU137" s="14">
        <v>37000</v>
      </c>
      <c r="AV137" s="14">
        <v>61</v>
      </c>
    </row>
    <row r="138" spans="1:48" x14ac:dyDescent="0.35">
      <c r="A138" s="14">
        <v>65000</v>
      </c>
      <c r="B138" s="14">
        <v>3315000</v>
      </c>
      <c r="AU138" s="14">
        <v>120000</v>
      </c>
      <c r="AV138" s="14">
        <v>50</v>
      </c>
    </row>
    <row r="139" spans="1:48" x14ac:dyDescent="0.35">
      <c r="A139" s="14">
        <v>55000</v>
      </c>
      <c r="B139" s="14">
        <v>3135000</v>
      </c>
      <c r="AU139" s="14">
        <v>120000</v>
      </c>
      <c r="AV139" s="14">
        <v>48</v>
      </c>
    </row>
    <row r="140" spans="1:48" x14ac:dyDescent="0.35">
      <c r="A140" s="14">
        <v>55000</v>
      </c>
      <c r="B140" s="14">
        <v>3135000</v>
      </c>
      <c r="AU140" s="23">
        <v>100000</v>
      </c>
      <c r="AV140" s="14">
        <v>47</v>
      </c>
    </row>
    <row r="141" spans="1:48" x14ac:dyDescent="0.35">
      <c r="A141" s="14">
        <v>50000</v>
      </c>
      <c r="B141" s="14">
        <v>2600000</v>
      </c>
      <c r="AU141" s="23">
        <v>100000</v>
      </c>
      <c r="AV141" s="14">
        <v>46</v>
      </c>
    </row>
    <row r="142" spans="1:48" x14ac:dyDescent="0.35">
      <c r="A142" s="14">
        <v>52000</v>
      </c>
      <c r="B142" s="14">
        <v>3380000</v>
      </c>
      <c r="AU142" s="23">
        <v>100000</v>
      </c>
      <c r="AV142" s="14">
        <v>57</v>
      </c>
    </row>
    <row r="143" spans="1:48" x14ac:dyDescent="0.35">
      <c r="A143" s="14">
        <v>63000</v>
      </c>
      <c r="B143" s="14">
        <v>3087000</v>
      </c>
      <c r="AU143" s="23">
        <v>100000</v>
      </c>
      <c r="AV143" s="14">
        <v>46</v>
      </c>
    </row>
    <row r="144" spans="1:48" x14ac:dyDescent="0.35">
      <c r="A144" s="14">
        <v>59000</v>
      </c>
      <c r="B144" s="14">
        <v>2891000</v>
      </c>
      <c r="AU144" s="23">
        <v>100000</v>
      </c>
      <c r="AV144" s="14">
        <v>63</v>
      </c>
    </row>
    <row r="145" spans="1:48" x14ac:dyDescent="0.35">
      <c r="A145" s="14">
        <v>63000</v>
      </c>
      <c r="B145" s="14">
        <v>4662000</v>
      </c>
      <c r="AU145" s="14">
        <v>95000</v>
      </c>
      <c r="AV145" s="14">
        <v>37</v>
      </c>
    </row>
    <row r="146" spans="1:48" x14ac:dyDescent="0.35">
      <c r="A146" s="14">
        <v>60000</v>
      </c>
      <c r="B146" s="14">
        <v>3480000</v>
      </c>
      <c r="AU146" s="14">
        <v>95000</v>
      </c>
      <c r="AV146" s="14">
        <v>44</v>
      </c>
    </row>
    <row r="147" spans="1:48" x14ac:dyDescent="0.35">
      <c r="A147" s="14">
        <v>65000</v>
      </c>
      <c r="B147" s="14">
        <v>4615000</v>
      </c>
      <c r="AU147" s="14">
        <v>92000</v>
      </c>
      <c r="AV147" s="14">
        <v>41</v>
      </c>
    </row>
    <row r="148" spans="1:48" x14ac:dyDescent="0.35">
      <c r="A148" s="14">
        <v>65000</v>
      </c>
      <c r="B148" s="14">
        <v>2665000</v>
      </c>
      <c r="AU148" s="14">
        <v>90000</v>
      </c>
      <c r="AV148" s="14">
        <v>40</v>
      </c>
    </row>
    <row r="149" spans="1:48" x14ac:dyDescent="0.35">
      <c r="A149" s="14">
        <v>55000</v>
      </c>
      <c r="B149" s="14">
        <v>2530000</v>
      </c>
      <c r="AU149" s="14">
        <v>103000</v>
      </c>
      <c r="AV149" s="14">
        <v>46</v>
      </c>
    </row>
    <row r="150" spans="1:48" x14ac:dyDescent="0.35">
      <c r="A150" s="14">
        <v>65000</v>
      </c>
      <c r="B150" s="14">
        <v>2795000</v>
      </c>
      <c r="AU150" s="14">
        <v>97000</v>
      </c>
      <c r="AV150" s="14">
        <v>27</v>
      </c>
    </row>
    <row r="151" spans="1:48" x14ac:dyDescent="0.35">
      <c r="A151" s="14">
        <v>59000</v>
      </c>
      <c r="B151" s="14">
        <v>3009000</v>
      </c>
      <c r="AU151" s="14">
        <v>87000</v>
      </c>
      <c r="AV151" s="14">
        <v>36</v>
      </c>
    </row>
    <row r="152" spans="1:48" x14ac:dyDescent="0.35">
      <c r="A152" s="14">
        <v>8000</v>
      </c>
      <c r="B152" s="14">
        <v>944000</v>
      </c>
      <c r="AU152" s="14">
        <v>92000</v>
      </c>
      <c r="AV152" s="14">
        <v>32</v>
      </c>
    </row>
    <row r="153" spans="1:48" x14ac:dyDescent="0.35">
      <c r="A153" s="14">
        <v>8000</v>
      </c>
      <c r="B153" s="14">
        <v>640000</v>
      </c>
      <c r="AU153" s="14">
        <v>9000</v>
      </c>
      <c r="AV153" s="14">
        <v>71</v>
      </c>
    </row>
    <row r="154" spans="1:48" x14ac:dyDescent="0.35">
      <c r="A154" s="14">
        <v>7000</v>
      </c>
      <c r="B154" s="14">
        <v>784000</v>
      </c>
      <c r="AU154" s="14">
        <v>9000</v>
      </c>
      <c r="AV154" s="14">
        <v>66</v>
      </c>
    </row>
    <row r="155" spans="1:48" x14ac:dyDescent="0.35">
      <c r="A155" s="14">
        <v>8000</v>
      </c>
      <c r="B155" s="14">
        <v>696000</v>
      </c>
      <c r="AU155" s="14">
        <v>8000</v>
      </c>
      <c r="AV155" s="14">
        <v>61</v>
      </c>
    </row>
    <row r="156" spans="1:48" x14ac:dyDescent="0.35">
      <c r="A156" s="14">
        <v>7000</v>
      </c>
      <c r="B156" s="14">
        <v>952000</v>
      </c>
      <c r="AU156" s="14">
        <v>6000</v>
      </c>
      <c r="AV156" s="14">
        <v>76</v>
      </c>
    </row>
    <row r="157" spans="1:48" x14ac:dyDescent="0.35">
      <c r="A157" s="14">
        <v>7000</v>
      </c>
      <c r="B157" s="14">
        <v>798000</v>
      </c>
      <c r="AU157" s="14">
        <v>9000</v>
      </c>
      <c r="AV157" s="14">
        <v>80</v>
      </c>
    </row>
    <row r="158" spans="1:48" x14ac:dyDescent="0.35">
      <c r="A158" s="14">
        <v>8000</v>
      </c>
      <c r="B158" s="14">
        <v>768000</v>
      </c>
      <c r="AU158" s="14">
        <v>7000</v>
      </c>
      <c r="AV158" s="14">
        <v>60</v>
      </c>
    </row>
    <row r="159" spans="1:48" x14ac:dyDescent="0.35">
      <c r="A159" s="14">
        <v>9000</v>
      </c>
      <c r="B159" s="14">
        <v>1179000</v>
      </c>
      <c r="AU159" s="14">
        <v>7000</v>
      </c>
      <c r="AV159" s="14">
        <v>55</v>
      </c>
    </row>
    <row r="160" spans="1:48" x14ac:dyDescent="0.35">
      <c r="A160" s="14">
        <v>10000</v>
      </c>
      <c r="B160" s="14">
        <v>930000</v>
      </c>
      <c r="AU160" s="14">
        <v>8000</v>
      </c>
      <c r="AV160" s="14">
        <v>85</v>
      </c>
    </row>
    <row r="161" spans="1:48" x14ac:dyDescent="0.35">
      <c r="A161" s="14">
        <v>10000</v>
      </c>
      <c r="B161" s="14">
        <v>920000</v>
      </c>
      <c r="AU161" s="14">
        <v>10000</v>
      </c>
      <c r="AV161" s="14">
        <v>66</v>
      </c>
    </row>
    <row r="162" spans="1:48" x14ac:dyDescent="0.35">
      <c r="A162" s="14">
        <v>10000</v>
      </c>
      <c r="B162" s="23">
        <v>900000</v>
      </c>
      <c r="AU162" s="14">
        <v>9000</v>
      </c>
      <c r="AV162" s="14">
        <v>63</v>
      </c>
    </row>
    <row r="163" spans="1:48" x14ac:dyDescent="0.35">
      <c r="A163" s="14">
        <v>10000</v>
      </c>
      <c r="B163" s="14">
        <v>950000</v>
      </c>
      <c r="AU163" s="14">
        <v>8000</v>
      </c>
      <c r="AV163" s="14">
        <v>56</v>
      </c>
    </row>
    <row r="164" spans="1:48" x14ac:dyDescent="0.35">
      <c r="A164" s="14">
        <v>10000</v>
      </c>
      <c r="B164" s="14">
        <v>770000</v>
      </c>
      <c r="AU164" s="14">
        <v>8000</v>
      </c>
      <c r="AV164" s="14">
        <v>34</v>
      </c>
    </row>
    <row r="165" spans="1:48" x14ac:dyDescent="0.35">
      <c r="A165" s="14">
        <v>9000</v>
      </c>
      <c r="B165" s="14">
        <v>666000</v>
      </c>
      <c r="AU165" s="14">
        <v>9000</v>
      </c>
      <c r="AV165" s="14">
        <v>41</v>
      </c>
    </row>
    <row r="166" spans="1:48" x14ac:dyDescent="0.35">
      <c r="A166" s="14">
        <v>10000</v>
      </c>
      <c r="B166" s="14">
        <v>750000</v>
      </c>
      <c r="AU166" s="14">
        <v>7000</v>
      </c>
      <c r="AV166" s="14">
        <v>50</v>
      </c>
    </row>
    <row r="167" spans="1:48" x14ac:dyDescent="0.35">
      <c r="A167" s="14">
        <v>50000</v>
      </c>
      <c r="B167" s="14">
        <v>3900000</v>
      </c>
      <c r="AU167" s="14">
        <v>7000</v>
      </c>
      <c r="AV167" s="14">
        <v>61</v>
      </c>
    </row>
    <row r="168" spans="1:48" x14ac:dyDescent="0.35">
      <c r="A168" s="14">
        <v>40000</v>
      </c>
      <c r="B168" s="14">
        <v>2600000</v>
      </c>
      <c r="AU168" s="14">
        <v>9000</v>
      </c>
      <c r="AV168" s="14">
        <v>92</v>
      </c>
    </row>
    <row r="169" spans="1:48" x14ac:dyDescent="0.35">
      <c r="A169" s="14">
        <v>30000</v>
      </c>
      <c r="B169" s="14">
        <v>2010000</v>
      </c>
      <c r="AU169" s="14">
        <v>10000</v>
      </c>
      <c r="AV169" s="14">
        <v>81</v>
      </c>
    </row>
    <row r="170" spans="1:48" x14ac:dyDescent="0.35">
      <c r="A170" s="14">
        <v>33000</v>
      </c>
      <c r="B170" s="14">
        <v>1683000</v>
      </c>
      <c r="AU170" s="14">
        <v>8000</v>
      </c>
      <c r="AV170" s="14">
        <v>65</v>
      </c>
    </row>
    <row r="171" spans="1:48" x14ac:dyDescent="0.35">
      <c r="A171" s="14">
        <v>33000</v>
      </c>
      <c r="B171" s="14">
        <v>2310000</v>
      </c>
      <c r="AU171" s="14">
        <v>7000</v>
      </c>
      <c r="AV171" s="14">
        <v>76</v>
      </c>
    </row>
    <row r="172" spans="1:48" x14ac:dyDescent="0.35">
      <c r="A172" s="14">
        <v>32000</v>
      </c>
      <c r="B172" s="14">
        <v>1888000</v>
      </c>
      <c r="AU172" s="14">
        <v>8000</v>
      </c>
      <c r="AV172" s="14">
        <v>62</v>
      </c>
    </row>
    <row r="173" spans="1:48" x14ac:dyDescent="0.35">
      <c r="A173" s="14">
        <v>35000</v>
      </c>
      <c r="B173" s="14">
        <v>2345000</v>
      </c>
      <c r="AU173" s="14">
        <v>5000</v>
      </c>
      <c r="AV173" s="14">
        <v>56</v>
      </c>
    </row>
    <row r="174" spans="1:48" x14ac:dyDescent="0.35">
      <c r="A174" s="14">
        <v>28000</v>
      </c>
      <c r="B174" s="14">
        <v>2464000</v>
      </c>
      <c r="AU174" s="14">
        <v>7000</v>
      </c>
      <c r="AV174" s="14">
        <v>59</v>
      </c>
    </row>
    <row r="175" spans="1:48" x14ac:dyDescent="0.35">
      <c r="A175" s="14">
        <v>26000</v>
      </c>
      <c r="B175" s="14">
        <v>2184000</v>
      </c>
      <c r="AU175" s="14">
        <v>8000</v>
      </c>
      <c r="AV175" s="14">
        <v>64</v>
      </c>
    </row>
    <row r="176" spans="1:48" x14ac:dyDescent="0.35">
      <c r="A176" s="14">
        <v>26000</v>
      </c>
      <c r="B176" s="14">
        <v>2106000</v>
      </c>
      <c r="AU176" s="14">
        <v>7000</v>
      </c>
      <c r="AV176" s="14">
        <v>54</v>
      </c>
    </row>
    <row r="177" spans="1:48" x14ac:dyDescent="0.35">
      <c r="A177" s="14">
        <v>24000</v>
      </c>
      <c r="B177" s="14">
        <v>1488000</v>
      </c>
      <c r="AU177" s="14">
        <v>8000</v>
      </c>
      <c r="AV177" s="14">
        <v>53</v>
      </c>
    </row>
    <row r="178" spans="1:48" x14ac:dyDescent="0.35">
      <c r="A178" s="14">
        <v>26000</v>
      </c>
      <c r="B178" s="14">
        <v>1092000</v>
      </c>
      <c r="AU178" s="14">
        <v>7000</v>
      </c>
      <c r="AV178" s="14">
        <v>67</v>
      </c>
    </row>
    <row r="179" spans="1:48" x14ac:dyDescent="0.35">
      <c r="A179" s="14">
        <v>27000</v>
      </c>
      <c r="B179" s="14">
        <v>1323000</v>
      </c>
      <c r="AU179" s="14">
        <v>9000</v>
      </c>
      <c r="AV179" s="14">
        <v>32</v>
      </c>
    </row>
    <row r="180" spans="1:48" x14ac:dyDescent="0.35">
      <c r="A180" s="14">
        <v>25000</v>
      </c>
      <c r="B180" s="14">
        <v>1550000</v>
      </c>
      <c r="AU180" s="14">
        <v>10000</v>
      </c>
      <c r="AV180" s="14">
        <v>43</v>
      </c>
    </row>
    <row r="181" spans="1:48" x14ac:dyDescent="0.35">
      <c r="A181" s="14">
        <v>37000</v>
      </c>
      <c r="B181" s="14">
        <v>2257000</v>
      </c>
      <c r="AU181" s="14">
        <v>8000</v>
      </c>
      <c r="AV181" s="14">
        <v>51</v>
      </c>
    </row>
    <row r="182" spans="1:48" x14ac:dyDescent="0.35">
      <c r="A182" s="14">
        <v>120000</v>
      </c>
      <c r="B182" s="23">
        <v>6000000</v>
      </c>
      <c r="AU182" s="14">
        <v>8000</v>
      </c>
      <c r="AV182" s="14">
        <v>59</v>
      </c>
    </row>
    <row r="183" spans="1:48" x14ac:dyDescent="0.35">
      <c r="A183" s="14">
        <v>120000</v>
      </c>
      <c r="B183" s="14">
        <v>5760000</v>
      </c>
      <c r="AU183" s="14">
        <v>16000</v>
      </c>
      <c r="AV183" s="14">
        <v>46</v>
      </c>
    </row>
    <row r="184" spans="1:48" x14ac:dyDescent="0.35">
      <c r="A184" s="23">
        <v>100000</v>
      </c>
      <c r="B184" s="14">
        <v>4700000</v>
      </c>
      <c r="AU184" s="14">
        <v>13000</v>
      </c>
      <c r="AV184" s="14">
        <v>67</v>
      </c>
    </row>
    <row r="185" spans="1:48" x14ac:dyDescent="0.35">
      <c r="A185" s="23">
        <v>100000</v>
      </c>
      <c r="B185" s="14">
        <v>4600000</v>
      </c>
      <c r="AU185" s="14">
        <v>15000</v>
      </c>
      <c r="AV185" s="14">
        <v>68</v>
      </c>
    </row>
    <row r="186" spans="1:48" x14ac:dyDescent="0.35">
      <c r="A186" s="23">
        <v>100000</v>
      </c>
      <c r="B186" s="14">
        <v>5700000</v>
      </c>
      <c r="AU186" s="14">
        <v>13000</v>
      </c>
      <c r="AV186" s="14">
        <v>51</v>
      </c>
    </row>
    <row r="187" spans="1:48" x14ac:dyDescent="0.35">
      <c r="A187" s="23">
        <v>100000</v>
      </c>
      <c r="B187" s="14">
        <v>4600000</v>
      </c>
      <c r="AU187" s="14">
        <v>17000</v>
      </c>
      <c r="AV187" s="14">
        <v>52</v>
      </c>
    </row>
    <row r="188" spans="1:48" x14ac:dyDescent="0.35">
      <c r="A188" s="23">
        <v>100000</v>
      </c>
      <c r="B188" s="14">
        <v>6300000</v>
      </c>
      <c r="AU188" s="14">
        <v>16000</v>
      </c>
      <c r="AV188" s="14">
        <v>57</v>
      </c>
    </row>
    <row r="189" spans="1:48" x14ac:dyDescent="0.35">
      <c r="A189" s="14">
        <v>95000</v>
      </c>
      <c r="B189" s="14">
        <v>3515000</v>
      </c>
      <c r="AU189" s="14">
        <v>14000</v>
      </c>
      <c r="AV189" s="14">
        <v>80</v>
      </c>
    </row>
    <row r="190" spans="1:48" x14ac:dyDescent="0.35">
      <c r="A190" s="14">
        <v>95000</v>
      </c>
      <c r="B190" s="14">
        <v>4180000</v>
      </c>
      <c r="AU190" s="14">
        <v>16000</v>
      </c>
      <c r="AV190" s="14">
        <v>50</v>
      </c>
    </row>
    <row r="191" spans="1:48" x14ac:dyDescent="0.35">
      <c r="A191" s="14">
        <v>92000</v>
      </c>
      <c r="B191" s="14">
        <v>3772000</v>
      </c>
      <c r="AU191" s="14">
        <v>14000</v>
      </c>
      <c r="AV191" s="14">
        <v>55</v>
      </c>
    </row>
    <row r="192" spans="1:48" x14ac:dyDescent="0.35">
      <c r="A192" s="14">
        <v>90000</v>
      </c>
      <c r="B192" s="14">
        <v>3600000</v>
      </c>
      <c r="AU192" s="14">
        <v>14000</v>
      </c>
      <c r="AV192" s="14">
        <v>40</v>
      </c>
    </row>
    <row r="193" spans="1:48" x14ac:dyDescent="0.35">
      <c r="A193" s="14">
        <v>103000</v>
      </c>
      <c r="B193" s="14">
        <v>4738000</v>
      </c>
      <c r="AU193" s="14">
        <v>10000</v>
      </c>
      <c r="AV193" s="14">
        <v>61</v>
      </c>
    </row>
    <row r="194" spans="1:48" x14ac:dyDescent="0.35">
      <c r="A194" s="14">
        <v>97000</v>
      </c>
      <c r="B194" s="14">
        <v>2619000</v>
      </c>
      <c r="AU194" s="14">
        <v>9000</v>
      </c>
      <c r="AV194" s="14">
        <v>63</v>
      </c>
    </row>
    <row r="195" spans="1:48" x14ac:dyDescent="0.35">
      <c r="A195" s="14">
        <v>87000</v>
      </c>
      <c r="B195" s="14">
        <v>3132000</v>
      </c>
      <c r="AU195" s="14">
        <v>9000</v>
      </c>
      <c r="AV195" s="14">
        <v>52</v>
      </c>
    </row>
    <row r="196" spans="1:48" x14ac:dyDescent="0.35">
      <c r="A196" s="14">
        <v>92000</v>
      </c>
      <c r="B196" s="14">
        <v>2944000</v>
      </c>
      <c r="AU196" s="14">
        <v>7000</v>
      </c>
      <c r="AV196" s="14">
        <v>44</v>
      </c>
    </row>
    <row r="197" spans="1:48" x14ac:dyDescent="0.35">
      <c r="A197" s="14">
        <v>9000</v>
      </c>
      <c r="B197" s="14">
        <v>639000</v>
      </c>
      <c r="AU197" s="14">
        <v>6000</v>
      </c>
      <c r="AV197" s="14">
        <v>55</v>
      </c>
    </row>
    <row r="198" spans="1:48" x14ac:dyDescent="0.35">
      <c r="A198" s="14">
        <v>9000</v>
      </c>
      <c r="B198" s="14">
        <v>594000</v>
      </c>
      <c r="AU198" s="14">
        <v>3000</v>
      </c>
      <c r="AV198" s="14">
        <v>50</v>
      </c>
    </row>
    <row r="199" spans="1:48" x14ac:dyDescent="0.35">
      <c r="A199" s="14">
        <v>8000</v>
      </c>
      <c r="B199" s="14">
        <v>488000</v>
      </c>
      <c r="AU199" s="14">
        <v>3000</v>
      </c>
      <c r="AV199" s="14">
        <v>50</v>
      </c>
    </row>
    <row r="200" spans="1:48" x14ac:dyDescent="0.35">
      <c r="A200" s="14">
        <v>6000</v>
      </c>
      <c r="B200" s="14">
        <v>456000</v>
      </c>
      <c r="AU200" s="14">
        <v>4000</v>
      </c>
      <c r="AV200" s="14">
        <v>48</v>
      </c>
    </row>
    <row r="201" spans="1:48" x14ac:dyDescent="0.35">
      <c r="A201" s="14">
        <v>9000</v>
      </c>
      <c r="B201" s="14">
        <v>720000</v>
      </c>
      <c r="AU201" s="14">
        <v>4000</v>
      </c>
      <c r="AV201" s="14">
        <v>78</v>
      </c>
    </row>
    <row r="202" spans="1:48" x14ac:dyDescent="0.35">
      <c r="A202" s="14">
        <v>7000</v>
      </c>
      <c r="B202" s="14">
        <v>420000</v>
      </c>
      <c r="AU202" s="14">
        <v>5000</v>
      </c>
      <c r="AV202" s="14">
        <v>54</v>
      </c>
    </row>
    <row r="203" spans="1:48" x14ac:dyDescent="0.35">
      <c r="A203" s="14">
        <v>7000</v>
      </c>
      <c r="B203" s="14">
        <v>385000</v>
      </c>
      <c r="AU203" s="14">
        <v>5000</v>
      </c>
      <c r="AV203" s="14">
        <v>48</v>
      </c>
    </row>
    <row r="204" spans="1:48" x14ac:dyDescent="0.35">
      <c r="A204" s="14">
        <v>8000</v>
      </c>
      <c r="B204" s="14">
        <v>680000</v>
      </c>
      <c r="AU204" s="14">
        <v>5000</v>
      </c>
      <c r="AV204" s="14">
        <v>56</v>
      </c>
    </row>
    <row r="205" spans="1:48" x14ac:dyDescent="0.35">
      <c r="A205" s="14">
        <v>10000</v>
      </c>
      <c r="B205" s="14">
        <v>660000</v>
      </c>
      <c r="AU205" s="14">
        <v>5000</v>
      </c>
      <c r="AV205" s="14">
        <v>50</v>
      </c>
    </row>
    <row r="206" spans="1:48" x14ac:dyDescent="0.35">
      <c r="A206" s="14">
        <v>9000</v>
      </c>
      <c r="B206" s="14">
        <v>567000</v>
      </c>
      <c r="AU206" s="14">
        <v>5000</v>
      </c>
      <c r="AV206" s="14">
        <v>56</v>
      </c>
    </row>
    <row r="207" spans="1:48" x14ac:dyDescent="0.35">
      <c r="A207" s="14">
        <v>8000</v>
      </c>
      <c r="B207" s="14">
        <v>448000</v>
      </c>
      <c r="AU207" s="14">
        <v>4000</v>
      </c>
      <c r="AV207" s="14">
        <v>61</v>
      </c>
    </row>
    <row r="208" spans="1:48" x14ac:dyDescent="0.35">
      <c r="A208" s="14">
        <v>8000</v>
      </c>
      <c r="B208" s="14">
        <v>272000</v>
      </c>
      <c r="AU208" s="14">
        <v>4000</v>
      </c>
      <c r="AV208" s="14">
        <v>39</v>
      </c>
    </row>
    <row r="209" spans="1:48" x14ac:dyDescent="0.35">
      <c r="A209" s="14">
        <v>9000</v>
      </c>
      <c r="B209" s="14">
        <v>369000</v>
      </c>
      <c r="AU209" s="14">
        <v>5000</v>
      </c>
      <c r="AV209" s="14">
        <v>35</v>
      </c>
    </row>
    <row r="210" spans="1:48" x14ac:dyDescent="0.35">
      <c r="A210" s="14">
        <v>7000</v>
      </c>
      <c r="B210" s="14">
        <v>350000</v>
      </c>
      <c r="AU210" s="14">
        <v>5000</v>
      </c>
      <c r="AV210" s="14">
        <v>67</v>
      </c>
    </row>
    <row r="211" spans="1:48" x14ac:dyDescent="0.35">
      <c r="A211" s="14">
        <v>7000</v>
      </c>
      <c r="B211" s="14">
        <v>427000</v>
      </c>
      <c r="AU211" s="14">
        <v>4000</v>
      </c>
      <c r="AV211" s="14">
        <v>39</v>
      </c>
    </row>
    <row r="212" spans="1:48" x14ac:dyDescent="0.35">
      <c r="A212" s="14">
        <v>9000</v>
      </c>
      <c r="B212" s="14">
        <v>828000</v>
      </c>
      <c r="AU212" s="14">
        <v>5000</v>
      </c>
      <c r="AV212" s="14">
        <v>51</v>
      </c>
    </row>
    <row r="213" spans="1:48" x14ac:dyDescent="0.35">
      <c r="A213" s="14">
        <v>10000</v>
      </c>
      <c r="B213" s="14">
        <v>810000</v>
      </c>
      <c r="AU213" s="14">
        <v>41000</v>
      </c>
      <c r="AV213" s="14">
        <v>111</v>
      </c>
    </row>
    <row r="214" spans="1:48" x14ac:dyDescent="0.35">
      <c r="A214" s="14">
        <v>8000</v>
      </c>
      <c r="B214" s="14">
        <v>520000</v>
      </c>
      <c r="AU214" s="14">
        <v>48000</v>
      </c>
      <c r="AV214" s="14">
        <v>114</v>
      </c>
    </row>
    <row r="215" spans="1:48" x14ac:dyDescent="0.35">
      <c r="A215" s="14">
        <v>7000</v>
      </c>
      <c r="B215" s="14">
        <v>532000</v>
      </c>
      <c r="AU215" s="14">
        <v>43000</v>
      </c>
      <c r="AV215" s="14">
        <v>94</v>
      </c>
    </row>
    <row r="216" spans="1:48" x14ac:dyDescent="0.35">
      <c r="A216" s="14">
        <v>8000</v>
      </c>
      <c r="B216" s="14">
        <v>496000</v>
      </c>
      <c r="AU216" s="14">
        <v>45000</v>
      </c>
      <c r="AV216" s="14">
        <v>106</v>
      </c>
    </row>
    <row r="217" spans="1:48" x14ac:dyDescent="0.35">
      <c r="A217" s="14">
        <v>5000</v>
      </c>
      <c r="B217" s="14">
        <v>280000</v>
      </c>
      <c r="AU217" s="14">
        <v>35000</v>
      </c>
      <c r="AV217" s="14">
        <v>124</v>
      </c>
    </row>
    <row r="218" spans="1:48" x14ac:dyDescent="0.35">
      <c r="A218" s="14">
        <v>7000</v>
      </c>
      <c r="B218" s="14">
        <v>413000</v>
      </c>
      <c r="AU218" s="14">
        <v>34000</v>
      </c>
      <c r="AV218" s="14">
        <v>90</v>
      </c>
    </row>
    <row r="219" spans="1:48" x14ac:dyDescent="0.35">
      <c r="A219" s="14">
        <v>8000</v>
      </c>
      <c r="B219" s="14">
        <v>512000</v>
      </c>
      <c r="AU219" s="14">
        <v>35000</v>
      </c>
      <c r="AV219" s="14">
        <v>98</v>
      </c>
    </row>
    <row r="220" spans="1:48" x14ac:dyDescent="0.35">
      <c r="A220" s="14">
        <v>7000</v>
      </c>
      <c r="B220" s="14">
        <v>378000</v>
      </c>
      <c r="AU220" s="14">
        <v>35000</v>
      </c>
      <c r="AV220" s="14">
        <v>97</v>
      </c>
    </row>
    <row r="221" spans="1:48" x14ac:dyDescent="0.35">
      <c r="A221" s="14">
        <v>8000</v>
      </c>
      <c r="B221" s="14">
        <v>424000</v>
      </c>
      <c r="AU221" s="14">
        <v>30000</v>
      </c>
      <c r="AV221" s="14">
        <v>90</v>
      </c>
    </row>
    <row r="222" spans="1:48" x14ac:dyDescent="0.35">
      <c r="A222" s="14">
        <v>7000</v>
      </c>
      <c r="B222" s="14">
        <v>469000</v>
      </c>
      <c r="AU222" s="14">
        <v>29000</v>
      </c>
      <c r="AV222" s="14">
        <v>89</v>
      </c>
    </row>
    <row r="223" spans="1:48" x14ac:dyDescent="0.35">
      <c r="A223" s="14">
        <v>9000</v>
      </c>
      <c r="B223" s="14">
        <v>288000</v>
      </c>
      <c r="AU223" s="14">
        <v>40000</v>
      </c>
      <c r="AV223" s="14">
        <v>77</v>
      </c>
    </row>
    <row r="224" spans="1:48" x14ac:dyDescent="0.35">
      <c r="A224" s="14">
        <v>10000</v>
      </c>
      <c r="B224" s="14">
        <v>430000</v>
      </c>
      <c r="AU224" s="14">
        <v>37000</v>
      </c>
      <c r="AV224" s="14">
        <v>103</v>
      </c>
    </row>
    <row r="225" spans="1:48" x14ac:dyDescent="0.35">
      <c r="A225" s="14">
        <v>8000</v>
      </c>
      <c r="B225" s="14">
        <v>408000</v>
      </c>
      <c r="AU225" s="14">
        <v>36000</v>
      </c>
      <c r="AV225" s="14">
        <v>80</v>
      </c>
    </row>
    <row r="226" spans="1:48" x14ac:dyDescent="0.35">
      <c r="A226" s="14">
        <v>8000</v>
      </c>
      <c r="B226" s="14">
        <v>472000</v>
      </c>
      <c r="AU226" s="14">
        <v>36000</v>
      </c>
      <c r="AV226" s="14">
        <v>77</v>
      </c>
    </row>
    <row r="227" spans="1:48" x14ac:dyDescent="0.35">
      <c r="A227" s="14">
        <v>16000</v>
      </c>
      <c r="B227" s="14">
        <v>736000</v>
      </c>
      <c r="AU227" s="14">
        <v>41000</v>
      </c>
      <c r="AV227" s="14">
        <v>86</v>
      </c>
    </row>
    <row r="228" spans="1:48" x14ac:dyDescent="0.35">
      <c r="A228" s="14">
        <v>13000</v>
      </c>
      <c r="B228" s="14">
        <v>871000</v>
      </c>
      <c r="AU228" s="14">
        <v>7000</v>
      </c>
      <c r="AV228" s="14">
        <v>44</v>
      </c>
    </row>
    <row r="229" spans="1:48" x14ac:dyDescent="0.35">
      <c r="A229" s="14">
        <v>15000</v>
      </c>
      <c r="B229" s="14">
        <v>1020000</v>
      </c>
      <c r="AU229" s="14">
        <v>6000</v>
      </c>
      <c r="AV229" s="14">
        <v>46</v>
      </c>
    </row>
    <row r="230" spans="1:48" x14ac:dyDescent="0.35">
      <c r="A230" s="14">
        <v>13000</v>
      </c>
      <c r="B230" s="14">
        <v>663000</v>
      </c>
      <c r="AU230" s="14">
        <v>6000</v>
      </c>
      <c r="AV230" s="14">
        <v>46</v>
      </c>
    </row>
    <row r="231" spans="1:48" x14ac:dyDescent="0.35">
      <c r="A231" s="14">
        <v>17000</v>
      </c>
      <c r="B231" s="14">
        <v>884000</v>
      </c>
      <c r="AU231" s="14">
        <v>4000</v>
      </c>
      <c r="AV231" s="14">
        <v>46</v>
      </c>
    </row>
    <row r="232" spans="1:48" x14ac:dyDescent="0.35">
      <c r="A232" s="14">
        <v>16000</v>
      </c>
      <c r="B232" s="14">
        <v>912000</v>
      </c>
      <c r="AU232" s="14">
        <v>3000</v>
      </c>
      <c r="AV232" s="14">
        <v>46</v>
      </c>
    </row>
    <row r="233" spans="1:48" x14ac:dyDescent="0.35">
      <c r="A233" s="14">
        <v>14000</v>
      </c>
      <c r="B233" s="14">
        <v>1120000</v>
      </c>
      <c r="AU233" s="14">
        <v>2000</v>
      </c>
      <c r="AV233" s="14">
        <v>42</v>
      </c>
    </row>
    <row r="234" spans="1:48" x14ac:dyDescent="0.35">
      <c r="A234" s="14">
        <v>16000</v>
      </c>
      <c r="B234" s="23">
        <v>800000</v>
      </c>
      <c r="AU234" s="14">
        <v>10000</v>
      </c>
      <c r="AV234" s="14">
        <v>26</v>
      </c>
    </row>
    <row r="235" spans="1:48" x14ac:dyDescent="0.35">
      <c r="A235" s="14">
        <v>14000</v>
      </c>
      <c r="B235" s="14">
        <v>770000</v>
      </c>
      <c r="AU235" s="14">
        <v>14000</v>
      </c>
      <c r="AV235" s="14">
        <v>22</v>
      </c>
    </row>
    <row r="236" spans="1:48" x14ac:dyDescent="0.35">
      <c r="A236" s="14">
        <v>14000</v>
      </c>
      <c r="B236" s="14">
        <v>560000</v>
      </c>
      <c r="AU236" s="14">
        <v>11000</v>
      </c>
      <c r="AV236" s="14">
        <v>21</v>
      </c>
    </row>
    <row r="237" spans="1:48" x14ac:dyDescent="0.35">
      <c r="A237" s="14">
        <v>10000</v>
      </c>
      <c r="B237" s="14">
        <v>610000</v>
      </c>
      <c r="AU237" s="14">
        <v>11000</v>
      </c>
      <c r="AV237" s="14">
        <v>20</v>
      </c>
    </row>
    <row r="238" spans="1:48" x14ac:dyDescent="0.35">
      <c r="A238" s="14">
        <v>9000</v>
      </c>
      <c r="B238" s="14">
        <v>567000</v>
      </c>
      <c r="AU238" s="14">
        <v>11000</v>
      </c>
      <c r="AV238" s="14">
        <v>41</v>
      </c>
    </row>
    <row r="239" spans="1:48" x14ac:dyDescent="0.35">
      <c r="A239" s="14">
        <v>9000</v>
      </c>
      <c r="B239" s="14">
        <v>468000</v>
      </c>
      <c r="AU239" s="14">
        <v>8000</v>
      </c>
      <c r="AV239" s="14">
        <v>33</v>
      </c>
    </row>
    <row r="240" spans="1:48" x14ac:dyDescent="0.35">
      <c r="A240" s="14">
        <v>7000</v>
      </c>
      <c r="B240" s="14">
        <v>308000</v>
      </c>
      <c r="AU240" s="14">
        <v>7000</v>
      </c>
      <c r="AV240" s="14">
        <v>31</v>
      </c>
    </row>
    <row r="241" spans="1:48" x14ac:dyDescent="0.35">
      <c r="A241" s="14">
        <v>6000</v>
      </c>
      <c r="B241" s="14">
        <v>330000</v>
      </c>
      <c r="AU241" s="14">
        <v>8000</v>
      </c>
      <c r="AV241" s="14">
        <v>26</v>
      </c>
    </row>
    <row r="242" spans="1:48" x14ac:dyDescent="0.35">
      <c r="A242" s="14">
        <v>3000</v>
      </c>
      <c r="B242" s="14">
        <v>150000</v>
      </c>
      <c r="AU242" s="14">
        <v>11000</v>
      </c>
      <c r="AV242" s="14">
        <v>23</v>
      </c>
    </row>
    <row r="243" spans="1:48" x14ac:dyDescent="0.35">
      <c r="A243" s="14">
        <v>3000</v>
      </c>
      <c r="B243" s="14">
        <v>150000</v>
      </c>
      <c r="AU243" s="14">
        <v>9000</v>
      </c>
      <c r="AV243" s="14">
        <v>26</v>
      </c>
    </row>
    <row r="244" spans="1:48" x14ac:dyDescent="0.35">
      <c r="A244" s="14">
        <v>4000</v>
      </c>
      <c r="B244" s="14">
        <v>192000</v>
      </c>
      <c r="AU244" s="14">
        <v>7000</v>
      </c>
      <c r="AV244" s="14">
        <v>42</v>
      </c>
    </row>
    <row r="245" spans="1:48" x14ac:dyDescent="0.35">
      <c r="A245" s="14">
        <v>4000</v>
      </c>
      <c r="B245" s="14">
        <v>312000</v>
      </c>
      <c r="AU245" s="14">
        <v>6000</v>
      </c>
      <c r="AV245" s="14">
        <v>50</v>
      </c>
    </row>
    <row r="246" spans="1:48" x14ac:dyDescent="0.35">
      <c r="A246" s="14">
        <v>5000</v>
      </c>
      <c r="B246" s="14">
        <v>270000</v>
      </c>
      <c r="AU246" s="14">
        <v>5000</v>
      </c>
      <c r="AV246" s="14">
        <v>41</v>
      </c>
    </row>
    <row r="247" spans="1:48" x14ac:dyDescent="0.35">
      <c r="A247" s="14">
        <v>5000</v>
      </c>
      <c r="B247" s="14">
        <v>240000</v>
      </c>
      <c r="AU247" s="14">
        <v>4000</v>
      </c>
      <c r="AV247" s="14">
        <v>30</v>
      </c>
    </row>
    <row r="248" spans="1:48" x14ac:dyDescent="0.35">
      <c r="A248" s="14">
        <v>5000</v>
      </c>
      <c r="B248" s="14">
        <v>280000</v>
      </c>
      <c r="AU248" s="14">
        <v>4000</v>
      </c>
      <c r="AV248" s="14">
        <v>34</v>
      </c>
    </row>
    <row r="249" spans="1:48" x14ac:dyDescent="0.35">
      <c r="A249" s="14">
        <v>5000</v>
      </c>
      <c r="B249" s="14">
        <v>250000</v>
      </c>
      <c r="AU249" s="14">
        <v>80000</v>
      </c>
      <c r="AV249" s="14">
        <v>85</v>
      </c>
    </row>
    <row r="250" spans="1:48" x14ac:dyDescent="0.35">
      <c r="A250" s="14">
        <v>5000</v>
      </c>
      <c r="B250" s="14">
        <v>280000</v>
      </c>
      <c r="AU250" s="14">
        <v>73000</v>
      </c>
      <c r="AV250" s="14">
        <v>85</v>
      </c>
    </row>
    <row r="251" spans="1:48" x14ac:dyDescent="0.35">
      <c r="A251" s="14">
        <v>4000</v>
      </c>
      <c r="B251" s="14">
        <v>244000</v>
      </c>
      <c r="AU251" s="14">
        <v>72000</v>
      </c>
      <c r="AV251" s="14">
        <v>75</v>
      </c>
    </row>
    <row r="252" spans="1:48" x14ac:dyDescent="0.35">
      <c r="A252" s="14">
        <v>4000</v>
      </c>
      <c r="B252" s="14">
        <v>156000</v>
      </c>
      <c r="AU252" s="14">
        <v>76000</v>
      </c>
      <c r="AV252" s="14">
        <v>60</v>
      </c>
    </row>
    <row r="253" spans="1:48" x14ac:dyDescent="0.35">
      <c r="A253" s="14">
        <v>5000</v>
      </c>
      <c r="B253" s="14">
        <v>175000</v>
      </c>
      <c r="AU253" s="14">
        <v>72000</v>
      </c>
      <c r="AV253" s="14">
        <v>77</v>
      </c>
    </row>
    <row r="254" spans="1:48" x14ac:dyDescent="0.35">
      <c r="A254" s="14">
        <v>5000</v>
      </c>
      <c r="B254" s="14">
        <v>335000</v>
      </c>
      <c r="AU254" s="14">
        <v>65000</v>
      </c>
      <c r="AV254" s="14">
        <v>74</v>
      </c>
    </row>
    <row r="255" spans="1:48" x14ac:dyDescent="0.35">
      <c r="A255" s="14">
        <v>4000</v>
      </c>
      <c r="B255" s="14">
        <v>156000</v>
      </c>
      <c r="AU255" s="14">
        <v>65000</v>
      </c>
      <c r="AV255" s="14">
        <v>67</v>
      </c>
    </row>
    <row r="256" spans="1:48" x14ac:dyDescent="0.35">
      <c r="A256" s="14">
        <v>5000</v>
      </c>
      <c r="B256" s="14">
        <v>255000</v>
      </c>
      <c r="AU256" s="14">
        <v>65000</v>
      </c>
      <c r="AV256" s="14">
        <v>68</v>
      </c>
    </row>
    <row r="257" spans="1:48" x14ac:dyDescent="0.35">
      <c r="A257" s="14">
        <v>41000</v>
      </c>
      <c r="B257" s="14">
        <v>4551000</v>
      </c>
      <c r="AU257" s="14">
        <v>72000</v>
      </c>
      <c r="AV257" s="14">
        <v>55</v>
      </c>
    </row>
    <row r="258" spans="1:48" x14ac:dyDescent="0.35">
      <c r="A258" s="14">
        <v>48000</v>
      </c>
      <c r="B258" s="14">
        <v>5472000</v>
      </c>
      <c r="AU258" s="14">
        <v>72000</v>
      </c>
      <c r="AV258" s="14">
        <v>64</v>
      </c>
    </row>
    <row r="259" spans="1:48" x14ac:dyDescent="0.35">
      <c r="A259" s="14">
        <v>43000</v>
      </c>
      <c r="B259" s="14">
        <v>4042000</v>
      </c>
      <c r="AU259" s="14">
        <v>71000</v>
      </c>
      <c r="AV259" s="14">
        <v>73</v>
      </c>
    </row>
    <row r="260" spans="1:48" x14ac:dyDescent="0.35">
      <c r="A260" s="14">
        <v>45000</v>
      </c>
      <c r="B260" s="14">
        <v>4770000</v>
      </c>
      <c r="AU260" s="14">
        <v>66000</v>
      </c>
      <c r="AV260" s="14">
        <v>60</v>
      </c>
    </row>
    <row r="261" spans="1:48" x14ac:dyDescent="0.35">
      <c r="A261" s="14">
        <v>35000</v>
      </c>
      <c r="B261" s="14">
        <v>4340000</v>
      </c>
      <c r="AU261" s="14">
        <v>71000</v>
      </c>
      <c r="AV261" s="14">
        <v>58</v>
      </c>
    </row>
    <row r="262" spans="1:48" x14ac:dyDescent="0.35">
      <c r="A262" s="14">
        <v>34000</v>
      </c>
      <c r="B262" s="14">
        <v>3060000</v>
      </c>
      <c r="AU262" s="14">
        <v>74000</v>
      </c>
      <c r="AV262" s="14">
        <v>64</v>
      </c>
    </row>
    <row r="263" spans="1:48" x14ac:dyDescent="0.35">
      <c r="A263" s="14">
        <v>35000</v>
      </c>
      <c r="B263" s="14">
        <v>3430000</v>
      </c>
      <c r="AU263" s="14">
        <v>73000</v>
      </c>
      <c r="AV263" s="14">
        <v>57</v>
      </c>
    </row>
    <row r="264" spans="1:48" x14ac:dyDescent="0.35">
      <c r="A264" s="14">
        <v>35000</v>
      </c>
      <c r="B264" s="14">
        <v>3395000</v>
      </c>
      <c r="AU264" s="14">
        <v>140000</v>
      </c>
      <c r="AV264" s="14">
        <v>79</v>
      </c>
    </row>
    <row r="265" spans="1:48" x14ac:dyDescent="0.35">
      <c r="A265" s="14">
        <v>30000</v>
      </c>
      <c r="B265" s="14">
        <v>2700000</v>
      </c>
      <c r="AU265" s="14">
        <v>145000</v>
      </c>
      <c r="AV265" s="14">
        <v>82</v>
      </c>
    </row>
    <row r="266" spans="1:48" x14ac:dyDescent="0.35">
      <c r="A266" s="14">
        <v>29000</v>
      </c>
      <c r="B266" s="14">
        <v>2581000</v>
      </c>
      <c r="AU266" s="14">
        <v>150000</v>
      </c>
      <c r="AV266" s="14">
        <v>90</v>
      </c>
    </row>
    <row r="267" spans="1:48" x14ac:dyDescent="0.35">
      <c r="A267" s="14">
        <v>40000</v>
      </c>
      <c r="B267" s="14">
        <v>3080000</v>
      </c>
      <c r="AU267" s="14">
        <v>135000</v>
      </c>
      <c r="AV267" s="14">
        <v>81</v>
      </c>
    </row>
    <row r="268" spans="1:48" x14ac:dyDescent="0.35">
      <c r="A268" s="14">
        <v>37000</v>
      </c>
      <c r="B268" s="14">
        <v>3811000</v>
      </c>
      <c r="AU268" s="14">
        <v>117000</v>
      </c>
      <c r="AV268" s="14">
        <v>73</v>
      </c>
    </row>
    <row r="269" spans="1:48" x14ac:dyDescent="0.35">
      <c r="A269" s="14">
        <v>36000</v>
      </c>
      <c r="B269" s="14">
        <v>2880000</v>
      </c>
      <c r="AU269" s="14">
        <v>120000</v>
      </c>
      <c r="AV269" s="14">
        <v>83</v>
      </c>
    </row>
    <row r="270" spans="1:48" x14ac:dyDescent="0.35">
      <c r="A270" s="14">
        <v>36000</v>
      </c>
      <c r="B270" s="14">
        <v>2772000</v>
      </c>
      <c r="AU270" s="14">
        <v>135000</v>
      </c>
      <c r="AV270" s="14">
        <v>75</v>
      </c>
    </row>
    <row r="271" spans="1:48" x14ac:dyDescent="0.35">
      <c r="A271" s="14">
        <v>41000</v>
      </c>
      <c r="B271" s="14">
        <v>3526000</v>
      </c>
      <c r="AU271" s="14">
        <v>120000</v>
      </c>
      <c r="AV271" s="14">
        <v>74</v>
      </c>
    </row>
    <row r="272" spans="1:48" x14ac:dyDescent="0.35">
      <c r="A272" s="14">
        <v>7000</v>
      </c>
      <c r="B272" s="14">
        <v>308000</v>
      </c>
      <c r="AU272" s="14">
        <v>125000</v>
      </c>
      <c r="AV272" s="14">
        <v>80</v>
      </c>
    </row>
    <row r="273" spans="1:48" x14ac:dyDescent="0.35">
      <c r="A273" s="14">
        <v>6000</v>
      </c>
      <c r="B273" s="14">
        <v>276000</v>
      </c>
      <c r="AU273" s="14">
        <v>130000</v>
      </c>
      <c r="AV273" s="14">
        <v>68</v>
      </c>
    </row>
    <row r="274" spans="1:48" x14ac:dyDescent="0.35">
      <c r="A274" s="14">
        <v>6000</v>
      </c>
      <c r="B274" s="14">
        <v>276000</v>
      </c>
      <c r="AU274" s="14">
        <v>122000</v>
      </c>
      <c r="AV274" s="14">
        <v>78</v>
      </c>
    </row>
    <row r="275" spans="1:48" x14ac:dyDescent="0.35">
      <c r="A275" s="14">
        <v>4000</v>
      </c>
      <c r="B275" s="14">
        <v>184000</v>
      </c>
      <c r="AU275" s="14">
        <v>122000</v>
      </c>
      <c r="AV275" s="14">
        <v>65</v>
      </c>
    </row>
    <row r="276" spans="1:48" x14ac:dyDescent="0.35">
      <c r="A276" s="14">
        <v>3000</v>
      </c>
      <c r="B276" s="14">
        <v>138000</v>
      </c>
      <c r="AU276" s="14">
        <v>128000</v>
      </c>
      <c r="AV276" s="14">
        <v>66</v>
      </c>
    </row>
    <row r="277" spans="1:48" x14ac:dyDescent="0.35">
      <c r="A277" s="14">
        <v>2000</v>
      </c>
      <c r="B277" s="14">
        <v>84000</v>
      </c>
      <c r="AU277" s="14">
        <v>120000</v>
      </c>
      <c r="AV277" s="14">
        <v>53</v>
      </c>
    </row>
    <row r="278" spans="1:48" x14ac:dyDescent="0.35">
      <c r="A278" s="14">
        <v>10000</v>
      </c>
      <c r="B278" s="14">
        <v>260000</v>
      </c>
      <c r="AU278" s="14">
        <v>125000</v>
      </c>
      <c r="AV278" s="14">
        <v>67</v>
      </c>
    </row>
    <row r="279" spans="1:48" x14ac:dyDescent="0.35">
      <c r="A279" s="14">
        <v>14000</v>
      </c>
      <c r="B279" s="14">
        <v>308000</v>
      </c>
      <c r="AU279" s="14">
        <v>23000</v>
      </c>
      <c r="AV279" s="14">
        <v>66</v>
      </c>
    </row>
    <row r="280" spans="1:48" x14ac:dyDescent="0.35">
      <c r="A280" s="14">
        <v>11000</v>
      </c>
      <c r="B280" s="14">
        <v>231000</v>
      </c>
      <c r="AU280" s="14">
        <v>24000</v>
      </c>
      <c r="AV280" s="14">
        <v>65</v>
      </c>
    </row>
    <row r="281" spans="1:48" x14ac:dyDescent="0.35">
      <c r="A281" s="14">
        <v>11000</v>
      </c>
      <c r="B281" s="14">
        <v>220000</v>
      </c>
      <c r="AU281" s="14">
        <v>23000</v>
      </c>
      <c r="AV281" s="14">
        <v>75</v>
      </c>
    </row>
    <row r="282" spans="1:48" x14ac:dyDescent="0.35">
      <c r="A282" s="14">
        <v>11000</v>
      </c>
      <c r="B282" s="14">
        <v>451000</v>
      </c>
      <c r="AU282" s="14">
        <v>22000</v>
      </c>
      <c r="AV282" s="14">
        <v>61</v>
      </c>
    </row>
    <row r="283" spans="1:48" x14ac:dyDescent="0.35">
      <c r="A283" s="14">
        <v>8000</v>
      </c>
      <c r="B283" s="14">
        <v>264000</v>
      </c>
      <c r="AU283" s="14">
        <v>18000</v>
      </c>
      <c r="AV283" s="14">
        <v>50</v>
      </c>
    </row>
    <row r="284" spans="1:48" x14ac:dyDescent="0.35">
      <c r="A284" s="14">
        <v>7000</v>
      </c>
      <c r="B284" s="14">
        <v>217000</v>
      </c>
      <c r="AU284" s="14">
        <v>17000</v>
      </c>
      <c r="AV284" s="14">
        <v>53</v>
      </c>
    </row>
    <row r="285" spans="1:48" x14ac:dyDescent="0.35">
      <c r="A285" s="14">
        <v>8000</v>
      </c>
      <c r="B285" s="14">
        <v>208000</v>
      </c>
      <c r="AU285" s="14">
        <v>16000</v>
      </c>
      <c r="AV285" s="14">
        <v>41</v>
      </c>
    </row>
    <row r="286" spans="1:48" x14ac:dyDescent="0.35">
      <c r="A286" s="14">
        <v>11000</v>
      </c>
      <c r="B286" s="14">
        <v>253000</v>
      </c>
      <c r="AU286" s="14">
        <v>15000</v>
      </c>
      <c r="AV286" s="14">
        <v>50</v>
      </c>
    </row>
    <row r="287" spans="1:48" x14ac:dyDescent="0.35">
      <c r="A287" s="14">
        <v>9000</v>
      </c>
      <c r="B287" s="14">
        <v>234000</v>
      </c>
      <c r="AU287" s="14">
        <v>15000</v>
      </c>
      <c r="AV287" s="14">
        <v>46</v>
      </c>
    </row>
    <row r="288" spans="1:48" x14ac:dyDescent="0.35">
      <c r="A288" s="14">
        <v>7000</v>
      </c>
      <c r="B288" s="14">
        <v>294000</v>
      </c>
      <c r="AU288" s="14">
        <v>14000</v>
      </c>
      <c r="AV288" s="14">
        <v>46</v>
      </c>
    </row>
    <row r="289" spans="1:48" x14ac:dyDescent="0.35">
      <c r="A289" s="14">
        <v>6000</v>
      </c>
      <c r="B289" s="23">
        <v>300000</v>
      </c>
      <c r="AU289" s="14">
        <v>11000</v>
      </c>
      <c r="AV289" s="14">
        <v>53</v>
      </c>
    </row>
    <row r="290" spans="1:48" x14ac:dyDescent="0.35">
      <c r="A290" s="14">
        <v>5000</v>
      </c>
      <c r="B290" s="14">
        <v>205000</v>
      </c>
      <c r="AU290" s="14">
        <v>11000</v>
      </c>
      <c r="AV290" s="14">
        <v>47</v>
      </c>
    </row>
    <row r="291" spans="1:48" x14ac:dyDescent="0.35">
      <c r="A291" s="14">
        <v>4000</v>
      </c>
      <c r="B291" s="14">
        <v>120000</v>
      </c>
      <c r="AU291" s="14">
        <v>11000</v>
      </c>
      <c r="AV291" s="14">
        <v>52</v>
      </c>
    </row>
    <row r="292" spans="1:48" x14ac:dyDescent="0.35">
      <c r="A292" s="14">
        <v>4000</v>
      </c>
      <c r="B292" s="14">
        <v>136000</v>
      </c>
      <c r="AU292" s="14">
        <v>8000</v>
      </c>
      <c r="AV292" s="14">
        <v>43</v>
      </c>
    </row>
    <row r="293" spans="1:48" x14ac:dyDescent="0.35">
      <c r="A293" s="14">
        <v>80000</v>
      </c>
      <c r="B293" s="14">
        <v>6800000</v>
      </c>
      <c r="AU293" s="14">
        <v>7000</v>
      </c>
      <c r="AV293" s="14">
        <v>53</v>
      </c>
    </row>
    <row r="294" spans="1:48" x14ac:dyDescent="0.35">
      <c r="A294" s="14">
        <v>73000</v>
      </c>
      <c r="B294" s="14">
        <v>6205000</v>
      </c>
      <c r="AU294" s="14">
        <v>18000</v>
      </c>
      <c r="AV294" s="14">
        <v>86</v>
      </c>
    </row>
    <row r="295" spans="1:48" x14ac:dyDescent="0.35">
      <c r="A295" s="14">
        <v>72000</v>
      </c>
      <c r="B295" s="14">
        <v>5400000</v>
      </c>
      <c r="AU295" s="14">
        <v>18000</v>
      </c>
      <c r="AV295" s="14">
        <v>73</v>
      </c>
    </row>
    <row r="296" spans="1:48" x14ac:dyDescent="0.35">
      <c r="A296" s="14">
        <v>76000</v>
      </c>
      <c r="B296" s="14">
        <v>4560000</v>
      </c>
      <c r="AU296" s="14">
        <v>17000</v>
      </c>
      <c r="AV296" s="14">
        <v>72</v>
      </c>
    </row>
    <row r="297" spans="1:48" x14ac:dyDescent="0.35">
      <c r="A297" s="14">
        <v>72000</v>
      </c>
      <c r="B297" s="14">
        <v>5544000</v>
      </c>
      <c r="AU297" s="14">
        <v>17000</v>
      </c>
      <c r="AV297" s="14">
        <v>66</v>
      </c>
    </row>
    <row r="298" spans="1:48" x14ac:dyDescent="0.35">
      <c r="A298" s="14">
        <v>65000</v>
      </c>
      <c r="B298" s="14">
        <v>4810000</v>
      </c>
      <c r="AU298" s="14">
        <v>18000</v>
      </c>
      <c r="AV298" s="14">
        <v>78</v>
      </c>
    </row>
    <row r="299" spans="1:48" x14ac:dyDescent="0.35">
      <c r="A299" s="14">
        <v>65000</v>
      </c>
      <c r="B299" s="14">
        <v>4355000</v>
      </c>
      <c r="AU299" s="14">
        <v>21000</v>
      </c>
      <c r="AV299" s="14">
        <v>69</v>
      </c>
    </row>
    <row r="300" spans="1:48" x14ac:dyDescent="0.35">
      <c r="A300" s="14">
        <v>65000</v>
      </c>
      <c r="B300" s="14">
        <v>4420000</v>
      </c>
      <c r="AU300" s="14">
        <v>18000</v>
      </c>
      <c r="AV300" s="14">
        <v>65</v>
      </c>
    </row>
    <row r="301" spans="1:48" x14ac:dyDescent="0.35">
      <c r="A301" s="14">
        <v>72000</v>
      </c>
      <c r="B301" s="14">
        <v>3960000</v>
      </c>
      <c r="AU301" s="14">
        <v>16000</v>
      </c>
      <c r="AV301" s="14">
        <v>80</v>
      </c>
    </row>
    <row r="302" spans="1:48" x14ac:dyDescent="0.35">
      <c r="A302" s="14">
        <v>72000</v>
      </c>
      <c r="B302" s="14">
        <v>4608000</v>
      </c>
      <c r="AU302" s="14">
        <v>14000</v>
      </c>
      <c r="AV302" s="14">
        <v>98</v>
      </c>
    </row>
    <row r="303" spans="1:48" x14ac:dyDescent="0.35">
      <c r="A303" s="14">
        <v>71000</v>
      </c>
      <c r="B303" s="14">
        <v>5183000</v>
      </c>
      <c r="AU303" s="14">
        <v>15000</v>
      </c>
      <c r="AV303" s="14">
        <v>92</v>
      </c>
    </row>
    <row r="304" spans="1:48" x14ac:dyDescent="0.35">
      <c r="A304" s="14">
        <v>66000</v>
      </c>
      <c r="B304" s="14">
        <v>3960000</v>
      </c>
      <c r="AU304" s="14">
        <v>14000</v>
      </c>
      <c r="AV304" s="14">
        <v>98</v>
      </c>
    </row>
    <row r="305" spans="1:48" x14ac:dyDescent="0.35">
      <c r="A305" s="14">
        <v>71000</v>
      </c>
      <c r="B305" s="14">
        <v>4118000</v>
      </c>
      <c r="AU305" s="14">
        <v>14000</v>
      </c>
      <c r="AV305" s="14">
        <v>104</v>
      </c>
    </row>
    <row r="306" spans="1:48" x14ac:dyDescent="0.35">
      <c r="A306" s="14">
        <v>74000</v>
      </c>
      <c r="B306" s="14">
        <v>4736000</v>
      </c>
      <c r="AU306" s="14">
        <v>16000</v>
      </c>
      <c r="AV306" s="14">
        <v>98</v>
      </c>
    </row>
    <row r="307" spans="1:48" x14ac:dyDescent="0.35">
      <c r="A307" s="14">
        <v>73000</v>
      </c>
      <c r="B307" s="14">
        <v>4161000</v>
      </c>
      <c r="AU307" s="14">
        <v>18000</v>
      </c>
      <c r="AV307" s="14">
        <v>115</v>
      </c>
    </row>
    <row r="308" spans="1:48" x14ac:dyDescent="0.35">
      <c r="A308" s="14">
        <v>140000</v>
      </c>
      <c r="B308" s="14">
        <v>11060000</v>
      </c>
      <c r="AU308" s="14">
        <v>18000</v>
      </c>
      <c r="AV308" s="14">
        <v>118</v>
      </c>
    </row>
    <row r="309" spans="1:48" x14ac:dyDescent="0.35">
      <c r="A309" s="14">
        <v>145000</v>
      </c>
      <c r="B309" s="14">
        <v>11890000</v>
      </c>
      <c r="AU309" s="14">
        <v>115000</v>
      </c>
      <c r="AV309" s="14">
        <v>122</v>
      </c>
    </row>
    <row r="310" spans="1:48" x14ac:dyDescent="0.35">
      <c r="A310" s="14">
        <v>150000</v>
      </c>
      <c r="B310" s="14">
        <v>13500000</v>
      </c>
      <c r="AU310" s="14">
        <v>122000</v>
      </c>
      <c r="AV310" s="14">
        <v>70</v>
      </c>
    </row>
    <row r="311" spans="1:48" x14ac:dyDescent="0.35">
      <c r="A311" s="14">
        <v>135000</v>
      </c>
      <c r="B311" s="14">
        <v>10935000</v>
      </c>
      <c r="AU311" s="14">
        <v>124000</v>
      </c>
      <c r="AV311" s="14">
        <v>88</v>
      </c>
    </row>
    <row r="312" spans="1:48" x14ac:dyDescent="0.35">
      <c r="A312" s="14">
        <v>117000</v>
      </c>
      <c r="B312" s="14">
        <v>8541000</v>
      </c>
      <c r="AU312" s="14">
        <v>136000</v>
      </c>
      <c r="AV312" s="14">
        <v>102</v>
      </c>
    </row>
    <row r="313" spans="1:48" x14ac:dyDescent="0.35">
      <c r="A313" s="14">
        <v>120000</v>
      </c>
      <c r="B313" s="14">
        <v>9960000</v>
      </c>
      <c r="AU313" s="14">
        <v>134000</v>
      </c>
      <c r="AV313" s="14">
        <v>63</v>
      </c>
    </row>
    <row r="314" spans="1:48" x14ac:dyDescent="0.35">
      <c r="A314" s="14">
        <v>135000</v>
      </c>
      <c r="B314" s="14">
        <v>10125000</v>
      </c>
      <c r="AU314" s="14">
        <v>145000</v>
      </c>
      <c r="AV314" s="14">
        <v>66</v>
      </c>
    </row>
    <row r="315" spans="1:48" x14ac:dyDescent="0.35">
      <c r="A315" s="14">
        <v>120000</v>
      </c>
      <c r="B315" s="14">
        <v>8880000</v>
      </c>
      <c r="AU315" s="14">
        <v>140000</v>
      </c>
      <c r="AV315" s="14">
        <v>77</v>
      </c>
    </row>
    <row r="316" spans="1:48" x14ac:dyDescent="0.35">
      <c r="A316" s="14">
        <v>125000</v>
      </c>
      <c r="B316" s="23">
        <v>10000000</v>
      </c>
      <c r="AU316" s="14">
        <v>130000</v>
      </c>
      <c r="AV316" s="14">
        <v>67</v>
      </c>
    </row>
    <row r="317" spans="1:48" x14ac:dyDescent="0.35">
      <c r="A317" s="14">
        <v>130000</v>
      </c>
      <c r="B317" s="14">
        <v>8840000</v>
      </c>
      <c r="AU317" s="14">
        <v>132000</v>
      </c>
      <c r="AV317" s="14">
        <v>79</v>
      </c>
    </row>
    <row r="318" spans="1:48" x14ac:dyDescent="0.35">
      <c r="A318" s="14">
        <v>122000</v>
      </c>
      <c r="B318" s="14">
        <v>9516000</v>
      </c>
      <c r="AU318" s="14">
        <v>135000</v>
      </c>
      <c r="AV318" s="14">
        <v>68</v>
      </c>
    </row>
    <row r="319" spans="1:48" x14ac:dyDescent="0.35">
      <c r="A319" s="14">
        <v>122000</v>
      </c>
      <c r="B319" s="14">
        <v>7930000</v>
      </c>
      <c r="AU319" s="14">
        <v>134000</v>
      </c>
      <c r="AV319" s="14">
        <v>70</v>
      </c>
    </row>
    <row r="320" spans="1:48" x14ac:dyDescent="0.35">
      <c r="A320" s="14">
        <v>128000</v>
      </c>
      <c r="B320" s="14">
        <v>8448000</v>
      </c>
      <c r="AU320" s="14">
        <v>146000</v>
      </c>
      <c r="AV320" s="14">
        <v>70</v>
      </c>
    </row>
    <row r="321" spans="1:48" x14ac:dyDescent="0.35">
      <c r="A321" s="14">
        <v>120000</v>
      </c>
      <c r="B321" s="14">
        <v>6360000</v>
      </c>
      <c r="AU321" s="14">
        <v>157000</v>
      </c>
      <c r="AV321" s="14">
        <v>74</v>
      </c>
    </row>
    <row r="322" spans="1:48" x14ac:dyDescent="0.35">
      <c r="A322" s="14">
        <v>125000</v>
      </c>
      <c r="B322" s="14">
        <v>8375000</v>
      </c>
      <c r="AU322" s="14">
        <v>145000</v>
      </c>
      <c r="AV322" s="14">
        <v>92</v>
      </c>
    </row>
    <row r="323" spans="1:48" x14ac:dyDescent="0.35">
      <c r="A323" s="14">
        <v>23000</v>
      </c>
      <c r="B323" s="14">
        <v>1518000</v>
      </c>
      <c r="AU323" s="14">
        <v>145000</v>
      </c>
      <c r="AV323" s="14">
        <v>52</v>
      </c>
    </row>
    <row r="324" spans="1:48" x14ac:dyDescent="0.35">
      <c r="A324" s="14">
        <v>24000</v>
      </c>
      <c r="B324" s="14">
        <v>1560000</v>
      </c>
      <c r="AU324" s="14">
        <v>8000</v>
      </c>
      <c r="AV324" s="14">
        <v>59</v>
      </c>
    </row>
    <row r="325" spans="1:48" x14ac:dyDescent="0.35">
      <c r="A325" s="14">
        <v>23000</v>
      </c>
      <c r="B325" s="14">
        <v>1725000</v>
      </c>
      <c r="AU325" s="14">
        <v>9000</v>
      </c>
      <c r="AV325" s="14">
        <v>46</v>
      </c>
    </row>
    <row r="326" spans="1:48" x14ac:dyDescent="0.35">
      <c r="A326" s="14">
        <v>22000</v>
      </c>
      <c r="B326" s="14">
        <v>1342000</v>
      </c>
      <c r="AU326" s="14">
        <v>11000</v>
      </c>
      <c r="AV326" s="14">
        <v>49</v>
      </c>
    </row>
    <row r="327" spans="1:48" x14ac:dyDescent="0.35">
      <c r="A327" s="14">
        <v>18000</v>
      </c>
      <c r="B327" s="23">
        <v>900000</v>
      </c>
      <c r="AU327" s="14">
        <v>13000</v>
      </c>
      <c r="AV327" s="14">
        <v>44</v>
      </c>
    </row>
    <row r="328" spans="1:48" x14ac:dyDescent="0.35">
      <c r="A328" s="14">
        <v>17000</v>
      </c>
      <c r="B328" s="14">
        <v>901000</v>
      </c>
      <c r="AU328" s="14">
        <v>16000</v>
      </c>
      <c r="AV328" s="14">
        <v>42</v>
      </c>
    </row>
    <row r="329" spans="1:48" x14ac:dyDescent="0.35">
      <c r="A329" s="14">
        <v>16000</v>
      </c>
      <c r="B329" s="14">
        <v>656000</v>
      </c>
      <c r="AU329" s="14">
        <v>10000</v>
      </c>
      <c r="AV329" s="14">
        <v>44</v>
      </c>
    </row>
    <row r="330" spans="1:48" x14ac:dyDescent="0.35">
      <c r="A330" s="14">
        <v>15000</v>
      </c>
      <c r="B330" s="14">
        <v>750000</v>
      </c>
      <c r="AU330" s="14">
        <v>9000</v>
      </c>
      <c r="AV330" s="14">
        <v>40</v>
      </c>
    </row>
    <row r="331" spans="1:48" x14ac:dyDescent="0.35">
      <c r="A331" s="14">
        <v>15000</v>
      </c>
      <c r="B331" s="14">
        <v>690000</v>
      </c>
      <c r="AU331" s="14">
        <v>10000</v>
      </c>
      <c r="AV331" s="14">
        <v>54</v>
      </c>
    </row>
    <row r="332" spans="1:48" x14ac:dyDescent="0.35">
      <c r="A332" s="14">
        <v>14000</v>
      </c>
      <c r="B332" s="14">
        <v>644000</v>
      </c>
      <c r="AU332" s="14">
        <v>10000</v>
      </c>
      <c r="AV332" s="14">
        <v>50</v>
      </c>
    </row>
    <row r="333" spans="1:48" x14ac:dyDescent="0.35">
      <c r="A333" s="14">
        <v>11000</v>
      </c>
      <c r="B333" s="14">
        <v>583000</v>
      </c>
      <c r="AU333" s="14">
        <v>12000</v>
      </c>
      <c r="AV333" s="14">
        <v>45</v>
      </c>
    </row>
    <row r="334" spans="1:48" x14ac:dyDescent="0.35">
      <c r="A334" s="14">
        <v>11000</v>
      </c>
      <c r="B334" s="14">
        <v>517000</v>
      </c>
      <c r="AU334" s="14">
        <v>12000</v>
      </c>
      <c r="AV334" s="14">
        <v>52</v>
      </c>
    </row>
    <row r="335" spans="1:48" x14ac:dyDescent="0.35">
      <c r="A335" s="14">
        <v>11000</v>
      </c>
      <c r="B335" s="14">
        <v>572000</v>
      </c>
      <c r="AU335" s="14">
        <v>11000</v>
      </c>
      <c r="AV335" s="14">
        <v>45</v>
      </c>
    </row>
    <row r="336" spans="1:48" x14ac:dyDescent="0.35">
      <c r="A336" s="14">
        <v>8000</v>
      </c>
      <c r="B336" s="14">
        <v>344000</v>
      </c>
      <c r="AU336" s="14">
        <v>13000</v>
      </c>
      <c r="AV336" s="14">
        <v>46</v>
      </c>
    </row>
    <row r="337" spans="1:48" x14ac:dyDescent="0.35">
      <c r="A337" s="14">
        <v>7000</v>
      </c>
      <c r="B337" s="14">
        <v>371000</v>
      </c>
      <c r="AU337" s="14">
        <v>14000</v>
      </c>
      <c r="AV337" s="14">
        <v>62</v>
      </c>
    </row>
    <row r="338" spans="1:48" x14ac:dyDescent="0.35">
      <c r="A338" s="14">
        <v>18000</v>
      </c>
      <c r="B338" s="14">
        <v>1548000</v>
      </c>
      <c r="AU338" s="14">
        <v>13000</v>
      </c>
      <c r="AV338" s="14">
        <v>39</v>
      </c>
    </row>
    <row r="339" spans="1:48" x14ac:dyDescent="0.35">
      <c r="A339" s="14">
        <v>18000</v>
      </c>
      <c r="B339" s="14">
        <v>1314000</v>
      </c>
      <c r="AU339" s="14">
        <v>230000</v>
      </c>
      <c r="AV339" s="14">
        <v>128</v>
      </c>
    </row>
    <row r="340" spans="1:48" x14ac:dyDescent="0.35">
      <c r="A340" s="14">
        <v>17000</v>
      </c>
      <c r="B340" s="14">
        <v>1224000</v>
      </c>
      <c r="AU340" s="14">
        <v>255000</v>
      </c>
      <c r="AV340" s="14">
        <v>105</v>
      </c>
    </row>
    <row r="341" spans="1:48" x14ac:dyDescent="0.35">
      <c r="A341" s="14">
        <v>17000</v>
      </c>
      <c r="B341" s="14">
        <v>1122000</v>
      </c>
      <c r="AU341" s="23">
        <v>300000</v>
      </c>
      <c r="AV341" s="14">
        <v>115</v>
      </c>
    </row>
    <row r="342" spans="1:48" x14ac:dyDescent="0.35">
      <c r="A342" s="14">
        <v>18000</v>
      </c>
      <c r="B342" s="14">
        <v>1404000</v>
      </c>
      <c r="AU342" s="14">
        <v>280000</v>
      </c>
      <c r="AV342" s="14">
        <v>96</v>
      </c>
    </row>
    <row r="343" spans="1:48" x14ac:dyDescent="0.35">
      <c r="A343" s="14">
        <v>21000</v>
      </c>
      <c r="B343" s="14">
        <v>1449000</v>
      </c>
      <c r="AU343" s="14">
        <v>320000</v>
      </c>
      <c r="AV343" s="14">
        <v>75</v>
      </c>
    </row>
    <row r="344" spans="1:48" x14ac:dyDescent="0.35">
      <c r="A344" s="14">
        <v>18000</v>
      </c>
      <c r="B344" s="14">
        <v>1170000</v>
      </c>
      <c r="AU344" s="14">
        <v>340000</v>
      </c>
      <c r="AV344" s="14">
        <v>87</v>
      </c>
    </row>
    <row r="345" spans="1:48" x14ac:dyDescent="0.35">
      <c r="A345" s="14">
        <v>16000</v>
      </c>
      <c r="B345" s="14">
        <v>1280000</v>
      </c>
      <c r="AU345" s="14">
        <v>390000</v>
      </c>
      <c r="AV345" s="14">
        <v>78</v>
      </c>
    </row>
    <row r="346" spans="1:48" x14ac:dyDescent="0.35">
      <c r="A346" s="14">
        <v>14000</v>
      </c>
      <c r="B346" s="14">
        <v>1372000</v>
      </c>
      <c r="AU346" s="14">
        <v>370000</v>
      </c>
      <c r="AV346" s="14">
        <v>91</v>
      </c>
    </row>
    <row r="347" spans="1:48" x14ac:dyDescent="0.35">
      <c r="A347" s="14">
        <v>15000</v>
      </c>
      <c r="B347" s="14">
        <v>1380000</v>
      </c>
      <c r="AU347" s="14">
        <v>350000</v>
      </c>
      <c r="AV347" s="14">
        <v>74</v>
      </c>
    </row>
    <row r="348" spans="1:48" x14ac:dyDescent="0.35">
      <c r="A348" s="14">
        <v>14000</v>
      </c>
      <c r="B348" s="14">
        <v>1372000</v>
      </c>
      <c r="AU348" s="14">
        <v>420000</v>
      </c>
      <c r="AV348" s="14">
        <v>74</v>
      </c>
    </row>
    <row r="349" spans="1:48" x14ac:dyDescent="0.35">
      <c r="A349" s="14">
        <v>14000</v>
      </c>
      <c r="B349" s="14">
        <v>1456000</v>
      </c>
      <c r="AU349" s="23">
        <v>400000</v>
      </c>
      <c r="AV349" s="14">
        <v>90</v>
      </c>
    </row>
    <row r="350" spans="1:48" x14ac:dyDescent="0.35">
      <c r="A350" s="14">
        <v>16000</v>
      </c>
      <c r="B350" s="14">
        <v>1568000</v>
      </c>
      <c r="AU350" s="14">
        <v>450000</v>
      </c>
      <c r="AV350" s="14">
        <v>77</v>
      </c>
    </row>
    <row r="351" spans="1:48" x14ac:dyDescent="0.35">
      <c r="A351" s="14">
        <v>18000</v>
      </c>
      <c r="B351" s="14">
        <v>2070000</v>
      </c>
      <c r="AU351" s="14">
        <v>510000</v>
      </c>
      <c r="AV351" s="14">
        <v>91</v>
      </c>
    </row>
    <row r="352" spans="1:48" x14ac:dyDescent="0.35">
      <c r="A352" s="14">
        <v>18000</v>
      </c>
      <c r="B352" s="14">
        <v>2124000</v>
      </c>
      <c r="AU352" s="14">
        <v>460000</v>
      </c>
      <c r="AV352" s="14">
        <v>71</v>
      </c>
    </row>
    <row r="353" spans="1:48" x14ac:dyDescent="0.35">
      <c r="A353" s="14">
        <v>115000</v>
      </c>
      <c r="B353" s="14">
        <v>14030000</v>
      </c>
      <c r="AU353" s="14">
        <v>480000</v>
      </c>
      <c r="AV353" s="14">
        <v>69</v>
      </c>
    </row>
    <row r="354" spans="1:48" x14ac:dyDescent="0.35">
      <c r="A354" s="14">
        <v>122000</v>
      </c>
      <c r="B354" s="14">
        <v>8540000</v>
      </c>
      <c r="AU354" s="14">
        <v>64000</v>
      </c>
      <c r="AV354" s="14">
        <v>70</v>
      </c>
    </row>
    <row r="355" spans="1:48" x14ac:dyDescent="0.35">
      <c r="A355" s="14">
        <v>124000</v>
      </c>
      <c r="B355" s="14">
        <v>10912000</v>
      </c>
      <c r="AU355" s="14">
        <v>58000</v>
      </c>
      <c r="AV355" s="14">
        <v>77</v>
      </c>
    </row>
    <row r="356" spans="1:48" x14ac:dyDescent="0.35">
      <c r="A356" s="14">
        <v>136000</v>
      </c>
      <c r="B356" s="14">
        <v>13872000</v>
      </c>
      <c r="AU356" s="14">
        <v>50000</v>
      </c>
      <c r="AV356" s="14">
        <v>87</v>
      </c>
    </row>
    <row r="357" spans="1:48" x14ac:dyDescent="0.35">
      <c r="A357" s="14">
        <v>134000</v>
      </c>
      <c r="B357" s="14">
        <v>8442000</v>
      </c>
      <c r="AU357" s="14">
        <v>43000</v>
      </c>
      <c r="AV357" s="14">
        <v>48</v>
      </c>
    </row>
    <row r="358" spans="1:48" x14ac:dyDescent="0.35">
      <c r="A358" s="14">
        <v>145000</v>
      </c>
      <c r="B358" s="14">
        <v>9570000</v>
      </c>
      <c r="AU358" s="14">
        <v>43000</v>
      </c>
      <c r="AV358" s="14">
        <v>75</v>
      </c>
    </row>
    <row r="359" spans="1:48" x14ac:dyDescent="0.35">
      <c r="A359" s="14">
        <v>140000</v>
      </c>
      <c r="B359" s="14">
        <v>10780000</v>
      </c>
      <c r="AU359" s="14">
        <v>45000</v>
      </c>
      <c r="AV359" s="14">
        <v>74</v>
      </c>
    </row>
    <row r="360" spans="1:48" x14ac:dyDescent="0.35">
      <c r="A360" s="14">
        <v>130000</v>
      </c>
      <c r="B360" s="14">
        <v>8710000</v>
      </c>
      <c r="AU360" s="14">
        <v>51000</v>
      </c>
      <c r="AV360" s="14">
        <v>89</v>
      </c>
    </row>
    <row r="361" spans="1:48" x14ac:dyDescent="0.35">
      <c r="A361" s="14">
        <v>132000</v>
      </c>
      <c r="B361" s="14">
        <v>10428000</v>
      </c>
      <c r="AU361" s="14">
        <v>40000</v>
      </c>
      <c r="AV361" s="14">
        <v>68</v>
      </c>
    </row>
    <row r="362" spans="1:48" x14ac:dyDescent="0.35">
      <c r="A362" s="14">
        <v>135000</v>
      </c>
      <c r="B362" s="14">
        <v>9180000</v>
      </c>
      <c r="AU362" s="14">
        <v>47000</v>
      </c>
      <c r="AV362" s="14">
        <v>73</v>
      </c>
    </row>
    <row r="363" spans="1:48" x14ac:dyDescent="0.35">
      <c r="A363" s="14">
        <v>134000</v>
      </c>
      <c r="B363" s="14">
        <v>9380000</v>
      </c>
      <c r="AU363" s="14">
        <v>45000</v>
      </c>
      <c r="AV363" s="14">
        <v>49</v>
      </c>
    </row>
    <row r="364" spans="1:48" x14ac:dyDescent="0.35">
      <c r="A364" s="14">
        <v>146000</v>
      </c>
      <c r="B364" s="14">
        <v>10220000</v>
      </c>
      <c r="AU364" s="14">
        <v>36000</v>
      </c>
      <c r="AV364" s="14">
        <v>67</v>
      </c>
    </row>
    <row r="365" spans="1:48" x14ac:dyDescent="0.35">
      <c r="A365" s="14">
        <v>157000</v>
      </c>
      <c r="B365" s="14">
        <v>11618000</v>
      </c>
      <c r="AU365" s="14">
        <v>48000</v>
      </c>
      <c r="AV365" s="14">
        <v>56</v>
      </c>
    </row>
    <row r="366" spans="1:48" x14ac:dyDescent="0.35">
      <c r="A366" s="14">
        <v>145000</v>
      </c>
      <c r="B366" s="14">
        <v>13340000</v>
      </c>
      <c r="AU366" s="14">
        <v>41000</v>
      </c>
      <c r="AV366" s="14">
        <v>55</v>
      </c>
    </row>
    <row r="367" spans="1:48" x14ac:dyDescent="0.35">
      <c r="A367" s="14">
        <v>145000</v>
      </c>
      <c r="B367" s="14">
        <v>7540000</v>
      </c>
      <c r="AU367" s="14">
        <v>41000</v>
      </c>
      <c r="AV367" s="14">
        <v>59</v>
      </c>
    </row>
    <row r="368" spans="1:48" x14ac:dyDescent="0.35">
      <c r="A368" s="14">
        <v>8000</v>
      </c>
      <c r="B368" s="14">
        <v>472000</v>
      </c>
      <c r="AU368" s="14">
        <v>43000</v>
      </c>
      <c r="AV368" s="14">
        <v>65</v>
      </c>
    </row>
    <row r="369" spans="1:48" x14ac:dyDescent="0.35">
      <c r="A369" s="14">
        <v>9000</v>
      </c>
      <c r="B369" s="14">
        <v>414000</v>
      </c>
      <c r="AU369" s="14">
        <v>11000</v>
      </c>
      <c r="AV369" s="14">
        <v>49</v>
      </c>
    </row>
    <row r="370" spans="1:48" x14ac:dyDescent="0.35">
      <c r="A370" s="14">
        <v>11000</v>
      </c>
      <c r="B370" s="14">
        <v>539000</v>
      </c>
      <c r="AU370" s="14">
        <v>10000</v>
      </c>
      <c r="AV370" s="14">
        <v>44</v>
      </c>
    </row>
    <row r="371" spans="1:48" x14ac:dyDescent="0.35">
      <c r="A371" s="14">
        <v>13000</v>
      </c>
      <c r="B371" s="14">
        <v>572000</v>
      </c>
      <c r="AU371" s="14">
        <v>11000</v>
      </c>
      <c r="AV371" s="14">
        <v>35</v>
      </c>
    </row>
    <row r="372" spans="1:48" x14ac:dyDescent="0.35">
      <c r="A372" s="14">
        <v>16000</v>
      </c>
      <c r="B372" s="14">
        <v>672000</v>
      </c>
      <c r="AU372" s="14">
        <v>11000</v>
      </c>
      <c r="AV372" s="14">
        <v>34</v>
      </c>
    </row>
    <row r="373" spans="1:48" x14ac:dyDescent="0.35">
      <c r="A373" s="14">
        <v>10000</v>
      </c>
      <c r="B373" s="14">
        <v>440000</v>
      </c>
      <c r="AU373" s="14">
        <v>11000</v>
      </c>
      <c r="AV373" s="14">
        <v>40</v>
      </c>
    </row>
    <row r="374" spans="1:48" x14ac:dyDescent="0.35">
      <c r="A374" s="14">
        <v>9000</v>
      </c>
      <c r="B374" s="14">
        <v>360000</v>
      </c>
      <c r="AU374" s="14">
        <v>10000</v>
      </c>
      <c r="AV374" s="14">
        <v>19</v>
      </c>
    </row>
    <row r="375" spans="1:48" x14ac:dyDescent="0.35">
      <c r="A375" s="14">
        <v>10000</v>
      </c>
      <c r="B375" s="14">
        <v>540000</v>
      </c>
      <c r="AU375" s="14">
        <v>12000</v>
      </c>
      <c r="AV375" s="14">
        <v>27</v>
      </c>
    </row>
    <row r="376" spans="1:48" x14ac:dyDescent="0.35">
      <c r="A376" s="14">
        <v>10000</v>
      </c>
      <c r="B376" s="23">
        <v>500000</v>
      </c>
      <c r="AU376" s="14">
        <v>12000</v>
      </c>
      <c r="AV376" s="14">
        <v>32</v>
      </c>
    </row>
    <row r="377" spans="1:48" x14ac:dyDescent="0.35">
      <c r="A377" s="14">
        <v>12000</v>
      </c>
      <c r="B377" s="14">
        <v>540000</v>
      </c>
      <c r="AU377" s="14">
        <v>9000</v>
      </c>
      <c r="AV377" s="14">
        <v>36</v>
      </c>
    </row>
    <row r="378" spans="1:48" x14ac:dyDescent="0.35">
      <c r="A378" s="14">
        <v>12000</v>
      </c>
      <c r="B378" s="14">
        <v>624000</v>
      </c>
      <c r="AU378" s="14">
        <v>9000</v>
      </c>
      <c r="AV378" s="14">
        <v>57</v>
      </c>
    </row>
    <row r="379" spans="1:48" x14ac:dyDescent="0.35">
      <c r="A379" s="14">
        <v>11000</v>
      </c>
      <c r="B379" s="14">
        <v>495000</v>
      </c>
      <c r="AU379" s="14">
        <v>9000</v>
      </c>
      <c r="AV379" s="14">
        <v>40</v>
      </c>
    </row>
    <row r="380" spans="1:48" x14ac:dyDescent="0.35">
      <c r="A380" s="14">
        <v>13000</v>
      </c>
      <c r="B380" s="14">
        <v>598000</v>
      </c>
      <c r="AU380" s="14">
        <v>11000</v>
      </c>
      <c r="AV380" s="14">
        <v>32</v>
      </c>
    </row>
    <row r="381" spans="1:48" x14ac:dyDescent="0.35">
      <c r="A381" s="14">
        <v>14000</v>
      </c>
      <c r="B381" s="14">
        <v>868000</v>
      </c>
      <c r="AU381" s="14">
        <v>13000</v>
      </c>
      <c r="AV381" s="14">
        <v>35</v>
      </c>
    </row>
    <row r="382" spans="1:48" x14ac:dyDescent="0.35">
      <c r="A382" s="14">
        <v>13000</v>
      </c>
      <c r="B382" s="14">
        <v>507000</v>
      </c>
      <c r="AU382" s="14">
        <v>11000</v>
      </c>
      <c r="AV382" s="14">
        <v>41</v>
      </c>
    </row>
    <row r="383" spans="1:48" x14ac:dyDescent="0.35">
      <c r="A383" s="14">
        <v>230000</v>
      </c>
      <c r="B383" s="14">
        <v>29440000</v>
      </c>
      <c r="AU383" s="14">
        <v>14000</v>
      </c>
      <c r="AV383" s="14">
        <v>33</v>
      </c>
    </row>
    <row r="384" spans="1:48" x14ac:dyDescent="0.35">
      <c r="A384" s="14">
        <v>255000</v>
      </c>
      <c r="B384" s="14">
        <v>26775000</v>
      </c>
      <c r="AU384" s="14">
        <v>14000</v>
      </c>
      <c r="AV384" s="14">
        <v>55</v>
      </c>
    </row>
    <row r="385" spans="1:48" x14ac:dyDescent="0.35">
      <c r="A385" s="23">
        <v>300000</v>
      </c>
      <c r="B385" s="14">
        <v>34500000</v>
      </c>
      <c r="AU385" s="14">
        <v>15000</v>
      </c>
      <c r="AV385" s="14">
        <v>52</v>
      </c>
    </row>
    <row r="386" spans="1:48" x14ac:dyDescent="0.35">
      <c r="A386" s="14">
        <v>280000</v>
      </c>
      <c r="B386" s="14">
        <v>26880000</v>
      </c>
      <c r="AU386" s="14">
        <v>15000</v>
      </c>
      <c r="AV386" s="14">
        <v>64</v>
      </c>
    </row>
    <row r="387" spans="1:48" x14ac:dyDescent="0.35">
      <c r="A387" s="14">
        <v>320000</v>
      </c>
      <c r="B387" s="23">
        <v>24000000</v>
      </c>
      <c r="AU387" s="14">
        <v>10000</v>
      </c>
      <c r="AV387" s="14">
        <v>70</v>
      </c>
    </row>
    <row r="388" spans="1:48" x14ac:dyDescent="0.35">
      <c r="A388" s="14">
        <v>340000</v>
      </c>
      <c r="B388" s="14">
        <v>29580000</v>
      </c>
      <c r="AU388" s="14">
        <v>11000</v>
      </c>
      <c r="AV388" s="14">
        <v>44</v>
      </c>
    </row>
    <row r="389" spans="1:48" x14ac:dyDescent="0.35">
      <c r="A389" s="14">
        <v>390000</v>
      </c>
      <c r="B389" s="14">
        <v>30420000</v>
      </c>
      <c r="AU389" s="14">
        <v>6000</v>
      </c>
      <c r="AV389" s="14">
        <v>41</v>
      </c>
    </row>
    <row r="390" spans="1:48" x14ac:dyDescent="0.35">
      <c r="A390" s="14">
        <v>370000</v>
      </c>
      <c r="B390" s="14">
        <v>33670000</v>
      </c>
      <c r="AU390" s="14">
        <v>8000</v>
      </c>
      <c r="AV390" s="14">
        <v>44</v>
      </c>
    </row>
    <row r="391" spans="1:48" x14ac:dyDescent="0.35">
      <c r="A391" s="14">
        <v>350000</v>
      </c>
      <c r="B391" s="14">
        <v>25900000</v>
      </c>
      <c r="AU391" s="14">
        <v>7000</v>
      </c>
      <c r="AV391" s="14">
        <v>49</v>
      </c>
    </row>
    <row r="392" spans="1:48" x14ac:dyDescent="0.35">
      <c r="A392" s="14">
        <v>420000</v>
      </c>
      <c r="B392" s="14">
        <v>31080000</v>
      </c>
      <c r="AU392" s="14">
        <v>7000</v>
      </c>
      <c r="AV392" s="14">
        <v>48</v>
      </c>
    </row>
    <row r="393" spans="1:48" x14ac:dyDescent="0.35">
      <c r="A393" s="23">
        <v>400000</v>
      </c>
      <c r="B393" s="23">
        <v>36000000</v>
      </c>
      <c r="AU393" s="14">
        <v>6000</v>
      </c>
      <c r="AV393" s="14">
        <v>59</v>
      </c>
    </row>
    <row r="394" spans="1:48" x14ac:dyDescent="0.35">
      <c r="A394" s="14">
        <v>450000</v>
      </c>
      <c r="B394" s="14">
        <v>34650000</v>
      </c>
      <c r="AU394" s="14">
        <v>6000</v>
      </c>
      <c r="AV394" s="14">
        <v>48</v>
      </c>
    </row>
    <row r="395" spans="1:48" x14ac:dyDescent="0.35">
      <c r="A395" s="14">
        <v>510000</v>
      </c>
      <c r="B395" s="14">
        <v>46410000</v>
      </c>
      <c r="AU395" s="14">
        <v>7000</v>
      </c>
      <c r="AV395" s="14">
        <v>60</v>
      </c>
    </row>
    <row r="396" spans="1:48" x14ac:dyDescent="0.35">
      <c r="A396" s="14">
        <v>460000</v>
      </c>
      <c r="B396" s="14">
        <v>32660000</v>
      </c>
      <c r="AU396" s="14">
        <v>7000</v>
      </c>
      <c r="AV396" s="14">
        <v>66</v>
      </c>
    </row>
    <row r="397" spans="1:48" x14ac:dyDescent="0.35">
      <c r="A397" s="14">
        <v>480000</v>
      </c>
      <c r="B397" s="14">
        <v>33120000</v>
      </c>
      <c r="AU397" s="14">
        <v>7000</v>
      </c>
      <c r="AV397" s="14">
        <v>56</v>
      </c>
    </row>
    <row r="398" spans="1:48" x14ac:dyDescent="0.35">
      <c r="A398" s="14">
        <v>64000</v>
      </c>
      <c r="B398" s="14">
        <v>4480000</v>
      </c>
      <c r="AU398" s="14">
        <v>5000</v>
      </c>
      <c r="AV398" s="14">
        <v>52</v>
      </c>
    </row>
    <row r="399" spans="1:48" x14ac:dyDescent="0.35">
      <c r="A399" s="14">
        <v>58000</v>
      </c>
      <c r="B399" s="14">
        <v>4466000</v>
      </c>
      <c r="AU399" s="14">
        <v>10000</v>
      </c>
      <c r="AV399" s="14">
        <v>46</v>
      </c>
    </row>
    <row r="400" spans="1:48" x14ac:dyDescent="0.35">
      <c r="A400" s="14">
        <v>50000</v>
      </c>
      <c r="B400" s="14">
        <v>4350000</v>
      </c>
      <c r="AU400" s="14">
        <v>9000</v>
      </c>
      <c r="AV400" s="14">
        <v>45</v>
      </c>
    </row>
    <row r="401" spans="1:48" x14ac:dyDescent="0.35">
      <c r="A401" s="14">
        <v>43000</v>
      </c>
      <c r="B401" s="14">
        <v>2064000</v>
      </c>
      <c r="AU401" s="14">
        <v>10000</v>
      </c>
      <c r="AV401" s="14">
        <v>35</v>
      </c>
    </row>
    <row r="402" spans="1:48" x14ac:dyDescent="0.35">
      <c r="A402" s="14">
        <v>43000</v>
      </c>
      <c r="B402" s="14">
        <v>3225000</v>
      </c>
      <c r="AU402" s="14">
        <v>9000</v>
      </c>
      <c r="AV402" s="14">
        <v>50</v>
      </c>
    </row>
    <row r="403" spans="1:48" x14ac:dyDescent="0.35">
      <c r="A403" s="14">
        <v>45000</v>
      </c>
      <c r="B403" s="14">
        <v>3330000</v>
      </c>
      <c r="AU403" s="14">
        <v>9000</v>
      </c>
      <c r="AV403" s="14">
        <v>62</v>
      </c>
    </row>
    <row r="404" spans="1:48" x14ac:dyDescent="0.35">
      <c r="A404" s="14">
        <v>51000</v>
      </c>
      <c r="B404" s="14">
        <v>4539000</v>
      </c>
      <c r="AU404" s="14">
        <v>6000</v>
      </c>
      <c r="AV404" s="14">
        <v>64</v>
      </c>
    </row>
    <row r="405" spans="1:48" x14ac:dyDescent="0.35">
      <c r="A405" s="14">
        <v>40000</v>
      </c>
      <c r="B405" s="14">
        <v>2720000</v>
      </c>
      <c r="AU405" s="14">
        <v>14000</v>
      </c>
      <c r="AV405" s="14">
        <v>55</v>
      </c>
    </row>
    <row r="406" spans="1:48" x14ac:dyDescent="0.35">
      <c r="A406" s="14">
        <v>47000</v>
      </c>
      <c r="B406" s="14">
        <v>3431000</v>
      </c>
      <c r="AU406" s="14">
        <v>12000</v>
      </c>
      <c r="AV406" s="14">
        <v>46</v>
      </c>
    </row>
    <row r="407" spans="1:48" x14ac:dyDescent="0.35">
      <c r="A407" s="14">
        <v>45000</v>
      </c>
      <c r="B407" s="14">
        <v>2205000</v>
      </c>
      <c r="AU407" s="14">
        <v>9000</v>
      </c>
      <c r="AV407" s="14">
        <v>37</v>
      </c>
    </row>
    <row r="408" spans="1:48" x14ac:dyDescent="0.35">
      <c r="A408" s="14">
        <v>36000</v>
      </c>
      <c r="B408" s="14">
        <v>2412000</v>
      </c>
      <c r="AU408" s="14">
        <v>10000</v>
      </c>
      <c r="AV408" s="14">
        <v>28</v>
      </c>
    </row>
    <row r="409" spans="1:48" x14ac:dyDescent="0.35">
      <c r="A409" s="14">
        <v>48000</v>
      </c>
      <c r="B409" s="14">
        <v>2688000</v>
      </c>
      <c r="AU409" s="14">
        <v>10000</v>
      </c>
      <c r="AV409" s="14">
        <v>29</v>
      </c>
    </row>
    <row r="410" spans="1:48" x14ac:dyDescent="0.35">
      <c r="A410" s="14">
        <v>41000</v>
      </c>
      <c r="B410" s="14">
        <v>2255000</v>
      </c>
      <c r="AU410" s="14">
        <v>65000</v>
      </c>
      <c r="AV410" s="14">
        <v>80</v>
      </c>
    </row>
    <row r="411" spans="1:48" x14ac:dyDescent="0.35">
      <c r="A411" s="14">
        <v>41000</v>
      </c>
      <c r="B411" s="14">
        <v>2419000</v>
      </c>
      <c r="AU411" s="14">
        <v>69000</v>
      </c>
      <c r="AV411" s="14">
        <v>70</v>
      </c>
    </row>
    <row r="412" spans="1:48" x14ac:dyDescent="0.35">
      <c r="A412" s="14">
        <v>43000</v>
      </c>
      <c r="B412" s="14">
        <v>2795000</v>
      </c>
      <c r="AU412" s="14">
        <v>58000</v>
      </c>
      <c r="AV412" s="14">
        <v>80</v>
      </c>
    </row>
    <row r="413" spans="1:48" x14ac:dyDescent="0.35">
      <c r="A413" s="14">
        <v>11000</v>
      </c>
      <c r="B413" s="14">
        <v>539000</v>
      </c>
      <c r="AU413" s="14">
        <v>53000</v>
      </c>
      <c r="AV413" s="14">
        <v>70</v>
      </c>
    </row>
    <row r="414" spans="1:48" x14ac:dyDescent="0.35">
      <c r="A414" s="14">
        <v>10000</v>
      </c>
      <c r="B414" s="14">
        <v>440000</v>
      </c>
      <c r="AU414" s="14">
        <v>60000</v>
      </c>
      <c r="AV414" s="14">
        <v>98</v>
      </c>
    </row>
    <row r="415" spans="1:48" x14ac:dyDescent="0.35">
      <c r="A415" s="14">
        <v>11000</v>
      </c>
      <c r="B415" s="14">
        <v>385000</v>
      </c>
      <c r="AU415" s="14">
        <v>67000</v>
      </c>
      <c r="AV415" s="14">
        <v>72</v>
      </c>
    </row>
    <row r="416" spans="1:48" x14ac:dyDescent="0.35">
      <c r="A416" s="14">
        <v>11000</v>
      </c>
      <c r="B416" s="14">
        <v>374000</v>
      </c>
      <c r="AU416" s="14">
        <v>64000</v>
      </c>
      <c r="AV416" s="14">
        <v>67</v>
      </c>
    </row>
    <row r="417" spans="1:48" x14ac:dyDescent="0.35">
      <c r="A417" s="14">
        <v>11000</v>
      </c>
      <c r="B417" s="14">
        <v>440000</v>
      </c>
      <c r="AU417" s="14">
        <v>59000</v>
      </c>
      <c r="AV417" s="14">
        <v>73</v>
      </c>
    </row>
    <row r="418" spans="1:48" x14ac:dyDescent="0.35">
      <c r="A418" s="14">
        <v>10000</v>
      </c>
      <c r="B418" s="14">
        <v>190000</v>
      </c>
      <c r="AU418" s="14">
        <v>58000</v>
      </c>
      <c r="AV418" s="14">
        <v>64</v>
      </c>
    </row>
    <row r="419" spans="1:48" x14ac:dyDescent="0.35">
      <c r="A419" s="14">
        <v>12000</v>
      </c>
      <c r="B419" s="14">
        <v>324000</v>
      </c>
      <c r="AU419" s="14">
        <v>53000</v>
      </c>
      <c r="AV419" s="14">
        <v>57</v>
      </c>
    </row>
    <row r="420" spans="1:48" x14ac:dyDescent="0.35">
      <c r="A420" s="14">
        <v>12000</v>
      </c>
      <c r="B420" s="14">
        <v>384000</v>
      </c>
      <c r="AU420" s="14">
        <v>50000</v>
      </c>
      <c r="AV420" s="14">
        <v>70</v>
      </c>
    </row>
    <row r="421" spans="1:48" x14ac:dyDescent="0.35">
      <c r="A421" s="14">
        <v>9000</v>
      </c>
      <c r="B421" s="14">
        <v>324000</v>
      </c>
      <c r="AU421" s="14">
        <v>45000</v>
      </c>
      <c r="AV421" s="14">
        <v>65</v>
      </c>
    </row>
    <row r="422" spans="1:48" x14ac:dyDescent="0.35">
      <c r="A422" s="14">
        <v>9000</v>
      </c>
      <c r="B422" s="14">
        <v>513000</v>
      </c>
      <c r="AU422" s="14">
        <v>45000</v>
      </c>
      <c r="AV422" s="14">
        <v>64</v>
      </c>
    </row>
    <row r="423" spans="1:48" x14ac:dyDescent="0.35">
      <c r="A423" s="14">
        <v>9000</v>
      </c>
      <c r="B423" s="14">
        <v>360000</v>
      </c>
      <c r="AU423" s="14">
        <v>49000</v>
      </c>
      <c r="AV423" s="14">
        <v>56</v>
      </c>
    </row>
    <row r="424" spans="1:48" x14ac:dyDescent="0.35">
      <c r="A424" s="14">
        <v>11000</v>
      </c>
      <c r="B424" s="14">
        <v>352000</v>
      </c>
      <c r="AU424" s="14">
        <v>51000</v>
      </c>
      <c r="AV424" s="14">
        <v>51</v>
      </c>
    </row>
    <row r="425" spans="1:48" x14ac:dyDescent="0.35">
      <c r="A425" s="14">
        <v>13000</v>
      </c>
      <c r="B425" s="14">
        <v>455000</v>
      </c>
      <c r="AU425" s="14">
        <v>18000</v>
      </c>
      <c r="AV425" s="14">
        <v>78</v>
      </c>
    </row>
    <row r="426" spans="1:48" x14ac:dyDescent="0.35">
      <c r="A426" s="14">
        <v>11000</v>
      </c>
      <c r="B426" s="14">
        <v>451000</v>
      </c>
      <c r="AU426" s="14">
        <v>20000</v>
      </c>
      <c r="AV426" s="14">
        <v>74</v>
      </c>
    </row>
    <row r="427" spans="1:48" x14ac:dyDescent="0.35">
      <c r="A427" s="14">
        <v>14000</v>
      </c>
      <c r="B427" s="14">
        <v>462000</v>
      </c>
      <c r="AU427" s="14">
        <v>18000</v>
      </c>
      <c r="AV427" s="14">
        <v>65</v>
      </c>
    </row>
    <row r="428" spans="1:48" x14ac:dyDescent="0.35">
      <c r="A428" s="14">
        <v>14000</v>
      </c>
      <c r="B428" s="14">
        <v>770000</v>
      </c>
      <c r="AU428" s="14">
        <v>18000</v>
      </c>
      <c r="AV428" s="14">
        <v>81</v>
      </c>
    </row>
    <row r="429" spans="1:48" x14ac:dyDescent="0.35">
      <c r="A429" s="14">
        <v>15000</v>
      </c>
      <c r="B429" s="14">
        <v>780000</v>
      </c>
      <c r="AU429" s="14">
        <v>18000</v>
      </c>
      <c r="AV429" s="14">
        <v>70</v>
      </c>
    </row>
    <row r="430" spans="1:48" x14ac:dyDescent="0.35">
      <c r="A430" s="14">
        <v>15000</v>
      </c>
      <c r="B430" s="14">
        <v>960000</v>
      </c>
      <c r="AU430" s="14">
        <v>15000</v>
      </c>
      <c r="AV430" s="14">
        <v>50</v>
      </c>
    </row>
    <row r="431" spans="1:48" x14ac:dyDescent="0.35">
      <c r="A431" s="14">
        <v>10000</v>
      </c>
      <c r="B431" s="23">
        <v>700000</v>
      </c>
      <c r="AU431" s="14">
        <v>16000</v>
      </c>
      <c r="AV431" s="14">
        <v>58</v>
      </c>
    </row>
    <row r="432" spans="1:48" x14ac:dyDescent="0.35">
      <c r="A432" s="14">
        <v>11000</v>
      </c>
      <c r="B432" s="14">
        <v>484000</v>
      </c>
      <c r="AU432" s="14">
        <v>15000</v>
      </c>
      <c r="AV432" s="14">
        <v>69</v>
      </c>
    </row>
    <row r="433" spans="1:48" x14ac:dyDescent="0.35">
      <c r="A433" s="14">
        <v>6000</v>
      </c>
      <c r="B433" s="14">
        <v>246000</v>
      </c>
      <c r="AU433" s="14">
        <v>14000</v>
      </c>
      <c r="AV433" s="14">
        <v>56</v>
      </c>
    </row>
    <row r="434" spans="1:48" x14ac:dyDescent="0.35">
      <c r="A434" s="14">
        <v>8000</v>
      </c>
      <c r="B434" s="14">
        <v>352000</v>
      </c>
      <c r="AU434" s="14">
        <v>14000</v>
      </c>
      <c r="AV434" s="14">
        <v>61</v>
      </c>
    </row>
    <row r="435" spans="1:48" x14ac:dyDescent="0.35">
      <c r="A435" s="14">
        <v>7000</v>
      </c>
      <c r="B435" s="14">
        <v>343000</v>
      </c>
      <c r="AU435" s="14">
        <v>14000</v>
      </c>
      <c r="AV435" s="14">
        <v>53</v>
      </c>
    </row>
    <row r="436" spans="1:48" x14ac:dyDescent="0.35">
      <c r="A436" s="14">
        <v>7000</v>
      </c>
      <c r="B436" s="14">
        <v>336000</v>
      </c>
      <c r="AU436" s="14">
        <v>11000</v>
      </c>
      <c r="AV436" s="14">
        <v>50</v>
      </c>
    </row>
    <row r="437" spans="1:48" x14ac:dyDescent="0.35">
      <c r="A437" s="14">
        <v>6000</v>
      </c>
      <c r="B437" s="14">
        <v>354000</v>
      </c>
      <c r="AU437" s="14">
        <v>18000</v>
      </c>
      <c r="AV437" s="14">
        <v>62</v>
      </c>
    </row>
    <row r="438" spans="1:48" x14ac:dyDescent="0.35">
      <c r="A438" s="14">
        <v>6000</v>
      </c>
      <c r="B438" s="14">
        <v>288000</v>
      </c>
      <c r="AU438" s="14">
        <v>15000</v>
      </c>
      <c r="AV438" s="14">
        <v>66</v>
      </c>
    </row>
    <row r="439" spans="1:48" x14ac:dyDescent="0.35">
      <c r="A439" s="14">
        <v>7000</v>
      </c>
      <c r="B439" s="14">
        <v>420000</v>
      </c>
      <c r="AU439" s="14">
        <v>18000</v>
      </c>
      <c r="AV439" s="14">
        <v>60</v>
      </c>
    </row>
    <row r="440" spans="1:48" x14ac:dyDescent="0.35">
      <c r="A440" s="14">
        <v>7000</v>
      </c>
      <c r="B440" s="14">
        <v>462000</v>
      </c>
      <c r="AU440" s="14">
        <v>4000</v>
      </c>
      <c r="AV440" s="14">
        <v>51</v>
      </c>
    </row>
    <row r="441" spans="1:48" x14ac:dyDescent="0.35">
      <c r="A441" s="14">
        <v>7000</v>
      </c>
      <c r="B441" s="14">
        <v>392000</v>
      </c>
      <c r="AU441" s="14">
        <v>6000</v>
      </c>
      <c r="AV441" s="14">
        <v>45</v>
      </c>
    </row>
    <row r="442" spans="1:48" x14ac:dyDescent="0.35">
      <c r="A442" s="14">
        <v>5000</v>
      </c>
      <c r="B442" s="14">
        <v>260000</v>
      </c>
      <c r="AU442" s="14">
        <v>7000</v>
      </c>
      <c r="AV442" s="14">
        <v>35</v>
      </c>
    </row>
    <row r="443" spans="1:48" x14ac:dyDescent="0.35">
      <c r="A443" s="14">
        <v>10000</v>
      </c>
      <c r="B443" s="14">
        <v>460000</v>
      </c>
      <c r="AU443" s="14">
        <v>4000</v>
      </c>
      <c r="AV443" s="14">
        <v>47</v>
      </c>
    </row>
    <row r="444" spans="1:48" x14ac:dyDescent="0.35">
      <c r="A444" s="14">
        <v>9000</v>
      </c>
      <c r="B444" s="14">
        <v>405000</v>
      </c>
      <c r="AU444" s="14">
        <v>3000</v>
      </c>
      <c r="AV444" s="14">
        <v>53</v>
      </c>
    </row>
    <row r="445" spans="1:48" x14ac:dyDescent="0.35">
      <c r="A445" s="14">
        <v>10000</v>
      </c>
      <c r="B445" s="14">
        <v>350000</v>
      </c>
      <c r="AU445" s="14">
        <v>3000</v>
      </c>
      <c r="AV445" s="14">
        <v>47</v>
      </c>
    </row>
    <row r="446" spans="1:48" x14ac:dyDescent="0.35">
      <c r="A446" s="14">
        <v>9000</v>
      </c>
      <c r="B446" s="14">
        <v>450000</v>
      </c>
      <c r="AU446" s="14">
        <v>50000</v>
      </c>
      <c r="AV446" s="14">
        <v>45</v>
      </c>
    </row>
    <row r="447" spans="1:48" x14ac:dyDescent="0.35">
      <c r="A447" s="14">
        <v>9000</v>
      </c>
      <c r="B447" s="14">
        <v>558000</v>
      </c>
      <c r="AU447" s="14">
        <v>45000</v>
      </c>
      <c r="AV447" s="14">
        <v>57</v>
      </c>
    </row>
    <row r="448" spans="1:48" x14ac:dyDescent="0.35">
      <c r="A448" s="14">
        <v>6000</v>
      </c>
      <c r="B448" s="14">
        <v>384000</v>
      </c>
      <c r="AU448" s="14">
        <v>48000</v>
      </c>
      <c r="AV448" s="14">
        <v>51</v>
      </c>
    </row>
    <row r="449" spans="1:48" x14ac:dyDescent="0.35">
      <c r="A449" s="14">
        <v>14000</v>
      </c>
      <c r="B449" s="14">
        <v>770000</v>
      </c>
      <c r="AU449" s="14">
        <v>44000</v>
      </c>
      <c r="AV449" s="14">
        <v>44</v>
      </c>
    </row>
    <row r="450" spans="1:48" x14ac:dyDescent="0.35">
      <c r="A450" s="14">
        <v>12000</v>
      </c>
      <c r="B450" s="14">
        <v>552000</v>
      </c>
      <c r="AU450" s="14">
        <v>43000</v>
      </c>
      <c r="AV450" s="14">
        <v>49</v>
      </c>
    </row>
    <row r="451" spans="1:48" x14ac:dyDescent="0.35">
      <c r="A451" s="14">
        <v>9000</v>
      </c>
      <c r="B451" s="14">
        <v>333000</v>
      </c>
      <c r="AU451" s="14">
        <v>42000</v>
      </c>
      <c r="AV451" s="14">
        <v>51</v>
      </c>
    </row>
    <row r="452" spans="1:48" x14ac:dyDescent="0.35">
      <c r="A452" s="14">
        <v>10000</v>
      </c>
      <c r="B452" s="14">
        <v>280000</v>
      </c>
      <c r="AU452" s="14">
        <v>42000</v>
      </c>
      <c r="AV452" s="14">
        <v>54</v>
      </c>
    </row>
    <row r="453" spans="1:48" x14ac:dyDescent="0.35">
      <c r="A453" s="14">
        <v>10000</v>
      </c>
      <c r="B453" s="14">
        <v>290000</v>
      </c>
      <c r="AU453" s="14">
        <v>39000</v>
      </c>
      <c r="AV453" s="14">
        <v>42</v>
      </c>
    </row>
    <row r="454" spans="1:48" x14ac:dyDescent="0.35">
      <c r="A454" s="14">
        <v>65000</v>
      </c>
      <c r="B454" s="14">
        <v>5200000</v>
      </c>
      <c r="AU454" s="14">
        <v>46000</v>
      </c>
      <c r="AV454" s="14">
        <v>48</v>
      </c>
    </row>
    <row r="455" spans="1:48" x14ac:dyDescent="0.35">
      <c r="A455" s="14">
        <v>69000</v>
      </c>
      <c r="B455" s="14">
        <v>4830000</v>
      </c>
      <c r="AU455" s="14">
        <v>46000</v>
      </c>
      <c r="AV455" s="14">
        <v>43</v>
      </c>
    </row>
    <row r="456" spans="1:48" x14ac:dyDescent="0.35">
      <c r="A456" s="14">
        <v>58000</v>
      </c>
      <c r="B456" s="14">
        <v>4640000</v>
      </c>
      <c r="AU456" s="14">
        <v>50000</v>
      </c>
      <c r="AV456" s="14">
        <v>43</v>
      </c>
    </row>
    <row r="457" spans="1:48" x14ac:dyDescent="0.35">
      <c r="A457" s="14">
        <v>53000</v>
      </c>
      <c r="B457" s="14">
        <v>3710000</v>
      </c>
      <c r="AU457" s="14">
        <v>55000</v>
      </c>
      <c r="AV457" s="14">
        <v>34</v>
      </c>
    </row>
    <row r="458" spans="1:48" x14ac:dyDescent="0.35">
      <c r="A458" s="14">
        <v>60000</v>
      </c>
      <c r="B458" s="14">
        <v>5880000</v>
      </c>
      <c r="AU458" s="14">
        <v>59000</v>
      </c>
      <c r="AV458" s="14">
        <v>39</v>
      </c>
    </row>
    <row r="459" spans="1:48" x14ac:dyDescent="0.35">
      <c r="A459" s="14">
        <v>67000</v>
      </c>
      <c r="B459" s="14">
        <v>4824000</v>
      </c>
      <c r="AU459" s="14">
        <v>60000</v>
      </c>
      <c r="AV459" s="14">
        <v>34</v>
      </c>
    </row>
    <row r="460" spans="1:48" x14ac:dyDescent="0.35">
      <c r="A460" s="14">
        <v>64000</v>
      </c>
      <c r="B460" s="14">
        <v>4288000</v>
      </c>
      <c r="AU460" s="14">
        <v>60000</v>
      </c>
      <c r="AV460" s="14">
        <v>32</v>
      </c>
    </row>
    <row r="461" spans="1:48" x14ac:dyDescent="0.35">
      <c r="A461" s="14">
        <v>59000</v>
      </c>
      <c r="B461" s="14">
        <v>4307000</v>
      </c>
      <c r="AU461" s="14">
        <v>26000</v>
      </c>
      <c r="AV461" s="14">
        <v>66</v>
      </c>
    </row>
    <row r="462" spans="1:48" x14ac:dyDescent="0.35">
      <c r="A462" s="14">
        <v>58000</v>
      </c>
      <c r="B462" s="14">
        <v>3712000</v>
      </c>
      <c r="AU462" s="14">
        <v>28000</v>
      </c>
      <c r="AV462" s="14">
        <v>60</v>
      </c>
    </row>
    <row r="463" spans="1:48" x14ac:dyDescent="0.35">
      <c r="A463" s="14">
        <v>53000</v>
      </c>
      <c r="B463" s="14">
        <v>3021000</v>
      </c>
      <c r="AU463" s="14">
        <v>25000</v>
      </c>
      <c r="AV463" s="14">
        <v>45</v>
      </c>
    </row>
    <row r="464" spans="1:48" x14ac:dyDescent="0.35">
      <c r="A464" s="14">
        <v>50000</v>
      </c>
      <c r="B464" s="14">
        <v>3500000</v>
      </c>
      <c r="AU464" s="14">
        <v>26000</v>
      </c>
      <c r="AV464" s="14">
        <v>57</v>
      </c>
    </row>
    <row r="465" spans="1:48" x14ac:dyDescent="0.35">
      <c r="A465" s="14">
        <v>45000</v>
      </c>
      <c r="B465" s="14">
        <v>2925000</v>
      </c>
      <c r="AU465" s="14">
        <v>29000</v>
      </c>
      <c r="AV465" s="14">
        <v>57</v>
      </c>
    </row>
    <row r="466" spans="1:48" x14ac:dyDescent="0.35">
      <c r="A466" s="14">
        <v>45000</v>
      </c>
      <c r="B466" s="14">
        <v>2880000</v>
      </c>
      <c r="AU466" s="14">
        <v>27000</v>
      </c>
      <c r="AV466" s="14">
        <v>50</v>
      </c>
    </row>
    <row r="467" spans="1:48" x14ac:dyDescent="0.35">
      <c r="A467" s="14">
        <v>49000</v>
      </c>
      <c r="B467" s="14">
        <v>2744000</v>
      </c>
      <c r="AU467" s="14">
        <v>30000</v>
      </c>
      <c r="AV467" s="14">
        <v>54</v>
      </c>
    </row>
    <row r="468" spans="1:48" x14ac:dyDescent="0.35">
      <c r="A468" s="14">
        <v>51000</v>
      </c>
      <c r="B468" s="14">
        <v>2601000</v>
      </c>
      <c r="AU468" s="14">
        <v>28000</v>
      </c>
      <c r="AV468" s="14">
        <v>56</v>
      </c>
    </row>
    <row r="469" spans="1:48" x14ac:dyDescent="0.35">
      <c r="A469" s="14">
        <v>18000</v>
      </c>
      <c r="B469" s="14">
        <v>1404000</v>
      </c>
      <c r="AU469" s="14">
        <v>28000</v>
      </c>
      <c r="AV469" s="14">
        <v>40</v>
      </c>
    </row>
    <row r="470" spans="1:48" x14ac:dyDescent="0.35">
      <c r="A470" s="14">
        <v>20000</v>
      </c>
      <c r="B470" s="14">
        <v>1480000</v>
      </c>
      <c r="AU470" s="14">
        <v>25000</v>
      </c>
      <c r="AV470" s="14">
        <v>42</v>
      </c>
    </row>
    <row r="471" spans="1:48" x14ac:dyDescent="0.35">
      <c r="A471" s="14">
        <v>18000</v>
      </c>
      <c r="B471" s="14">
        <v>1170000</v>
      </c>
      <c r="AU471" s="14">
        <v>23000</v>
      </c>
      <c r="AV471" s="14">
        <v>48</v>
      </c>
    </row>
    <row r="472" spans="1:48" x14ac:dyDescent="0.35">
      <c r="A472" s="14">
        <v>18000</v>
      </c>
      <c r="B472" s="14">
        <v>1458000</v>
      </c>
      <c r="AU472" s="14">
        <v>21000</v>
      </c>
      <c r="AV472" s="14">
        <v>40</v>
      </c>
    </row>
    <row r="473" spans="1:48" x14ac:dyDescent="0.35">
      <c r="A473" s="14">
        <v>18000</v>
      </c>
      <c r="B473" s="14">
        <v>1260000</v>
      </c>
      <c r="AU473" s="14">
        <v>30000</v>
      </c>
      <c r="AV473" s="14">
        <v>37</v>
      </c>
    </row>
    <row r="474" spans="1:48" x14ac:dyDescent="0.35">
      <c r="A474" s="14">
        <v>15000</v>
      </c>
      <c r="B474" s="14">
        <v>750000</v>
      </c>
      <c r="AU474" s="14">
        <v>24000</v>
      </c>
      <c r="AV474" s="14">
        <v>44</v>
      </c>
    </row>
    <row r="475" spans="1:48" x14ac:dyDescent="0.35">
      <c r="A475" s="14">
        <v>16000</v>
      </c>
      <c r="B475" s="14">
        <v>928000</v>
      </c>
      <c r="AU475" s="14">
        <v>16000</v>
      </c>
      <c r="AV475" s="14">
        <v>60</v>
      </c>
    </row>
    <row r="476" spans="1:48" x14ac:dyDescent="0.35">
      <c r="A476" s="14">
        <v>15000</v>
      </c>
      <c r="B476" s="14">
        <v>1035000</v>
      </c>
      <c r="AU476" s="14">
        <v>7000</v>
      </c>
      <c r="AV476" s="14">
        <v>40</v>
      </c>
    </row>
    <row r="477" spans="1:48" x14ac:dyDescent="0.35">
      <c r="A477" s="14">
        <v>14000</v>
      </c>
      <c r="B477" s="14">
        <v>784000</v>
      </c>
      <c r="AU477" s="14">
        <v>5000</v>
      </c>
      <c r="AV477" s="14">
        <v>94</v>
      </c>
    </row>
    <row r="478" spans="1:48" x14ac:dyDescent="0.35">
      <c r="A478" s="14">
        <v>14000</v>
      </c>
      <c r="B478" s="14">
        <v>854000</v>
      </c>
      <c r="AU478" s="14">
        <v>4000</v>
      </c>
      <c r="AV478" s="14">
        <v>70</v>
      </c>
    </row>
    <row r="479" spans="1:48" x14ac:dyDescent="0.35">
      <c r="A479" s="14">
        <v>14000</v>
      </c>
      <c r="B479" s="14">
        <v>742000</v>
      </c>
      <c r="AU479" s="14">
        <v>225000</v>
      </c>
      <c r="AV479" s="14">
        <v>95</v>
      </c>
    </row>
    <row r="480" spans="1:48" x14ac:dyDescent="0.35">
      <c r="A480" s="14">
        <v>11000</v>
      </c>
      <c r="B480" s="14">
        <v>550000</v>
      </c>
      <c r="AU480" s="14">
        <v>224000</v>
      </c>
      <c r="AV480" s="14">
        <v>104</v>
      </c>
    </row>
    <row r="481" spans="1:48" x14ac:dyDescent="0.35">
      <c r="A481" s="14">
        <v>18000</v>
      </c>
      <c r="B481" s="14">
        <v>1116000</v>
      </c>
      <c r="AU481" s="14">
        <v>235000</v>
      </c>
      <c r="AV481" s="14">
        <v>121</v>
      </c>
    </row>
    <row r="482" spans="1:48" x14ac:dyDescent="0.35">
      <c r="A482" s="14">
        <v>15000</v>
      </c>
      <c r="B482" s="14">
        <v>990000</v>
      </c>
      <c r="AU482" s="14">
        <v>235000</v>
      </c>
      <c r="AV482" s="14">
        <v>65</v>
      </c>
    </row>
    <row r="483" spans="1:48" x14ac:dyDescent="0.35">
      <c r="A483" s="14">
        <v>18000</v>
      </c>
      <c r="B483" s="14">
        <v>1080000</v>
      </c>
      <c r="AU483" s="14">
        <v>225000</v>
      </c>
      <c r="AV483" s="14">
        <v>51</v>
      </c>
    </row>
    <row r="484" spans="1:48" x14ac:dyDescent="0.35">
      <c r="A484" s="14">
        <v>4000</v>
      </c>
      <c r="B484" s="14">
        <v>204000</v>
      </c>
      <c r="AU484" s="14">
        <v>215000</v>
      </c>
      <c r="AV484" s="14">
        <v>70</v>
      </c>
    </row>
    <row r="485" spans="1:48" x14ac:dyDescent="0.35">
      <c r="A485" s="14">
        <v>6000</v>
      </c>
      <c r="B485" s="14">
        <v>270000</v>
      </c>
      <c r="AU485" s="14">
        <v>215000</v>
      </c>
      <c r="AV485" s="14">
        <v>105</v>
      </c>
    </row>
    <row r="486" spans="1:48" x14ac:dyDescent="0.35">
      <c r="A486" s="14">
        <v>7000</v>
      </c>
      <c r="B486" s="14">
        <v>245000</v>
      </c>
      <c r="AU486" s="14">
        <v>220000</v>
      </c>
      <c r="AV486" s="14">
        <v>79</v>
      </c>
    </row>
    <row r="487" spans="1:48" x14ac:dyDescent="0.35">
      <c r="A487" s="14">
        <v>4000</v>
      </c>
      <c r="B487" s="14">
        <v>188000</v>
      </c>
      <c r="AU487" s="14">
        <v>225000</v>
      </c>
      <c r="AV487" s="14">
        <v>47</v>
      </c>
    </row>
    <row r="488" spans="1:48" x14ac:dyDescent="0.35">
      <c r="A488" s="14">
        <v>3000</v>
      </c>
      <c r="B488" s="14">
        <v>159000</v>
      </c>
      <c r="AU488" s="14">
        <v>255000</v>
      </c>
      <c r="AV488" s="14">
        <v>52</v>
      </c>
    </row>
    <row r="489" spans="1:48" x14ac:dyDescent="0.35">
      <c r="A489" s="14">
        <v>3000</v>
      </c>
      <c r="B489" s="14">
        <v>141000</v>
      </c>
      <c r="AU489" s="14">
        <v>225000</v>
      </c>
      <c r="AV489" s="14">
        <v>95</v>
      </c>
    </row>
    <row r="490" spans="1:48" x14ac:dyDescent="0.35">
      <c r="A490" s="14">
        <v>50000</v>
      </c>
      <c r="B490" s="14">
        <v>2250000</v>
      </c>
      <c r="AU490" s="14">
        <v>270000</v>
      </c>
      <c r="AV490" s="14">
        <v>66</v>
      </c>
    </row>
    <row r="491" spans="1:48" x14ac:dyDescent="0.35">
      <c r="A491" s="14">
        <v>45000</v>
      </c>
      <c r="B491" s="14">
        <v>2565000</v>
      </c>
      <c r="AU491" s="14">
        <v>265000</v>
      </c>
      <c r="AV491" s="14">
        <v>58</v>
      </c>
    </row>
    <row r="492" spans="1:48" x14ac:dyDescent="0.35">
      <c r="A492" s="14">
        <v>48000</v>
      </c>
      <c r="B492" s="14">
        <v>2448000</v>
      </c>
      <c r="AU492" s="14">
        <v>250000</v>
      </c>
      <c r="AV492" s="14">
        <v>66</v>
      </c>
    </row>
    <row r="493" spans="1:48" x14ac:dyDescent="0.35">
      <c r="A493" s="14">
        <v>44000</v>
      </c>
      <c r="B493" s="14">
        <v>1936000</v>
      </c>
      <c r="AU493" s="14">
        <v>260000</v>
      </c>
      <c r="AV493" s="14">
        <v>63</v>
      </c>
    </row>
    <row r="494" spans="1:48" x14ac:dyDescent="0.35">
      <c r="A494" s="14">
        <v>43000</v>
      </c>
      <c r="B494" s="14">
        <v>2107000</v>
      </c>
      <c r="AU494" s="14">
        <v>7000</v>
      </c>
      <c r="AV494" s="14">
        <v>64</v>
      </c>
    </row>
    <row r="495" spans="1:48" x14ac:dyDescent="0.35">
      <c r="A495" s="14">
        <v>42000</v>
      </c>
      <c r="B495" s="14">
        <v>2142000</v>
      </c>
      <c r="AU495" s="14">
        <v>8000</v>
      </c>
      <c r="AV495" s="14">
        <v>51</v>
      </c>
    </row>
    <row r="496" spans="1:48" x14ac:dyDescent="0.35">
      <c r="A496" s="14">
        <v>42000</v>
      </c>
      <c r="B496" s="14">
        <v>2268000</v>
      </c>
      <c r="AU496" s="14">
        <v>9000</v>
      </c>
      <c r="AV496" s="14">
        <v>61</v>
      </c>
    </row>
    <row r="497" spans="1:48" x14ac:dyDescent="0.35">
      <c r="A497" s="14">
        <v>39000</v>
      </c>
      <c r="B497" s="14">
        <v>1638000</v>
      </c>
      <c r="AU497" s="14">
        <v>8000</v>
      </c>
      <c r="AV497" s="14">
        <v>59</v>
      </c>
    </row>
    <row r="498" spans="1:48" x14ac:dyDescent="0.35">
      <c r="A498" s="14">
        <v>46000</v>
      </c>
      <c r="B498" s="14">
        <v>2208000</v>
      </c>
      <c r="AU498" s="14">
        <v>8000</v>
      </c>
      <c r="AV498" s="14">
        <v>61</v>
      </c>
    </row>
    <row r="499" spans="1:48" x14ac:dyDescent="0.35">
      <c r="A499" s="14">
        <v>46000</v>
      </c>
      <c r="B499" s="14">
        <v>1978000</v>
      </c>
      <c r="AU499" s="14">
        <v>6000</v>
      </c>
      <c r="AV499" s="14">
        <v>40</v>
      </c>
    </row>
    <row r="500" spans="1:48" x14ac:dyDescent="0.35">
      <c r="A500" s="14">
        <v>50000</v>
      </c>
      <c r="B500" s="14">
        <v>2150000</v>
      </c>
      <c r="AU500" s="14">
        <v>6000</v>
      </c>
      <c r="AV500" s="14">
        <v>54</v>
      </c>
    </row>
    <row r="501" spans="1:48" x14ac:dyDescent="0.35">
      <c r="A501" s="14">
        <v>55000</v>
      </c>
      <c r="B501" s="14">
        <v>1870000</v>
      </c>
      <c r="AU501" s="14">
        <v>7000</v>
      </c>
      <c r="AV501" s="14">
        <v>55</v>
      </c>
    </row>
    <row r="502" spans="1:48" x14ac:dyDescent="0.35">
      <c r="A502" s="14">
        <v>59000</v>
      </c>
      <c r="B502" s="14">
        <v>2301000</v>
      </c>
      <c r="AU502" s="14">
        <v>7000</v>
      </c>
      <c r="AV502" s="14">
        <v>55</v>
      </c>
    </row>
    <row r="503" spans="1:48" x14ac:dyDescent="0.35">
      <c r="A503" s="14">
        <v>60000</v>
      </c>
      <c r="B503" s="14">
        <v>2040000</v>
      </c>
      <c r="AU503" s="14">
        <v>7000</v>
      </c>
      <c r="AV503" s="14">
        <v>65</v>
      </c>
    </row>
    <row r="504" spans="1:48" x14ac:dyDescent="0.35">
      <c r="A504" s="14">
        <v>60000</v>
      </c>
      <c r="B504" s="14">
        <v>1920000</v>
      </c>
      <c r="AU504" s="14">
        <v>7000</v>
      </c>
      <c r="AV504" s="14">
        <v>61</v>
      </c>
    </row>
    <row r="505" spans="1:48" x14ac:dyDescent="0.35">
      <c r="A505" s="14">
        <v>26000</v>
      </c>
      <c r="B505" s="14">
        <v>1716000</v>
      </c>
      <c r="AU505" s="14">
        <v>7000</v>
      </c>
      <c r="AV505" s="14">
        <v>51</v>
      </c>
    </row>
    <row r="506" spans="1:48" x14ac:dyDescent="0.35">
      <c r="A506" s="14">
        <v>28000</v>
      </c>
      <c r="B506" s="14">
        <v>1680000</v>
      </c>
      <c r="AU506" s="14">
        <v>8000</v>
      </c>
      <c r="AV506" s="14">
        <v>63</v>
      </c>
    </row>
    <row r="507" spans="1:48" x14ac:dyDescent="0.35">
      <c r="A507" s="14">
        <v>25000</v>
      </c>
      <c r="B507" s="14">
        <v>1125000</v>
      </c>
      <c r="AU507" s="14">
        <v>7000</v>
      </c>
      <c r="AV507" s="14">
        <v>44</v>
      </c>
    </row>
    <row r="508" spans="1:48" x14ac:dyDescent="0.35">
      <c r="A508" s="14">
        <v>26000</v>
      </c>
      <c r="B508" s="14">
        <v>1482000</v>
      </c>
      <c r="AU508" s="14">
        <v>6000</v>
      </c>
      <c r="AV508" s="14">
        <v>61</v>
      </c>
    </row>
    <row r="509" spans="1:48" x14ac:dyDescent="0.35">
      <c r="A509" s="14">
        <v>29000</v>
      </c>
      <c r="B509" s="14">
        <v>1653000</v>
      </c>
      <c r="AU509" s="14">
        <v>91000</v>
      </c>
      <c r="AV509" s="14">
        <v>77</v>
      </c>
    </row>
    <row r="510" spans="1:48" x14ac:dyDescent="0.35">
      <c r="A510" s="14">
        <v>27000</v>
      </c>
      <c r="B510" s="14">
        <v>1350000</v>
      </c>
      <c r="AU510" s="14">
        <v>108000</v>
      </c>
      <c r="AV510" s="14">
        <v>81</v>
      </c>
    </row>
    <row r="511" spans="1:48" x14ac:dyDescent="0.35">
      <c r="A511" s="14">
        <v>30000</v>
      </c>
      <c r="B511" s="14">
        <v>1620000</v>
      </c>
      <c r="AU511" s="14">
        <v>105000</v>
      </c>
      <c r="AV511" s="14">
        <v>79</v>
      </c>
    </row>
    <row r="512" spans="1:48" x14ac:dyDescent="0.35">
      <c r="A512" s="14">
        <v>28000</v>
      </c>
      <c r="B512" s="14">
        <v>1568000</v>
      </c>
      <c r="AU512" s="14">
        <v>97000</v>
      </c>
      <c r="AV512" s="14">
        <v>79</v>
      </c>
    </row>
    <row r="513" spans="1:48" x14ac:dyDescent="0.35">
      <c r="A513" s="14">
        <v>28000</v>
      </c>
      <c r="B513" s="14">
        <v>1120000</v>
      </c>
      <c r="AU513" s="14">
        <v>114000</v>
      </c>
      <c r="AV513" s="14">
        <v>67</v>
      </c>
    </row>
    <row r="514" spans="1:48" x14ac:dyDescent="0.35">
      <c r="A514" s="14">
        <v>25000</v>
      </c>
      <c r="B514" s="14">
        <v>1050000</v>
      </c>
      <c r="AU514" s="14">
        <v>140000</v>
      </c>
      <c r="AV514" s="14">
        <v>67</v>
      </c>
    </row>
    <row r="515" spans="1:48" x14ac:dyDescent="0.35">
      <c r="A515" s="14">
        <v>23000</v>
      </c>
      <c r="B515" s="14">
        <v>1104000</v>
      </c>
      <c r="AU515" s="14">
        <v>116000</v>
      </c>
      <c r="AV515" s="14">
        <v>76</v>
      </c>
    </row>
    <row r="516" spans="1:48" x14ac:dyDescent="0.35">
      <c r="A516" s="14">
        <v>21000</v>
      </c>
      <c r="B516" s="14">
        <v>840000</v>
      </c>
      <c r="AU516" s="14">
        <v>84000</v>
      </c>
      <c r="AV516" s="14">
        <v>71</v>
      </c>
    </row>
    <row r="517" spans="1:48" x14ac:dyDescent="0.35">
      <c r="A517" s="14">
        <v>30000</v>
      </c>
      <c r="B517" s="14">
        <v>1110000</v>
      </c>
      <c r="AU517" s="14">
        <v>82000</v>
      </c>
      <c r="AV517" s="14">
        <v>70</v>
      </c>
    </row>
    <row r="518" spans="1:48" x14ac:dyDescent="0.35">
      <c r="A518" s="14">
        <v>24000</v>
      </c>
      <c r="B518" s="14">
        <v>1056000</v>
      </c>
      <c r="AU518" s="14">
        <v>105000</v>
      </c>
      <c r="AV518" s="14">
        <v>82</v>
      </c>
    </row>
    <row r="519" spans="1:48" x14ac:dyDescent="0.35">
      <c r="A519" s="14">
        <v>16000</v>
      </c>
      <c r="B519" s="14">
        <v>960000</v>
      </c>
      <c r="AU519" s="14">
        <v>77000</v>
      </c>
      <c r="AV519" s="14">
        <v>64</v>
      </c>
    </row>
    <row r="520" spans="1:48" x14ac:dyDescent="0.35">
      <c r="A520" s="14">
        <v>7000</v>
      </c>
      <c r="B520" s="14">
        <v>280000</v>
      </c>
      <c r="AU520" s="14">
        <v>89000</v>
      </c>
      <c r="AV520" s="14">
        <v>63</v>
      </c>
    </row>
    <row r="521" spans="1:48" x14ac:dyDescent="0.35">
      <c r="A521" s="14">
        <v>5000</v>
      </c>
      <c r="B521" s="14">
        <v>470000</v>
      </c>
      <c r="AU521" s="23">
        <v>100000</v>
      </c>
      <c r="AV521" s="14">
        <v>72</v>
      </c>
    </row>
    <row r="522" spans="1:48" x14ac:dyDescent="0.35">
      <c r="A522" s="14">
        <v>4000</v>
      </c>
      <c r="B522" s="14">
        <v>280000</v>
      </c>
      <c r="AU522" s="14">
        <v>78000</v>
      </c>
      <c r="AV522" s="14">
        <v>58</v>
      </c>
    </row>
    <row r="523" spans="1:48" x14ac:dyDescent="0.35">
      <c r="A523" s="14">
        <v>225000</v>
      </c>
      <c r="B523" s="14">
        <v>21375000</v>
      </c>
      <c r="AU523" s="14">
        <v>92000</v>
      </c>
      <c r="AV523" s="14">
        <v>52</v>
      </c>
    </row>
    <row r="524" spans="1:48" x14ac:dyDescent="0.35">
      <c r="A524" s="14">
        <v>224000</v>
      </c>
      <c r="B524" s="14">
        <v>23296000</v>
      </c>
      <c r="AU524" s="14">
        <v>30000</v>
      </c>
      <c r="AV524" s="14">
        <v>58</v>
      </c>
    </row>
    <row r="525" spans="1:48" x14ac:dyDescent="0.35">
      <c r="A525" s="14">
        <v>235000</v>
      </c>
      <c r="B525" s="14">
        <v>28435000</v>
      </c>
      <c r="AU525" s="14">
        <v>26000</v>
      </c>
      <c r="AV525" s="14">
        <v>45</v>
      </c>
    </row>
    <row r="526" spans="1:48" x14ac:dyDescent="0.35">
      <c r="A526" s="14">
        <v>235000</v>
      </c>
      <c r="B526" s="14">
        <v>15275000</v>
      </c>
      <c r="AU526" s="14">
        <v>24000</v>
      </c>
      <c r="AV526" s="14">
        <v>41</v>
      </c>
    </row>
    <row r="527" spans="1:48" x14ac:dyDescent="0.35">
      <c r="A527" s="14">
        <v>225000</v>
      </c>
      <c r="B527" s="14">
        <v>11475000</v>
      </c>
      <c r="AU527" s="14">
        <v>23000</v>
      </c>
      <c r="AV527" s="14">
        <v>38</v>
      </c>
    </row>
    <row r="528" spans="1:48" x14ac:dyDescent="0.35">
      <c r="A528" s="14">
        <v>215000</v>
      </c>
      <c r="B528" s="14">
        <v>15050000</v>
      </c>
      <c r="AU528" s="14">
        <v>22000</v>
      </c>
      <c r="AV528" s="14">
        <v>59</v>
      </c>
    </row>
    <row r="529" spans="1:48" x14ac:dyDescent="0.35">
      <c r="A529" s="14">
        <v>215000</v>
      </c>
      <c r="B529" s="14">
        <v>22575000</v>
      </c>
      <c r="AU529" s="14">
        <v>25000</v>
      </c>
      <c r="AV529" s="14">
        <v>57</v>
      </c>
    </row>
    <row r="530" spans="1:48" x14ac:dyDescent="0.35">
      <c r="A530" s="14">
        <v>220000</v>
      </c>
      <c r="B530" s="14">
        <v>17380000</v>
      </c>
      <c r="AU530" s="14">
        <v>24000</v>
      </c>
      <c r="AV530" s="14">
        <v>70</v>
      </c>
    </row>
    <row r="531" spans="1:48" x14ac:dyDescent="0.35">
      <c r="A531" s="14">
        <v>225000</v>
      </c>
      <c r="B531" s="14">
        <v>10575000</v>
      </c>
      <c r="AU531" s="14">
        <v>24000</v>
      </c>
      <c r="AV531" s="14">
        <v>45</v>
      </c>
    </row>
    <row r="532" spans="1:48" x14ac:dyDescent="0.35">
      <c r="A532" s="14">
        <v>255000</v>
      </c>
      <c r="B532" s="14">
        <v>13260000</v>
      </c>
      <c r="AU532" s="14">
        <v>26000</v>
      </c>
      <c r="AV532" s="14">
        <v>50</v>
      </c>
    </row>
    <row r="533" spans="1:48" x14ac:dyDescent="0.35">
      <c r="A533" s="14">
        <v>225000</v>
      </c>
      <c r="B533" s="14">
        <v>21375000</v>
      </c>
      <c r="AU533" s="14">
        <v>28000</v>
      </c>
      <c r="AV533" s="14">
        <v>42</v>
      </c>
    </row>
    <row r="534" spans="1:48" x14ac:dyDescent="0.35">
      <c r="A534" s="14">
        <v>270000</v>
      </c>
      <c r="B534" s="14">
        <v>17820000</v>
      </c>
      <c r="AU534" s="14">
        <v>28000</v>
      </c>
      <c r="AV534" s="14">
        <v>48</v>
      </c>
    </row>
    <row r="535" spans="1:48" x14ac:dyDescent="0.35">
      <c r="A535" s="14">
        <v>265000</v>
      </c>
      <c r="B535" s="14">
        <v>15370000</v>
      </c>
      <c r="AU535" s="14">
        <v>26000</v>
      </c>
      <c r="AV535" s="14">
        <v>38</v>
      </c>
    </row>
    <row r="536" spans="1:48" x14ac:dyDescent="0.35">
      <c r="A536" s="14">
        <v>250000</v>
      </c>
      <c r="B536" s="14">
        <v>16500000</v>
      </c>
      <c r="AU536" s="14">
        <v>26000</v>
      </c>
      <c r="AV536" s="14">
        <v>30</v>
      </c>
    </row>
    <row r="537" spans="1:48" x14ac:dyDescent="0.35">
      <c r="A537" s="14">
        <v>260000</v>
      </c>
      <c r="B537" s="14">
        <v>16380000</v>
      </c>
      <c r="AU537" s="14">
        <v>23000</v>
      </c>
      <c r="AV537" s="14">
        <v>39</v>
      </c>
    </row>
    <row r="538" spans="1:48" x14ac:dyDescent="0.35">
      <c r="A538" s="14">
        <v>7000</v>
      </c>
      <c r="B538" s="14">
        <v>448000</v>
      </c>
      <c r="AU538" s="14">
        <v>25000</v>
      </c>
      <c r="AV538" s="14">
        <v>38</v>
      </c>
    </row>
    <row r="539" spans="1:48" x14ac:dyDescent="0.35">
      <c r="A539" s="14">
        <v>8000</v>
      </c>
      <c r="B539" s="14">
        <v>408000</v>
      </c>
      <c r="AU539" s="14">
        <v>8000</v>
      </c>
      <c r="AV539" s="14">
        <v>37</v>
      </c>
    </row>
    <row r="540" spans="1:48" x14ac:dyDescent="0.35">
      <c r="A540" s="14">
        <v>9000</v>
      </c>
      <c r="B540" s="14">
        <v>549000</v>
      </c>
      <c r="AU540" s="14">
        <v>7000</v>
      </c>
      <c r="AV540" s="14">
        <v>35</v>
      </c>
    </row>
    <row r="541" spans="1:48" x14ac:dyDescent="0.35">
      <c r="A541" s="14">
        <v>8000</v>
      </c>
      <c r="B541" s="14">
        <v>472000</v>
      </c>
      <c r="AU541" s="14">
        <v>7000</v>
      </c>
      <c r="AV541" s="14">
        <v>42</v>
      </c>
    </row>
    <row r="542" spans="1:48" x14ac:dyDescent="0.35">
      <c r="A542" s="14">
        <v>8000</v>
      </c>
      <c r="B542" s="14">
        <v>488000</v>
      </c>
      <c r="AU542" s="14">
        <v>9000</v>
      </c>
      <c r="AV542" s="14">
        <v>52</v>
      </c>
    </row>
    <row r="543" spans="1:48" x14ac:dyDescent="0.35">
      <c r="A543" s="14">
        <v>6000</v>
      </c>
      <c r="B543" s="14">
        <v>240000</v>
      </c>
      <c r="AU543" s="14">
        <v>8000</v>
      </c>
      <c r="AV543" s="14">
        <v>38</v>
      </c>
    </row>
    <row r="544" spans="1:48" x14ac:dyDescent="0.35">
      <c r="A544" s="14">
        <v>6000</v>
      </c>
      <c r="B544" s="14">
        <v>324000</v>
      </c>
      <c r="AU544" s="14">
        <v>6000</v>
      </c>
      <c r="AV544" s="14">
        <v>37</v>
      </c>
    </row>
    <row r="545" spans="1:48" x14ac:dyDescent="0.35">
      <c r="A545" s="14">
        <v>7000</v>
      </c>
      <c r="B545" s="14">
        <v>385000</v>
      </c>
      <c r="AU545" s="14">
        <v>7000</v>
      </c>
      <c r="AV545" s="14">
        <v>38</v>
      </c>
    </row>
    <row r="546" spans="1:48" x14ac:dyDescent="0.35">
      <c r="A546" s="14">
        <v>7000</v>
      </c>
      <c r="B546" s="14">
        <v>385000</v>
      </c>
      <c r="AU546" s="14">
        <v>8000</v>
      </c>
      <c r="AV546" s="14">
        <v>37</v>
      </c>
    </row>
    <row r="547" spans="1:48" x14ac:dyDescent="0.35">
      <c r="A547" s="14">
        <v>7000</v>
      </c>
      <c r="B547" s="14">
        <v>455000</v>
      </c>
      <c r="AU547" s="14">
        <v>8000</v>
      </c>
      <c r="AV547" s="14">
        <v>42</v>
      </c>
    </row>
    <row r="548" spans="1:48" x14ac:dyDescent="0.35">
      <c r="A548" s="14">
        <v>7000</v>
      </c>
      <c r="B548" s="14">
        <v>427000</v>
      </c>
      <c r="AU548" s="14">
        <v>6000</v>
      </c>
      <c r="AV548" s="14">
        <v>46</v>
      </c>
    </row>
    <row r="549" spans="1:48" x14ac:dyDescent="0.35">
      <c r="A549" s="14">
        <v>7000</v>
      </c>
      <c r="B549" s="14">
        <v>357000</v>
      </c>
      <c r="AU549" s="14">
        <v>6000</v>
      </c>
      <c r="AV549" s="14">
        <v>42</v>
      </c>
    </row>
    <row r="550" spans="1:48" x14ac:dyDescent="0.35">
      <c r="A550" s="14">
        <v>8000</v>
      </c>
      <c r="B550" s="14">
        <v>504000</v>
      </c>
      <c r="AU550" s="14">
        <v>6000</v>
      </c>
      <c r="AV550" s="14">
        <v>39</v>
      </c>
    </row>
    <row r="551" spans="1:48" x14ac:dyDescent="0.35">
      <c r="A551" s="14">
        <v>7000</v>
      </c>
      <c r="B551" s="14">
        <v>308000</v>
      </c>
      <c r="AU551" s="14">
        <v>5000</v>
      </c>
      <c r="AV551" s="14">
        <v>37</v>
      </c>
    </row>
    <row r="552" spans="1:48" x14ac:dyDescent="0.35">
      <c r="A552" s="14">
        <v>6000</v>
      </c>
      <c r="B552" s="14">
        <v>366000</v>
      </c>
      <c r="AU552" s="14">
        <v>4000</v>
      </c>
      <c r="AV552" s="14">
        <v>40</v>
      </c>
    </row>
    <row r="553" spans="1:48" x14ac:dyDescent="0.35">
      <c r="A553" s="14">
        <v>91000</v>
      </c>
      <c r="B553" s="14">
        <v>7007000</v>
      </c>
      <c r="AU553" s="14">
        <v>4000</v>
      </c>
      <c r="AV553" s="14">
        <v>41</v>
      </c>
    </row>
    <row r="554" spans="1:48" x14ac:dyDescent="0.35">
      <c r="A554" s="14">
        <v>108000</v>
      </c>
      <c r="B554" s="14">
        <v>8748000</v>
      </c>
      <c r="AU554" s="14">
        <v>6000</v>
      </c>
      <c r="AV554" s="14">
        <v>64</v>
      </c>
    </row>
    <row r="555" spans="1:48" x14ac:dyDescent="0.35">
      <c r="A555" s="14">
        <v>105000</v>
      </c>
      <c r="B555" s="14">
        <v>8295000</v>
      </c>
      <c r="AU555" s="14">
        <v>6000</v>
      </c>
      <c r="AV555" s="14">
        <v>66</v>
      </c>
    </row>
    <row r="556" spans="1:48" x14ac:dyDescent="0.35">
      <c r="A556" s="14">
        <v>97000</v>
      </c>
      <c r="B556" s="14">
        <v>7663000</v>
      </c>
      <c r="AU556" s="14">
        <v>7000</v>
      </c>
      <c r="AV556" s="14">
        <v>59</v>
      </c>
    </row>
    <row r="557" spans="1:48" x14ac:dyDescent="0.35">
      <c r="A557" s="14">
        <v>114000</v>
      </c>
      <c r="B557" s="14">
        <v>7638000</v>
      </c>
      <c r="AU557" s="14">
        <v>7000</v>
      </c>
      <c r="AV557" s="14">
        <v>81</v>
      </c>
    </row>
    <row r="558" spans="1:48" x14ac:dyDescent="0.35">
      <c r="A558" s="14">
        <v>140000</v>
      </c>
      <c r="B558" s="14">
        <v>9380000</v>
      </c>
      <c r="AU558" s="14">
        <v>7000</v>
      </c>
      <c r="AV558" s="14">
        <v>89</v>
      </c>
    </row>
    <row r="559" spans="1:48" x14ac:dyDescent="0.35">
      <c r="A559" s="14">
        <v>116000</v>
      </c>
      <c r="B559" s="14">
        <v>8816000</v>
      </c>
      <c r="AU559" s="14">
        <v>7000</v>
      </c>
      <c r="AV559" s="14">
        <v>83</v>
      </c>
    </row>
    <row r="560" spans="1:48" x14ac:dyDescent="0.35">
      <c r="A560" s="14">
        <v>84000</v>
      </c>
      <c r="B560" s="14">
        <v>5964000</v>
      </c>
      <c r="AU560" s="14">
        <v>6000</v>
      </c>
      <c r="AV560" s="14">
        <v>68</v>
      </c>
    </row>
    <row r="561" spans="1:48" x14ac:dyDescent="0.35">
      <c r="A561" s="14">
        <v>82000</v>
      </c>
      <c r="B561" s="14">
        <v>5740000</v>
      </c>
      <c r="AU561" s="14">
        <v>6000</v>
      </c>
      <c r="AV561" s="14">
        <v>91</v>
      </c>
    </row>
    <row r="562" spans="1:48" x14ac:dyDescent="0.35">
      <c r="A562" s="14">
        <v>105000</v>
      </c>
      <c r="B562" s="14">
        <v>8610000</v>
      </c>
      <c r="AU562" s="14">
        <v>6000</v>
      </c>
      <c r="AV562" s="14">
        <v>56</v>
      </c>
    </row>
    <row r="563" spans="1:48" x14ac:dyDescent="0.35">
      <c r="A563" s="14">
        <v>77000</v>
      </c>
      <c r="B563" s="14">
        <v>4928000</v>
      </c>
      <c r="AU563" s="14">
        <v>5000</v>
      </c>
      <c r="AV563" s="14">
        <v>64</v>
      </c>
    </row>
    <row r="564" spans="1:48" x14ac:dyDescent="0.35">
      <c r="A564" s="14">
        <v>89000</v>
      </c>
      <c r="B564" s="14">
        <v>5607000</v>
      </c>
      <c r="AU564" s="14">
        <v>5000</v>
      </c>
      <c r="AV564" s="14">
        <v>66</v>
      </c>
    </row>
    <row r="565" spans="1:48" x14ac:dyDescent="0.35">
      <c r="A565" s="23">
        <v>100000</v>
      </c>
      <c r="B565" s="14">
        <v>7200000</v>
      </c>
      <c r="AU565" s="14">
        <v>5000</v>
      </c>
      <c r="AV565" s="14">
        <v>49</v>
      </c>
    </row>
    <row r="566" spans="1:48" x14ac:dyDescent="0.35">
      <c r="A566" s="14">
        <v>78000</v>
      </c>
      <c r="B566" s="14">
        <v>4524000</v>
      </c>
      <c r="AU566" s="14">
        <v>4000</v>
      </c>
      <c r="AV566" s="14">
        <v>65</v>
      </c>
    </row>
    <row r="567" spans="1:48" x14ac:dyDescent="0.35">
      <c r="A567" s="14">
        <v>92000</v>
      </c>
      <c r="B567" s="14">
        <v>4784000</v>
      </c>
      <c r="AU567" s="14">
        <v>4000</v>
      </c>
      <c r="AV567" s="14">
        <v>43</v>
      </c>
    </row>
    <row r="568" spans="1:48" x14ac:dyDescent="0.35">
      <c r="A568" s="14">
        <v>30000</v>
      </c>
      <c r="B568" s="14">
        <v>1740000</v>
      </c>
      <c r="AU568" s="14">
        <v>4000</v>
      </c>
      <c r="AV568" s="14">
        <v>60</v>
      </c>
    </row>
    <row r="569" spans="1:48" x14ac:dyDescent="0.35">
      <c r="A569" s="14">
        <v>26000</v>
      </c>
      <c r="B569" s="14">
        <v>1170000</v>
      </c>
      <c r="AU569" s="14">
        <v>58000</v>
      </c>
      <c r="AV569" s="14">
        <v>51</v>
      </c>
    </row>
    <row r="570" spans="1:48" x14ac:dyDescent="0.35">
      <c r="A570" s="14">
        <v>24000</v>
      </c>
      <c r="B570" s="14">
        <v>984000</v>
      </c>
      <c r="AU570" s="14">
        <v>52000</v>
      </c>
      <c r="AV570" s="14">
        <v>50</v>
      </c>
    </row>
    <row r="571" spans="1:48" x14ac:dyDescent="0.35">
      <c r="A571" s="14">
        <v>23000</v>
      </c>
      <c r="B571" s="14">
        <v>874000</v>
      </c>
      <c r="AU571" s="14">
        <v>52000</v>
      </c>
      <c r="AV571" s="14">
        <v>54</v>
      </c>
    </row>
    <row r="572" spans="1:48" x14ac:dyDescent="0.35">
      <c r="A572" s="14">
        <v>22000</v>
      </c>
      <c r="B572" s="14">
        <v>1298000</v>
      </c>
      <c r="AU572" s="14">
        <v>48000</v>
      </c>
      <c r="AV572" s="14">
        <v>52</v>
      </c>
    </row>
    <row r="573" spans="1:48" x14ac:dyDescent="0.35">
      <c r="A573" s="14">
        <v>25000</v>
      </c>
      <c r="B573" s="14">
        <v>1425000</v>
      </c>
      <c r="AU573" s="14">
        <v>50000</v>
      </c>
      <c r="AV573" s="14">
        <v>51</v>
      </c>
    </row>
    <row r="574" spans="1:48" x14ac:dyDescent="0.35">
      <c r="A574" s="14">
        <v>24000</v>
      </c>
      <c r="B574" s="14">
        <v>1680000</v>
      </c>
      <c r="AU574" s="14">
        <v>58000</v>
      </c>
      <c r="AV574" s="14">
        <v>56</v>
      </c>
    </row>
    <row r="575" spans="1:48" x14ac:dyDescent="0.35">
      <c r="A575" s="14">
        <v>24000</v>
      </c>
      <c r="B575" s="14">
        <v>1080000</v>
      </c>
      <c r="AU575" s="14">
        <v>56000</v>
      </c>
      <c r="AV575" s="14">
        <v>63</v>
      </c>
    </row>
    <row r="576" spans="1:48" x14ac:dyDescent="0.35">
      <c r="A576" s="14">
        <v>26000</v>
      </c>
      <c r="B576" s="14">
        <v>1300000</v>
      </c>
      <c r="AU576" s="14">
        <v>51000</v>
      </c>
      <c r="AV576" s="14">
        <v>55</v>
      </c>
    </row>
    <row r="577" spans="1:48" x14ac:dyDescent="0.35">
      <c r="A577" s="14">
        <v>28000</v>
      </c>
      <c r="B577" s="14">
        <v>1176000</v>
      </c>
      <c r="AU577" s="14">
        <v>49000</v>
      </c>
      <c r="AV577" s="14">
        <v>52</v>
      </c>
    </row>
    <row r="578" spans="1:48" x14ac:dyDescent="0.35">
      <c r="A578" s="14">
        <v>28000</v>
      </c>
      <c r="B578" s="14">
        <v>1344000</v>
      </c>
      <c r="AU578" s="14">
        <v>46000</v>
      </c>
      <c r="AV578" s="14">
        <v>44</v>
      </c>
    </row>
    <row r="579" spans="1:48" x14ac:dyDescent="0.35">
      <c r="A579" s="14">
        <v>26000</v>
      </c>
      <c r="B579" s="14">
        <v>988000</v>
      </c>
      <c r="AU579" s="14">
        <v>49000</v>
      </c>
      <c r="AV579" s="14">
        <v>44</v>
      </c>
    </row>
    <row r="580" spans="1:48" x14ac:dyDescent="0.35">
      <c r="A580" s="14">
        <v>26000</v>
      </c>
      <c r="B580" s="14">
        <v>780000</v>
      </c>
      <c r="AU580" s="14">
        <v>62000</v>
      </c>
      <c r="AV580" s="14">
        <v>44</v>
      </c>
    </row>
    <row r="581" spans="1:48" x14ac:dyDescent="0.35">
      <c r="A581" s="14">
        <v>23000</v>
      </c>
      <c r="B581" s="14">
        <v>897000</v>
      </c>
      <c r="AU581" s="14">
        <v>71000</v>
      </c>
      <c r="AV581" s="14">
        <v>37</v>
      </c>
    </row>
    <row r="582" spans="1:48" x14ac:dyDescent="0.35">
      <c r="A582" s="14">
        <v>25000</v>
      </c>
      <c r="B582" s="14">
        <v>950000</v>
      </c>
      <c r="AU582" s="14">
        <v>71000</v>
      </c>
      <c r="AV582" s="14">
        <v>38</v>
      </c>
    </row>
    <row r="583" spans="1:48" x14ac:dyDescent="0.35">
      <c r="A583" s="14">
        <v>8000</v>
      </c>
      <c r="B583" s="14">
        <v>296000</v>
      </c>
      <c r="AU583" s="14">
        <v>62000</v>
      </c>
      <c r="AV583" s="14">
        <v>41</v>
      </c>
    </row>
    <row r="584" spans="1:48" x14ac:dyDescent="0.35">
      <c r="A584" s="14">
        <v>7000</v>
      </c>
      <c r="B584" s="14">
        <v>245000</v>
      </c>
      <c r="AU584" s="14">
        <v>89000</v>
      </c>
      <c r="AV584" s="14">
        <v>91</v>
      </c>
    </row>
    <row r="585" spans="1:48" x14ac:dyDescent="0.35">
      <c r="A585" s="14">
        <v>7000</v>
      </c>
      <c r="B585" s="14">
        <v>294000</v>
      </c>
      <c r="AU585" s="14">
        <v>80000</v>
      </c>
      <c r="AV585" s="14">
        <v>75</v>
      </c>
    </row>
    <row r="586" spans="1:48" x14ac:dyDescent="0.35">
      <c r="A586" s="14">
        <v>9000</v>
      </c>
      <c r="B586" s="14">
        <v>468000</v>
      </c>
      <c r="AU586" s="14">
        <v>84000</v>
      </c>
      <c r="AV586" s="14">
        <v>90</v>
      </c>
    </row>
    <row r="587" spans="1:48" x14ac:dyDescent="0.35">
      <c r="A587" s="14">
        <v>8000</v>
      </c>
      <c r="B587" s="14">
        <v>304000</v>
      </c>
      <c r="AU587" s="14">
        <v>67000</v>
      </c>
      <c r="AV587" s="14">
        <v>81</v>
      </c>
    </row>
    <row r="588" spans="1:48" x14ac:dyDescent="0.35">
      <c r="A588" s="14">
        <v>6000</v>
      </c>
      <c r="B588" s="14">
        <v>222000</v>
      </c>
      <c r="AU588" s="14">
        <v>70000</v>
      </c>
      <c r="AV588" s="14">
        <v>95</v>
      </c>
    </row>
    <row r="589" spans="1:48" x14ac:dyDescent="0.35">
      <c r="A589" s="14">
        <v>7000</v>
      </c>
      <c r="B589" s="14">
        <v>266000</v>
      </c>
      <c r="AU589" s="14">
        <v>74000</v>
      </c>
      <c r="AV589" s="14">
        <v>77</v>
      </c>
    </row>
    <row r="590" spans="1:48" x14ac:dyDescent="0.35">
      <c r="A590" s="14">
        <v>8000</v>
      </c>
      <c r="B590" s="14">
        <v>296000</v>
      </c>
      <c r="AU590" s="14">
        <v>68000</v>
      </c>
      <c r="AV590" s="14">
        <v>86</v>
      </c>
    </row>
    <row r="591" spans="1:48" x14ac:dyDescent="0.35">
      <c r="A591" s="14">
        <v>8000</v>
      </c>
      <c r="B591" s="14">
        <v>336000</v>
      </c>
      <c r="AU591" s="14">
        <v>64000</v>
      </c>
      <c r="AV591" s="14">
        <v>83</v>
      </c>
    </row>
    <row r="592" spans="1:48" x14ac:dyDescent="0.35">
      <c r="A592" s="14">
        <v>6000</v>
      </c>
      <c r="B592" s="14">
        <v>276000</v>
      </c>
      <c r="AU592" s="14">
        <v>64000</v>
      </c>
      <c r="AV592" s="14">
        <v>93</v>
      </c>
    </row>
    <row r="593" spans="1:48" x14ac:dyDescent="0.35">
      <c r="A593" s="14">
        <v>6000</v>
      </c>
      <c r="B593" s="14">
        <v>252000</v>
      </c>
      <c r="AU593" s="14">
        <v>60000</v>
      </c>
      <c r="AV593" s="14">
        <v>84</v>
      </c>
    </row>
    <row r="594" spans="1:48" x14ac:dyDescent="0.35">
      <c r="A594" s="14">
        <v>6000</v>
      </c>
      <c r="B594" s="14">
        <v>234000</v>
      </c>
      <c r="AU594" s="14">
        <v>58000</v>
      </c>
      <c r="AV594" s="14">
        <v>80</v>
      </c>
    </row>
    <row r="595" spans="1:48" x14ac:dyDescent="0.35">
      <c r="A595" s="14">
        <v>5000</v>
      </c>
      <c r="B595" s="14">
        <v>185000</v>
      </c>
      <c r="AU595" s="14">
        <v>63000</v>
      </c>
      <c r="AV595" s="14">
        <v>60</v>
      </c>
    </row>
    <row r="596" spans="1:48" x14ac:dyDescent="0.35">
      <c r="A596" s="14">
        <v>4000</v>
      </c>
      <c r="B596" s="14">
        <v>160000</v>
      </c>
      <c r="AU596" s="14">
        <v>64000</v>
      </c>
      <c r="AV596" s="14">
        <v>64</v>
      </c>
    </row>
    <row r="597" spans="1:48" x14ac:dyDescent="0.35">
      <c r="A597" s="14">
        <v>4000</v>
      </c>
      <c r="B597" s="14">
        <v>164000</v>
      </c>
      <c r="AU597" s="14">
        <v>57000</v>
      </c>
      <c r="AV597" s="14">
        <v>63</v>
      </c>
    </row>
    <row r="598" spans="1:48" x14ac:dyDescent="0.35">
      <c r="A598" s="14">
        <v>6000</v>
      </c>
      <c r="B598" s="14">
        <v>384000</v>
      </c>
      <c r="AU598" s="14">
        <v>60000</v>
      </c>
      <c r="AV598" s="14">
        <v>69</v>
      </c>
    </row>
    <row r="599" spans="1:48" x14ac:dyDescent="0.35">
      <c r="A599" s="14">
        <v>6000</v>
      </c>
      <c r="B599" s="14">
        <v>396000</v>
      </c>
      <c r="AU599" s="14">
        <v>6000</v>
      </c>
      <c r="AV599" s="14">
        <v>55</v>
      </c>
    </row>
    <row r="600" spans="1:48" x14ac:dyDescent="0.35">
      <c r="A600" s="14">
        <v>7000</v>
      </c>
      <c r="B600" s="14">
        <v>413000</v>
      </c>
      <c r="AU600" s="14">
        <v>6000</v>
      </c>
      <c r="AV600" s="14">
        <v>39</v>
      </c>
    </row>
    <row r="601" spans="1:48" x14ac:dyDescent="0.35">
      <c r="A601" s="14">
        <v>7000</v>
      </c>
      <c r="B601" s="14">
        <v>567000</v>
      </c>
      <c r="AU601" s="14">
        <v>7000</v>
      </c>
      <c r="AV601" s="14">
        <v>54</v>
      </c>
    </row>
    <row r="602" spans="1:48" x14ac:dyDescent="0.35">
      <c r="A602" s="14">
        <v>7000</v>
      </c>
      <c r="B602" s="14">
        <v>623000</v>
      </c>
      <c r="AU602" s="14">
        <v>7000</v>
      </c>
      <c r="AV602" s="14">
        <v>65</v>
      </c>
    </row>
    <row r="603" spans="1:48" x14ac:dyDescent="0.35">
      <c r="A603" s="14">
        <v>7000</v>
      </c>
      <c r="B603" s="14">
        <v>581000</v>
      </c>
      <c r="AU603" s="14">
        <v>9000</v>
      </c>
      <c r="AV603" s="14">
        <v>51</v>
      </c>
    </row>
    <row r="604" spans="1:48" x14ac:dyDescent="0.35">
      <c r="A604" s="14">
        <v>6000</v>
      </c>
      <c r="B604" s="14">
        <v>408000</v>
      </c>
      <c r="AU604" s="14">
        <v>8000</v>
      </c>
      <c r="AV604" s="14">
        <v>47</v>
      </c>
    </row>
    <row r="605" spans="1:48" x14ac:dyDescent="0.35">
      <c r="A605" s="14">
        <v>6000</v>
      </c>
      <c r="B605" s="14">
        <v>546000</v>
      </c>
      <c r="AU605" s="14">
        <v>9000</v>
      </c>
      <c r="AV605" s="14">
        <v>55</v>
      </c>
    </row>
    <row r="606" spans="1:48" x14ac:dyDescent="0.35">
      <c r="A606" s="14">
        <v>6000</v>
      </c>
      <c r="B606" s="14">
        <v>336000</v>
      </c>
      <c r="AU606" s="14">
        <v>8000</v>
      </c>
      <c r="AV606" s="14">
        <v>51</v>
      </c>
    </row>
    <row r="607" spans="1:48" x14ac:dyDescent="0.35">
      <c r="A607" s="14">
        <v>5000</v>
      </c>
      <c r="B607" s="14">
        <v>320000</v>
      </c>
      <c r="AU607" s="14">
        <v>6000</v>
      </c>
      <c r="AV607" s="14">
        <v>42</v>
      </c>
    </row>
    <row r="608" spans="1:48" x14ac:dyDescent="0.35">
      <c r="A608" s="14">
        <v>5000</v>
      </c>
      <c r="B608" s="14">
        <v>330000</v>
      </c>
      <c r="AU608" s="14">
        <v>6000</v>
      </c>
      <c r="AV608" s="14">
        <v>48</v>
      </c>
    </row>
    <row r="609" spans="1:48" x14ac:dyDescent="0.35">
      <c r="A609" s="14">
        <v>5000</v>
      </c>
      <c r="B609" s="14">
        <v>245000</v>
      </c>
      <c r="AU609" s="14">
        <v>6000</v>
      </c>
      <c r="AV609" s="14">
        <v>43</v>
      </c>
    </row>
    <row r="610" spans="1:48" x14ac:dyDescent="0.35">
      <c r="A610" s="14">
        <v>4000</v>
      </c>
      <c r="B610" s="14">
        <v>260000</v>
      </c>
      <c r="AU610" s="14">
        <v>5000</v>
      </c>
      <c r="AV610" s="14">
        <v>37</v>
      </c>
    </row>
    <row r="611" spans="1:48" x14ac:dyDescent="0.35">
      <c r="A611" s="14">
        <v>4000</v>
      </c>
      <c r="B611" s="14">
        <v>172000</v>
      </c>
      <c r="AU611" s="14">
        <v>5000</v>
      </c>
      <c r="AV611" s="14">
        <v>40</v>
      </c>
    </row>
    <row r="612" spans="1:48" x14ac:dyDescent="0.35">
      <c r="A612" s="14">
        <v>4000</v>
      </c>
      <c r="B612" s="14">
        <v>240000</v>
      </c>
      <c r="AU612" s="14">
        <v>4000</v>
      </c>
      <c r="AV612" s="14">
        <v>53</v>
      </c>
    </row>
    <row r="613" spans="1:48" x14ac:dyDescent="0.35">
      <c r="A613" s="14">
        <v>58000</v>
      </c>
      <c r="B613" s="14">
        <v>2958000</v>
      </c>
      <c r="AU613" s="14">
        <v>6000</v>
      </c>
      <c r="AV613" s="14">
        <v>48</v>
      </c>
    </row>
    <row r="614" spans="1:48" x14ac:dyDescent="0.35">
      <c r="A614" s="14">
        <v>52000</v>
      </c>
      <c r="B614" s="14">
        <v>2600000</v>
      </c>
      <c r="AU614" s="14">
        <v>46000</v>
      </c>
      <c r="AV614" s="14">
        <v>60</v>
      </c>
    </row>
    <row r="615" spans="1:48" x14ac:dyDescent="0.35">
      <c r="A615" s="14">
        <v>52000</v>
      </c>
      <c r="B615" s="14">
        <v>2808000</v>
      </c>
      <c r="AU615" s="14">
        <v>37000</v>
      </c>
      <c r="AV615" s="14">
        <v>72</v>
      </c>
    </row>
    <row r="616" spans="1:48" x14ac:dyDescent="0.35">
      <c r="A616" s="14">
        <v>48000</v>
      </c>
      <c r="B616" s="14">
        <v>2496000</v>
      </c>
      <c r="AU616" s="14">
        <v>39000</v>
      </c>
      <c r="AV616" s="14">
        <v>93</v>
      </c>
    </row>
    <row r="617" spans="1:48" x14ac:dyDescent="0.35">
      <c r="A617" s="14">
        <v>50000</v>
      </c>
      <c r="B617" s="14">
        <v>2550000</v>
      </c>
      <c r="AU617" s="14">
        <v>38000</v>
      </c>
      <c r="AV617" s="14">
        <v>77</v>
      </c>
    </row>
    <row r="618" spans="1:48" x14ac:dyDescent="0.35">
      <c r="A618" s="14">
        <v>58000</v>
      </c>
      <c r="B618" s="14">
        <v>3248000</v>
      </c>
      <c r="AU618" s="14">
        <v>38000</v>
      </c>
      <c r="AV618" s="14">
        <v>63</v>
      </c>
    </row>
    <row r="619" spans="1:48" x14ac:dyDescent="0.35">
      <c r="A619" s="14">
        <v>56000</v>
      </c>
      <c r="B619" s="14">
        <v>3528000</v>
      </c>
      <c r="AU619" s="14">
        <v>39000</v>
      </c>
      <c r="AV619" s="14">
        <v>81</v>
      </c>
    </row>
    <row r="620" spans="1:48" x14ac:dyDescent="0.35">
      <c r="A620" s="14">
        <v>51000</v>
      </c>
      <c r="B620" s="14">
        <v>2805000</v>
      </c>
      <c r="AU620" s="14">
        <v>39000</v>
      </c>
      <c r="AV620" s="14">
        <v>75</v>
      </c>
    </row>
    <row r="621" spans="1:48" x14ac:dyDescent="0.35">
      <c r="A621" s="14">
        <v>49000</v>
      </c>
      <c r="B621" s="14">
        <v>2548000</v>
      </c>
      <c r="AU621" s="14">
        <v>40000</v>
      </c>
      <c r="AV621" s="14">
        <v>56</v>
      </c>
    </row>
    <row r="622" spans="1:48" x14ac:dyDescent="0.35">
      <c r="A622" s="14">
        <v>46000</v>
      </c>
      <c r="B622" s="14">
        <v>2024000</v>
      </c>
      <c r="AU622" s="14">
        <v>39000</v>
      </c>
      <c r="AV622" s="14">
        <v>85</v>
      </c>
    </row>
    <row r="623" spans="1:48" x14ac:dyDescent="0.35">
      <c r="A623" s="14">
        <v>49000</v>
      </c>
      <c r="B623" s="14">
        <v>2156000</v>
      </c>
      <c r="AU623" s="14">
        <v>43000</v>
      </c>
      <c r="AV623" s="14">
        <v>80</v>
      </c>
    </row>
    <row r="624" spans="1:48" x14ac:dyDescent="0.35">
      <c r="A624" s="14">
        <v>62000</v>
      </c>
      <c r="B624" s="14">
        <v>2728000</v>
      </c>
      <c r="AU624" s="14">
        <v>39000</v>
      </c>
      <c r="AV624" s="14">
        <v>61</v>
      </c>
    </row>
    <row r="625" spans="1:48" x14ac:dyDescent="0.35">
      <c r="A625" s="14">
        <v>71000</v>
      </c>
      <c r="B625" s="14">
        <v>2627000</v>
      </c>
      <c r="AU625" s="14">
        <v>37000</v>
      </c>
      <c r="AV625" s="14">
        <v>48</v>
      </c>
    </row>
    <row r="626" spans="1:48" x14ac:dyDescent="0.35">
      <c r="A626" s="14">
        <v>71000</v>
      </c>
      <c r="B626" s="14">
        <v>2698000</v>
      </c>
      <c r="AU626" s="14">
        <v>34000</v>
      </c>
      <c r="AV626" s="14">
        <v>36</v>
      </c>
    </row>
    <row r="627" spans="1:48" x14ac:dyDescent="0.35">
      <c r="A627" s="14">
        <v>62000</v>
      </c>
      <c r="B627" s="14">
        <v>2542000</v>
      </c>
      <c r="AU627" s="14">
        <v>35000</v>
      </c>
      <c r="AV627" s="14">
        <v>54</v>
      </c>
    </row>
    <row r="628" spans="1:48" x14ac:dyDescent="0.35">
      <c r="A628" s="14">
        <v>89000</v>
      </c>
      <c r="B628" s="14">
        <v>8099000</v>
      </c>
      <c r="AU628" s="14">
        <v>50000</v>
      </c>
      <c r="AV628" s="14">
        <v>51</v>
      </c>
    </row>
    <row r="629" spans="1:48" x14ac:dyDescent="0.35">
      <c r="A629" s="14">
        <v>80000</v>
      </c>
      <c r="B629" s="23">
        <v>6000000</v>
      </c>
    </row>
    <row r="630" spans="1:48" x14ac:dyDescent="0.35">
      <c r="A630" s="14">
        <v>84000</v>
      </c>
      <c r="B630" s="14">
        <v>7560000</v>
      </c>
    </row>
    <row r="631" spans="1:48" x14ac:dyDescent="0.35">
      <c r="A631" s="14">
        <v>67000</v>
      </c>
      <c r="B631" s="14">
        <v>5427000</v>
      </c>
    </row>
    <row r="632" spans="1:48" x14ac:dyDescent="0.35">
      <c r="A632" s="14">
        <v>70000</v>
      </c>
      <c r="B632" s="14">
        <v>6650000</v>
      </c>
    </row>
    <row r="633" spans="1:48" x14ac:dyDescent="0.35">
      <c r="A633" s="14">
        <v>74000</v>
      </c>
      <c r="B633" s="14">
        <v>5698000</v>
      </c>
    </row>
    <row r="634" spans="1:48" x14ac:dyDescent="0.35">
      <c r="A634" s="14">
        <v>68000</v>
      </c>
      <c r="B634" s="14">
        <v>5848000</v>
      </c>
    </row>
    <row r="635" spans="1:48" x14ac:dyDescent="0.35">
      <c r="A635" s="14">
        <v>64000</v>
      </c>
      <c r="B635" s="14">
        <v>5312000</v>
      </c>
    </row>
    <row r="636" spans="1:48" x14ac:dyDescent="0.35">
      <c r="A636" s="14">
        <v>64000</v>
      </c>
      <c r="B636" s="14">
        <v>5952000</v>
      </c>
    </row>
    <row r="637" spans="1:48" x14ac:dyDescent="0.35">
      <c r="A637" s="14">
        <v>60000</v>
      </c>
      <c r="B637" s="14">
        <v>5040000</v>
      </c>
    </row>
    <row r="638" spans="1:48" x14ac:dyDescent="0.35">
      <c r="A638" s="14">
        <v>58000</v>
      </c>
      <c r="B638" s="14">
        <v>4640000</v>
      </c>
    </row>
    <row r="639" spans="1:48" x14ac:dyDescent="0.35">
      <c r="A639" s="14">
        <v>63000</v>
      </c>
      <c r="B639" s="14">
        <v>3780000</v>
      </c>
    </row>
    <row r="640" spans="1:48" x14ac:dyDescent="0.35">
      <c r="A640" s="14">
        <v>64000</v>
      </c>
      <c r="B640" s="14">
        <v>4096000</v>
      </c>
    </row>
    <row r="641" spans="1:2" x14ac:dyDescent="0.35">
      <c r="A641" s="14">
        <v>57000</v>
      </c>
      <c r="B641" s="14">
        <v>3591000</v>
      </c>
    </row>
    <row r="642" spans="1:2" x14ac:dyDescent="0.35">
      <c r="A642" s="14">
        <v>60000</v>
      </c>
      <c r="B642" s="14">
        <v>4140000</v>
      </c>
    </row>
    <row r="643" spans="1:2" x14ac:dyDescent="0.35">
      <c r="A643" s="14">
        <v>6000</v>
      </c>
      <c r="B643" s="14">
        <v>330000</v>
      </c>
    </row>
    <row r="644" spans="1:2" x14ac:dyDescent="0.35">
      <c r="A644" s="14">
        <v>6000</v>
      </c>
      <c r="B644" s="14">
        <v>234000</v>
      </c>
    </row>
    <row r="645" spans="1:2" x14ac:dyDescent="0.35">
      <c r="A645" s="14">
        <v>7000</v>
      </c>
      <c r="B645" s="14">
        <v>378000</v>
      </c>
    </row>
    <row r="646" spans="1:2" x14ac:dyDescent="0.35">
      <c r="A646" s="14">
        <v>7000</v>
      </c>
      <c r="B646" s="14">
        <v>455000</v>
      </c>
    </row>
    <row r="647" spans="1:2" x14ac:dyDescent="0.35">
      <c r="A647" s="14">
        <v>9000</v>
      </c>
      <c r="B647" s="14">
        <v>459000</v>
      </c>
    </row>
    <row r="648" spans="1:2" x14ac:dyDescent="0.35">
      <c r="A648" s="14">
        <v>8000</v>
      </c>
      <c r="B648" s="14">
        <v>376000</v>
      </c>
    </row>
    <row r="649" spans="1:2" x14ac:dyDescent="0.35">
      <c r="A649" s="14">
        <v>9000</v>
      </c>
      <c r="B649" s="14">
        <v>495000</v>
      </c>
    </row>
    <row r="650" spans="1:2" x14ac:dyDescent="0.35">
      <c r="A650" s="14">
        <v>8000</v>
      </c>
      <c r="B650" s="14">
        <v>408000</v>
      </c>
    </row>
    <row r="651" spans="1:2" x14ac:dyDescent="0.35">
      <c r="A651" s="14">
        <v>6000</v>
      </c>
      <c r="B651" s="14">
        <v>252000</v>
      </c>
    </row>
    <row r="652" spans="1:2" x14ac:dyDescent="0.35">
      <c r="A652" s="14">
        <v>6000</v>
      </c>
      <c r="B652" s="14">
        <v>288000</v>
      </c>
    </row>
    <row r="653" spans="1:2" x14ac:dyDescent="0.35">
      <c r="A653" s="14">
        <v>6000</v>
      </c>
      <c r="B653" s="14">
        <v>258000</v>
      </c>
    </row>
    <row r="654" spans="1:2" x14ac:dyDescent="0.35">
      <c r="A654" s="14">
        <v>5000</v>
      </c>
      <c r="B654" s="14">
        <v>185000</v>
      </c>
    </row>
    <row r="655" spans="1:2" x14ac:dyDescent="0.35">
      <c r="A655" s="14">
        <v>5000</v>
      </c>
      <c r="B655" s="23">
        <v>200000</v>
      </c>
    </row>
    <row r="656" spans="1:2" x14ac:dyDescent="0.35">
      <c r="A656" s="14">
        <v>4000</v>
      </c>
      <c r="B656" s="14">
        <v>212000</v>
      </c>
    </row>
    <row r="657" spans="1:2" x14ac:dyDescent="0.35">
      <c r="A657" s="14">
        <v>6000</v>
      </c>
      <c r="B657" s="14">
        <v>288000</v>
      </c>
    </row>
    <row r="658" spans="1:2" x14ac:dyDescent="0.35">
      <c r="A658" s="14">
        <v>46000</v>
      </c>
      <c r="B658" s="14">
        <v>2760000</v>
      </c>
    </row>
    <row r="659" spans="1:2" x14ac:dyDescent="0.35">
      <c r="A659" s="14">
        <v>37000</v>
      </c>
      <c r="B659" s="14">
        <v>2664000</v>
      </c>
    </row>
    <row r="660" spans="1:2" x14ac:dyDescent="0.35">
      <c r="A660" s="14">
        <v>39000</v>
      </c>
      <c r="B660" s="14">
        <v>3627000</v>
      </c>
    </row>
    <row r="661" spans="1:2" x14ac:dyDescent="0.35">
      <c r="A661" s="14">
        <v>38000</v>
      </c>
      <c r="B661" s="14">
        <v>2926000</v>
      </c>
    </row>
    <row r="662" spans="1:2" x14ac:dyDescent="0.35">
      <c r="A662" s="14">
        <v>38000</v>
      </c>
      <c r="B662" s="14">
        <v>2394000</v>
      </c>
    </row>
    <row r="663" spans="1:2" x14ac:dyDescent="0.35">
      <c r="A663" s="14">
        <v>39000</v>
      </c>
      <c r="B663" s="14">
        <v>3159000</v>
      </c>
    </row>
    <row r="664" spans="1:2" x14ac:dyDescent="0.35">
      <c r="A664" s="14">
        <v>39000</v>
      </c>
      <c r="B664" s="14">
        <v>2925000</v>
      </c>
    </row>
    <row r="665" spans="1:2" x14ac:dyDescent="0.35">
      <c r="A665" s="14">
        <v>40000</v>
      </c>
      <c r="B665" s="14">
        <v>2240000</v>
      </c>
    </row>
    <row r="666" spans="1:2" x14ac:dyDescent="0.35">
      <c r="A666" s="14">
        <v>39000</v>
      </c>
      <c r="B666" s="14">
        <v>3315000</v>
      </c>
    </row>
    <row r="667" spans="1:2" x14ac:dyDescent="0.35">
      <c r="A667" s="14">
        <v>43000</v>
      </c>
      <c r="B667" s="14">
        <v>3440000</v>
      </c>
    </row>
    <row r="668" spans="1:2" x14ac:dyDescent="0.35">
      <c r="A668" s="14">
        <v>39000</v>
      </c>
      <c r="B668" s="14">
        <v>2379000</v>
      </c>
    </row>
    <row r="669" spans="1:2" x14ac:dyDescent="0.35">
      <c r="A669" s="14">
        <v>37000</v>
      </c>
      <c r="B669" s="14">
        <v>1776000</v>
      </c>
    </row>
    <row r="670" spans="1:2" x14ac:dyDescent="0.35">
      <c r="A670" s="14">
        <v>34000</v>
      </c>
      <c r="B670" s="14">
        <v>1224000</v>
      </c>
    </row>
    <row r="671" spans="1:2" x14ac:dyDescent="0.35">
      <c r="A671" s="14">
        <v>35000</v>
      </c>
      <c r="B671" s="14">
        <v>1890000</v>
      </c>
    </row>
    <row r="672" spans="1:2" x14ac:dyDescent="0.35">
      <c r="A672" s="14">
        <v>50000</v>
      </c>
      <c r="B672" s="14">
        <v>2550000</v>
      </c>
    </row>
  </sheetData>
  <conditionalFormatting sqref="AY8:BF1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Z9">
    <cfRule type="colorScale" priority="2">
      <colorScale>
        <cfvo type="min"/>
        <cfvo type="max"/>
        <color rgb="FFFCFCFF"/>
        <color rgb="FF63BE7B"/>
      </colorScale>
    </cfRule>
  </conditionalFormatting>
  <conditionalFormatting sqref="AZ9:BF15">
    <cfRule type="colorScale" priority="1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pageSetup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5D474-BE1E-483D-B033-D1304D6FA1A6}">
  <dimension ref="A1:X52"/>
  <sheetViews>
    <sheetView tabSelected="1" zoomScale="95" zoomScaleNormal="100" workbookViewId="0">
      <selection activeCell="A2" sqref="A2"/>
    </sheetView>
  </sheetViews>
  <sheetFormatPr defaultRowHeight="14.5" x14ac:dyDescent="0.35"/>
  <cols>
    <col min="1" max="1" width="4.7265625" bestFit="1" customWidth="1"/>
    <col min="2" max="3" width="4.7265625" style="14" customWidth="1"/>
    <col min="4" max="4" width="16.36328125" style="14" customWidth="1"/>
    <col min="5" max="5" width="12.26953125" style="14" bestFit="1" customWidth="1"/>
    <col min="6" max="8" width="4.7265625" style="14" customWidth="1"/>
    <col min="9" max="10" width="10.81640625" customWidth="1"/>
    <col min="13" max="13" width="6.1796875" bestFit="1" customWidth="1"/>
    <col min="14" max="14" width="11.81640625" bestFit="1" customWidth="1"/>
    <col min="15" max="15" width="12.453125" customWidth="1"/>
    <col min="16" max="16" width="17.90625" bestFit="1" customWidth="1"/>
    <col min="17" max="17" width="19.26953125" bestFit="1" customWidth="1"/>
    <col min="18" max="18" width="6" customWidth="1"/>
    <col min="19" max="19" width="12.36328125" bestFit="1" customWidth="1"/>
    <col min="21" max="21" width="13.08984375" customWidth="1"/>
    <col min="23" max="23" width="17.81640625" customWidth="1"/>
  </cols>
  <sheetData>
    <row r="1" spans="1:24" x14ac:dyDescent="0.35">
      <c r="A1" t="s">
        <v>84</v>
      </c>
      <c r="D1" s="27" t="s">
        <v>27</v>
      </c>
      <c r="E1" s="27"/>
      <c r="I1" s="27" t="s">
        <v>17</v>
      </c>
      <c r="J1" s="27"/>
      <c r="K1" s="27"/>
      <c r="N1" s="27" t="s">
        <v>16</v>
      </c>
      <c r="O1" s="27"/>
      <c r="P1" s="27"/>
      <c r="V1" t="s">
        <v>84</v>
      </c>
      <c r="W1" t="s">
        <v>90</v>
      </c>
    </row>
    <row r="2" spans="1:24" x14ac:dyDescent="0.35">
      <c r="A2">
        <v>19</v>
      </c>
      <c r="B2" s="14">
        <v>1</v>
      </c>
      <c r="D2" s="14" t="s">
        <v>14</v>
      </c>
      <c r="E2" s="14">
        <f>SUM(A2:A10)/9</f>
        <v>23.666666666666668</v>
      </c>
      <c r="I2" t="s">
        <v>18</v>
      </c>
      <c r="J2" t="s">
        <v>19</v>
      </c>
      <c r="K2" t="s">
        <v>20</v>
      </c>
      <c r="N2" t="s">
        <v>18</v>
      </c>
      <c r="O2" t="s">
        <v>19</v>
      </c>
      <c r="P2" t="s">
        <v>20</v>
      </c>
      <c r="V2">
        <v>19</v>
      </c>
      <c r="W2">
        <f>V2*100</f>
        <v>1900</v>
      </c>
      <c r="X2" s="4"/>
    </row>
    <row r="3" spans="1:24" x14ac:dyDescent="0.35">
      <c r="A3">
        <v>20</v>
      </c>
      <c r="B3" s="14">
        <v>2</v>
      </c>
      <c r="D3" t="s">
        <v>14</v>
      </c>
      <c r="E3" s="2">
        <f>AVERAGE(A2:A10)</f>
        <v>23.666666666666668</v>
      </c>
      <c r="I3" t="s">
        <v>9</v>
      </c>
      <c r="J3">
        <v>1</v>
      </c>
      <c r="K3" cm="1">
        <f t="array" ref="K3">INDEX($A$2:$A$10,J3)</f>
        <v>19</v>
      </c>
      <c r="L3">
        <f>(5/100)*9</f>
        <v>0.45</v>
      </c>
      <c r="M3">
        <v>1</v>
      </c>
      <c r="N3" s="3" t="s">
        <v>6</v>
      </c>
      <c r="O3" s="3">
        <f>0.25*9</f>
        <v>2.25</v>
      </c>
      <c r="P3" s="3" cm="1">
        <f t="array" ref="P3">INDEX($A$2:$A$10,O3)</f>
        <v>20</v>
      </c>
      <c r="V3">
        <v>20</v>
      </c>
      <c r="W3">
        <f>V3*100</f>
        <v>2000</v>
      </c>
    </row>
    <row r="4" spans="1:24" x14ac:dyDescent="0.35">
      <c r="A4">
        <v>21</v>
      </c>
      <c r="B4" s="14">
        <v>3</v>
      </c>
      <c r="I4" s="3" t="s">
        <v>13</v>
      </c>
      <c r="J4" s="3">
        <f>0.25*9</f>
        <v>2.25</v>
      </c>
      <c r="K4" s="3" cm="1">
        <f t="array" ref="K4">INDEX($A$2:$A$10,J4)</f>
        <v>20</v>
      </c>
      <c r="N4" s="3" t="s">
        <v>15</v>
      </c>
      <c r="O4" s="3">
        <f>0.5*9</f>
        <v>4.5</v>
      </c>
      <c r="P4" s="3" cm="1">
        <f t="array" ref="P4">INDEX($A$2:$A$10,O4)</f>
        <v>23</v>
      </c>
      <c r="Q4">
        <f>75-25</f>
        <v>50</v>
      </c>
      <c r="V4">
        <v>21</v>
      </c>
      <c r="W4">
        <f>V4*100</f>
        <v>2100</v>
      </c>
    </row>
    <row r="5" spans="1:24" x14ac:dyDescent="0.35">
      <c r="A5">
        <v>23</v>
      </c>
      <c r="B5" s="14">
        <v>4</v>
      </c>
      <c r="I5" t="s">
        <v>11</v>
      </c>
      <c r="J5">
        <f>0.75*9</f>
        <v>6.75</v>
      </c>
      <c r="K5" cm="1">
        <f t="array" ref="K5">INDEX($A$2:$A$10,J5)</f>
        <v>24</v>
      </c>
      <c r="N5" t="s">
        <v>8</v>
      </c>
      <c r="O5">
        <f>0.75*9</f>
        <v>6.75</v>
      </c>
      <c r="P5" cm="1">
        <f t="array" ref="P5">INDEX($A$2:$A$10,O5)</f>
        <v>24</v>
      </c>
      <c r="V5">
        <v>23</v>
      </c>
      <c r="W5">
        <f>V5*100</f>
        <v>2300</v>
      </c>
    </row>
    <row r="6" spans="1:24" x14ac:dyDescent="0.35">
      <c r="A6" s="3">
        <v>23</v>
      </c>
      <c r="B6" s="3">
        <v>5</v>
      </c>
      <c r="D6" s="27" t="s">
        <v>43</v>
      </c>
      <c r="E6" s="27"/>
      <c r="I6" t="s">
        <v>10</v>
      </c>
      <c r="J6">
        <f>1*9</f>
        <v>9</v>
      </c>
      <c r="K6" cm="1">
        <f t="array" ref="K6">INDEX($A$2:$A$10,J6)</f>
        <v>31</v>
      </c>
      <c r="N6" s="25" t="s">
        <v>83</v>
      </c>
      <c r="O6" s="25" t="s">
        <v>10</v>
      </c>
      <c r="P6" s="25" t="s">
        <v>1</v>
      </c>
      <c r="V6">
        <v>23</v>
      </c>
      <c r="W6">
        <f t="shared" ref="W6:W10" si="0">V6*100</f>
        <v>2300</v>
      </c>
    </row>
    <row r="7" spans="1:24" x14ac:dyDescent="0.35">
      <c r="A7">
        <v>24</v>
      </c>
      <c r="B7" s="14">
        <v>6</v>
      </c>
      <c r="D7" s="14" t="s">
        <v>7</v>
      </c>
      <c r="E7" s="14">
        <f>10/2</f>
        <v>5</v>
      </c>
      <c r="F7" s="14" cm="1">
        <f t="array" ref="F7">INDEX($A$2:$A$10,E7)</f>
        <v>23</v>
      </c>
      <c r="I7" t="s">
        <v>82</v>
      </c>
      <c r="J7">
        <f>0.5*9</f>
        <v>4.5</v>
      </c>
      <c r="K7">
        <v>23</v>
      </c>
      <c r="V7">
        <v>24</v>
      </c>
      <c r="W7">
        <f t="shared" si="0"/>
        <v>2400</v>
      </c>
    </row>
    <row r="8" spans="1:24" x14ac:dyDescent="0.35">
      <c r="A8">
        <v>25</v>
      </c>
      <c r="B8" s="14">
        <v>7</v>
      </c>
      <c r="D8" s="3" t="s">
        <v>7</v>
      </c>
      <c r="E8" s="11">
        <f>MEDIAN(A2:A10)</f>
        <v>23</v>
      </c>
      <c r="V8">
        <v>25</v>
      </c>
      <c r="W8">
        <f t="shared" si="0"/>
        <v>2500</v>
      </c>
    </row>
    <row r="9" spans="1:24" x14ac:dyDescent="0.35">
      <c r="A9">
        <v>27</v>
      </c>
      <c r="B9" s="14">
        <v>8</v>
      </c>
      <c r="V9">
        <v>27</v>
      </c>
      <c r="W9">
        <f t="shared" si="0"/>
        <v>2700</v>
      </c>
    </row>
    <row r="10" spans="1:24" x14ac:dyDescent="0.35">
      <c r="A10">
        <v>31</v>
      </c>
      <c r="B10" s="14">
        <v>9</v>
      </c>
      <c r="D10" s="27" t="s">
        <v>31</v>
      </c>
      <c r="E10" s="27"/>
      <c r="I10" s="6" t="s">
        <v>32</v>
      </c>
      <c r="Q10" s="26" t="s">
        <v>88</v>
      </c>
      <c r="R10" s="26"/>
      <c r="S10" s="26" t="s">
        <v>87</v>
      </c>
      <c r="V10">
        <v>31</v>
      </c>
      <c r="W10">
        <f t="shared" si="0"/>
        <v>3100</v>
      </c>
    </row>
    <row r="11" spans="1:24" x14ac:dyDescent="0.35">
      <c r="D11" s="14" t="s">
        <v>30</v>
      </c>
      <c r="E11" s="5">
        <f>MODE(A2:A10)</f>
        <v>23</v>
      </c>
      <c r="I11" s="27" t="s">
        <v>33</v>
      </c>
      <c r="J11" s="27"/>
      <c r="M11" s="27" t="s">
        <v>21</v>
      </c>
      <c r="N11" s="27"/>
      <c r="O11" s="27"/>
      <c r="P11" s="27"/>
      <c r="Q11" s="27"/>
      <c r="S11" s="27" t="s">
        <v>26</v>
      </c>
      <c r="T11" s="27"/>
    </row>
    <row r="12" spans="1:24" x14ac:dyDescent="0.35">
      <c r="I12" t="s">
        <v>34</v>
      </c>
      <c r="J12">
        <f>MIN(A2:A10)</f>
        <v>19</v>
      </c>
      <c r="M12" s="3" t="s">
        <v>23</v>
      </c>
      <c r="N12" s="3" t="s">
        <v>22</v>
      </c>
      <c r="O12" t="s">
        <v>24</v>
      </c>
      <c r="P12" t="s">
        <v>85</v>
      </c>
      <c r="Q12" t="s">
        <v>86</v>
      </c>
      <c r="S12" s="9" t="s">
        <v>28</v>
      </c>
      <c r="T12" s="10">
        <f>SQRT(Q13)</f>
        <v>3.496029493900505</v>
      </c>
      <c r="V12" s="11" t="s">
        <v>14</v>
      </c>
      <c r="W12" s="11">
        <f>AVERAGE(W2:W10)</f>
        <v>2366.6666666666665</v>
      </c>
    </row>
    <row r="13" spans="1:24" x14ac:dyDescent="0.35">
      <c r="I13" t="s">
        <v>35</v>
      </c>
      <c r="J13">
        <f>MAX(A2:A10)</f>
        <v>31</v>
      </c>
      <c r="M13" s="3">
        <v>19</v>
      </c>
      <c r="N13" s="3">
        <v>23.666666666666668</v>
      </c>
      <c r="O13" s="5">
        <f>M13-N13</f>
        <v>-4.6666666666666679</v>
      </c>
      <c r="P13" s="2">
        <f>O13*O13</f>
        <v>21.777777777777789</v>
      </c>
      <c r="Q13" s="10">
        <f>SUM(P13:P21)/9</f>
        <v>12.222222222222221</v>
      </c>
      <c r="S13" t="s">
        <v>29</v>
      </c>
      <c r="T13" s="2">
        <f>_xlfn.STDEV.P(A2:A10)</f>
        <v>3.496029493900505</v>
      </c>
      <c r="V13" s="3" t="s">
        <v>40</v>
      </c>
      <c r="W13" s="11">
        <f>_xlfn.STDEV.P(W2:W10)</f>
        <v>349.60294939005053</v>
      </c>
    </row>
    <row r="14" spans="1:24" x14ac:dyDescent="0.35">
      <c r="C14" s="14">
        <f>A11-A2</f>
        <v>-19</v>
      </c>
      <c r="I14" s="7" t="s">
        <v>36</v>
      </c>
      <c r="J14" s="7">
        <f>J13-J12</f>
        <v>12</v>
      </c>
      <c r="M14" s="3">
        <v>20</v>
      </c>
      <c r="N14" s="3">
        <v>23.666666666666668</v>
      </c>
      <c r="O14" s="5">
        <f t="shared" ref="O14:O21" si="1">M14-N14</f>
        <v>-3.6666666666666679</v>
      </c>
      <c r="P14" s="2">
        <f t="shared" ref="P14:P21" si="2">O14*O14</f>
        <v>13.444444444444454</v>
      </c>
      <c r="Q14">
        <f>_xlfn.VAR.P(M13:M21)</f>
        <v>12.222222222222221</v>
      </c>
      <c r="V14" s="3" t="s">
        <v>21</v>
      </c>
      <c r="W14" s="11">
        <f>_xlfn.VAR.P(W2:W10)</f>
        <v>122222.22222222222</v>
      </c>
    </row>
    <row r="15" spans="1:24" x14ac:dyDescent="0.35">
      <c r="M15" s="3">
        <v>21</v>
      </c>
      <c r="N15" s="3">
        <v>23.666666666666668</v>
      </c>
      <c r="O15" s="5">
        <f t="shared" si="1"/>
        <v>-2.6666666666666679</v>
      </c>
      <c r="P15" s="2">
        <f t="shared" si="2"/>
        <v>7.1111111111111178</v>
      </c>
    </row>
    <row r="16" spans="1:24" x14ac:dyDescent="0.35">
      <c r="C16" s="14">
        <v>32</v>
      </c>
      <c r="I16" s="27" t="s">
        <v>37</v>
      </c>
      <c r="J16" s="27"/>
      <c r="M16" s="3">
        <v>23</v>
      </c>
      <c r="N16" s="3">
        <v>23.666666666666668</v>
      </c>
      <c r="O16" s="5">
        <f t="shared" si="1"/>
        <v>-0.66666666666666785</v>
      </c>
      <c r="P16" s="2">
        <f t="shared" si="2"/>
        <v>0.44444444444444603</v>
      </c>
      <c r="S16" s="27" t="s">
        <v>39</v>
      </c>
      <c r="T16" s="27"/>
      <c r="V16" s="27" t="s">
        <v>42</v>
      </c>
      <c r="W16" s="27"/>
    </row>
    <row r="17" spans="9:23" x14ac:dyDescent="0.35">
      <c r="I17" t="s">
        <v>6</v>
      </c>
      <c r="J17">
        <f>P3</f>
        <v>20</v>
      </c>
      <c r="M17" s="3">
        <v>23</v>
      </c>
      <c r="N17" s="3">
        <v>23.666666666666668</v>
      </c>
      <c r="O17" s="5">
        <f t="shared" si="1"/>
        <v>-0.66666666666666785</v>
      </c>
      <c r="P17" s="2">
        <f t="shared" si="2"/>
        <v>0.44444444444444603</v>
      </c>
      <c r="S17" t="s">
        <v>40</v>
      </c>
      <c r="T17" s="2">
        <f>T12</f>
        <v>3.496029493900505</v>
      </c>
      <c r="V17" t="s">
        <v>40</v>
      </c>
      <c r="W17" s="5">
        <f>W13</f>
        <v>349.60294939005053</v>
      </c>
    </row>
    <row r="18" spans="9:23" x14ac:dyDescent="0.35">
      <c r="I18" t="s">
        <v>8</v>
      </c>
      <c r="J18">
        <f>P5</f>
        <v>24</v>
      </c>
      <c r="M18" s="3">
        <v>24</v>
      </c>
      <c r="N18" s="3">
        <v>23.666666666666668</v>
      </c>
      <c r="O18" s="5">
        <f t="shared" si="1"/>
        <v>0.33333333333333215</v>
      </c>
      <c r="P18" s="2">
        <f t="shared" si="2"/>
        <v>0.11111111111111033</v>
      </c>
      <c r="S18" t="s">
        <v>14</v>
      </c>
      <c r="T18" s="2">
        <f>E3</f>
        <v>23.666666666666668</v>
      </c>
      <c r="V18" t="s">
        <v>14</v>
      </c>
      <c r="W18" s="5">
        <f>W12</f>
        <v>2366.6666666666665</v>
      </c>
    </row>
    <row r="19" spans="9:23" x14ac:dyDescent="0.35">
      <c r="I19" s="7" t="s">
        <v>38</v>
      </c>
      <c r="J19" s="7">
        <f>J18-J17</f>
        <v>4</v>
      </c>
      <c r="M19" s="3">
        <v>25</v>
      </c>
      <c r="N19" s="3">
        <v>23.666666666666668</v>
      </c>
      <c r="O19" s="5">
        <f t="shared" si="1"/>
        <v>1.3333333333333321</v>
      </c>
      <c r="P19" s="2">
        <f t="shared" si="2"/>
        <v>1.7777777777777746</v>
      </c>
      <c r="S19" s="7" t="s">
        <v>41</v>
      </c>
      <c r="T19" s="12">
        <v>0.15</v>
      </c>
      <c r="V19" s="7" t="s">
        <v>41</v>
      </c>
      <c r="W19" s="12">
        <f>W17/W18</f>
        <v>0.14771955608030304</v>
      </c>
    </row>
    <row r="20" spans="9:23" x14ac:dyDescent="0.35">
      <c r="M20" s="3">
        <v>27</v>
      </c>
      <c r="N20" s="3">
        <v>23.666666666666668</v>
      </c>
      <c r="O20" s="5">
        <f t="shared" si="1"/>
        <v>3.3333333333333321</v>
      </c>
      <c r="P20" s="2">
        <f t="shared" si="2"/>
        <v>11.111111111111104</v>
      </c>
      <c r="T20" t="s">
        <v>91</v>
      </c>
      <c r="W20" s="14" t="s">
        <v>91</v>
      </c>
    </row>
    <row r="21" spans="9:23" x14ac:dyDescent="0.35">
      <c r="M21" s="3">
        <v>31</v>
      </c>
      <c r="N21" s="3">
        <v>23.666666666666668</v>
      </c>
      <c r="O21" s="5">
        <f t="shared" si="1"/>
        <v>7.3333333333333321</v>
      </c>
      <c r="P21" s="2">
        <f t="shared" si="2"/>
        <v>53.777777777777757</v>
      </c>
    </row>
    <row r="22" spans="9:23" x14ac:dyDescent="0.35">
      <c r="O22" s="7" t="s">
        <v>25</v>
      </c>
      <c r="P22" s="8">
        <f>SUM(P13:P21)</f>
        <v>109.99999999999999</v>
      </c>
    </row>
    <row r="23" spans="9:23" x14ac:dyDescent="0.35">
      <c r="P23" s="2"/>
      <c r="Q23" t="s">
        <v>23</v>
      </c>
      <c r="R23" t="s">
        <v>89</v>
      </c>
    </row>
    <row r="24" spans="9:23" x14ac:dyDescent="0.35">
      <c r="Q24">
        <v>1</v>
      </c>
      <c r="R24">
        <f>Q24-$Q$35</f>
        <v>-4.5</v>
      </c>
      <c r="S24">
        <f>ABS(R24)</f>
        <v>4.5</v>
      </c>
    </row>
    <row r="25" spans="9:23" x14ac:dyDescent="0.35">
      <c r="Q25">
        <v>2</v>
      </c>
      <c r="R25" s="14">
        <f t="shared" ref="R25:R33" si="3">Q25-$Q$35</f>
        <v>-3.5</v>
      </c>
      <c r="S25" s="14">
        <f t="shared" ref="S25:S33" si="4">ABS(R25)</f>
        <v>3.5</v>
      </c>
    </row>
    <row r="26" spans="9:23" x14ac:dyDescent="0.35">
      <c r="Q26">
        <v>3</v>
      </c>
      <c r="R26" s="14">
        <f t="shared" si="3"/>
        <v>-2.5</v>
      </c>
      <c r="S26" s="14">
        <f t="shared" si="4"/>
        <v>2.5</v>
      </c>
    </row>
    <row r="27" spans="9:23" x14ac:dyDescent="0.35">
      <c r="Q27">
        <v>4</v>
      </c>
      <c r="R27" s="14">
        <f t="shared" si="3"/>
        <v>-1.5</v>
      </c>
      <c r="S27" s="14">
        <f t="shared" si="4"/>
        <v>1.5</v>
      </c>
    </row>
    <row r="28" spans="9:23" x14ac:dyDescent="0.35">
      <c r="Q28">
        <v>5</v>
      </c>
      <c r="R28" s="14">
        <f t="shared" si="3"/>
        <v>-0.5</v>
      </c>
      <c r="S28" s="14">
        <f t="shared" si="4"/>
        <v>0.5</v>
      </c>
    </row>
    <row r="29" spans="9:23" x14ac:dyDescent="0.35">
      <c r="Q29">
        <v>6</v>
      </c>
      <c r="R29" s="14">
        <f t="shared" si="3"/>
        <v>0.5</v>
      </c>
      <c r="S29" s="14">
        <f t="shared" si="4"/>
        <v>0.5</v>
      </c>
    </row>
    <row r="30" spans="9:23" x14ac:dyDescent="0.35">
      <c r="Q30">
        <v>7</v>
      </c>
      <c r="R30" s="14">
        <f t="shared" si="3"/>
        <v>1.5</v>
      </c>
      <c r="S30" s="14">
        <f t="shared" si="4"/>
        <v>1.5</v>
      </c>
    </row>
    <row r="31" spans="9:23" x14ac:dyDescent="0.35">
      <c r="Q31">
        <v>8</v>
      </c>
      <c r="R31" s="14">
        <f t="shared" si="3"/>
        <v>2.5</v>
      </c>
      <c r="S31" s="14">
        <f t="shared" si="4"/>
        <v>2.5</v>
      </c>
    </row>
    <row r="32" spans="9:23" x14ac:dyDescent="0.35">
      <c r="Q32">
        <v>9</v>
      </c>
      <c r="R32" s="14">
        <f t="shared" si="3"/>
        <v>3.5</v>
      </c>
      <c r="S32" s="14">
        <f t="shared" si="4"/>
        <v>3.5</v>
      </c>
    </row>
    <row r="33" spans="1:19" x14ac:dyDescent="0.35">
      <c r="Q33">
        <v>10</v>
      </c>
      <c r="R33" s="14">
        <f t="shared" si="3"/>
        <v>4.5</v>
      </c>
      <c r="S33" s="14">
        <f t="shared" si="4"/>
        <v>4.5</v>
      </c>
    </row>
    <row r="35" spans="1:19" x14ac:dyDescent="0.35">
      <c r="Q35">
        <f>AVERAGE(Q24:Q33)</f>
        <v>5.5</v>
      </c>
      <c r="R35">
        <f>SUM(R24:R33)</f>
        <v>0</v>
      </c>
    </row>
    <row r="36" spans="1:19" x14ac:dyDescent="0.35">
      <c r="Q36">
        <f>_xlfn.VAR.P(Q24:Q33)</f>
        <v>8.25</v>
      </c>
    </row>
    <row r="41" spans="1:19" x14ac:dyDescent="0.35">
      <c r="D41" s="14" t="s">
        <v>92</v>
      </c>
    </row>
    <row r="42" spans="1:19" x14ac:dyDescent="0.35">
      <c r="A42" s="14" t="s">
        <v>12</v>
      </c>
      <c r="D42" s="27" t="s">
        <v>44</v>
      </c>
      <c r="E42" s="27"/>
    </row>
    <row r="43" spans="1:19" x14ac:dyDescent="0.35">
      <c r="A43" s="14">
        <v>19</v>
      </c>
      <c r="D43" s="14" t="s">
        <v>6</v>
      </c>
      <c r="E43" s="14">
        <f>QUARTILE($A$43:$A$52,1)</f>
        <v>21.5</v>
      </c>
      <c r="F43" s="14">
        <f>0.25*11</f>
        <v>2.75</v>
      </c>
      <c r="G43" s="14">
        <v>21</v>
      </c>
    </row>
    <row r="44" spans="1:19" x14ac:dyDescent="0.35">
      <c r="A44" s="14">
        <v>20</v>
      </c>
      <c r="D44" s="14" t="s">
        <v>8</v>
      </c>
      <c r="E44" s="14">
        <f>QUARTILE($A$43:$A$52,3)</f>
        <v>26.5</v>
      </c>
      <c r="F44" s="14">
        <f>0.75*11</f>
        <v>8.25</v>
      </c>
      <c r="G44" s="14">
        <v>31</v>
      </c>
    </row>
    <row r="45" spans="1:19" x14ac:dyDescent="0.35">
      <c r="A45" s="14">
        <v>21</v>
      </c>
      <c r="D45" s="14" t="s">
        <v>45</v>
      </c>
      <c r="E45" s="14">
        <f>E44-E43</f>
        <v>5</v>
      </c>
      <c r="G45" s="14">
        <f>_xlfn.QUARTILE.EXC(A43:A52,1)</f>
        <v>20.75</v>
      </c>
    </row>
    <row r="46" spans="1:19" x14ac:dyDescent="0.35">
      <c r="A46" s="14">
        <v>23</v>
      </c>
      <c r="D46" s="14" t="s">
        <v>46</v>
      </c>
      <c r="E46" s="14">
        <f>E44+(1.5*E45)</f>
        <v>34</v>
      </c>
      <c r="G46" s="14">
        <f>_xlfn.QUARTILE.INC($A$43:$A$52,1)</f>
        <v>21.5</v>
      </c>
    </row>
    <row r="47" spans="1:19" x14ac:dyDescent="0.35">
      <c r="A47" s="14">
        <v>23</v>
      </c>
      <c r="D47" s="14" t="s">
        <v>47</v>
      </c>
      <c r="E47" s="14">
        <f>E43-(1.5*E45)</f>
        <v>14</v>
      </c>
      <c r="G47" s="14">
        <f>_xlfn.QUARTILE.INC($A$43:$A$52,3)</f>
        <v>26.5</v>
      </c>
    </row>
    <row r="48" spans="1:19" x14ac:dyDescent="0.35">
      <c r="A48" s="14">
        <v>24</v>
      </c>
    </row>
    <row r="49" spans="1:5" x14ac:dyDescent="0.35">
      <c r="A49" s="14">
        <v>25</v>
      </c>
      <c r="E49" s="14">
        <f>26.5+(1.5*E45)</f>
        <v>34</v>
      </c>
    </row>
    <row r="50" spans="1:5" x14ac:dyDescent="0.35">
      <c r="A50" s="14">
        <v>27</v>
      </c>
      <c r="E50" s="14">
        <f>E43-(1.5*E45)</f>
        <v>14</v>
      </c>
    </row>
    <row r="51" spans="1:5" x14ac:dyDescent="0.35">
      <c r="A51" s="14">
        <v>31</v>
      </c>
    </row>
    <row r="52" spans="1:5" x14ac:dyDescent="0.35">
      <c r="A52">
        <v>35</v>
      </c>
    </row>
  </sheetData>
  <sortState xmlns:xlrd2="http://schemas.microsoft.com/office/spreadsheetml/2017/richdata2" ref="A2:A10">
    <sortCondition ref="A2:A10"/>
  </sortState>
  <mergeCells count="12">
    <mergeCell ref="D42:E42"/>
    <mergeCell ref="I16:J16"/>
    <mergeCell ref="S16:T16"/>
    <mergeCell ref="V16:W16"/>
    <mergeCell ref="N1:P1"/>
    <mergeCell ref="I1:K1"/>
    <mergeCell ref="M11:Q11"/>
    <mergeCell ref="S11:T11"/>
    <mergeCell ref="D1:E1"/>
    <mergeCell ref="D6:E6"/>
    <mergeCell ref="I11:J11"/>
    <mergeCell ref="D10:E10"/>
  </mergeCells>
  <pageMargins left="0.7" right="0.7" top="0.75" bottom="0.75" header="0.3" footer="0.3"/>
  <pageSetup orientation="portrait" horizontalDpi="90" verticalDpi="9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0A5B5-E102-47D9-AFB7-6981C389D55F}">
  <dimension ref="A1"/>
  <sheetViews>
    <sheetView zoomScale="113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3FC6E-6664-482D-A7A1-C5E9D5005A60}">
  <dimension ref="A1:V601"/>
  <sheetViews>
    <sheetView topLeftCell="F7" zoomScale="82" workbookViewId="0"/>
  </sheetViews>
  <sheetFormatPr defaultRowHeight="14.5" x14ac:dyDescent="0.35"/>
  <sheetData>
    <row r="1" spans="1:5" x14ac:dyDescent="0.35">
      <c r="A1" s="1" t="s">
        <v>4</v>
      </c>
      <c r="C1" t="s">
        <v>4</v>
      </c>
    </row>
    <row r="2" spans="1:5" x14ac:dyDescent="0.35">
      <c r="A2" s="1">
        <v>15.87</v>
      </c>
      <c r="C2">
        <v>15.87</v>
      </c>
    </row>
    <row r="3" spans="1:5" x14ac:dyDescent="0.35">
      <c r="A3" s="1">
        <v>16.72</v>
      </c>
      <c r="C3">
        <v>16.72</v>
      </c>
    </row>
    <row r="4" spans="1:5" x14ac:dyDescent="0.35">
      <c r="A4" s="1">
        <v>0.24</v>
      </c>
      <c r="C4">
        <v>0.24</v>
      </c>
    </row>
    <row r="5" spans="1:5" x14ac:dyDescent="0.35">
      <c r="A5" s="1">
        <v>42.41</v>
      </c>
      <c r="C5">
        <v>42.41</v>
      </c>
    </row>
    <row r="6" spans="1:5" x14ac:dyDescent="0.35">
      <c r="A6" s="1">
        <v>41.11</v>
      </c>
      <c r="C6">
        <v>41.11</v>
      </c>
    </row>
    <row r="7" spans="1:5" x14ac:dyDescent="0.35">
      <c r="A7" s="1">
        <v>48.42</v>
      </c>
      <c r="C7">
        <v>48.42</v>
      </c>
      <c r="D7" s="2">
        <f>MEDIAN(C2:C601)</f>
        <v>76.16</v>
      </c>
    </row>
    <row r="8" spans="1:5" x14ac:dyDescent="0.35">
      <c r="A8" s="1">
        <v>51.8</v>
      </c>
      <c r="C8">
        <v>51.8</v>
      </c>
      <c r="D8" s="2">
        <f>AVERAGE(C2:C601)</f>
        <v>60.353683333333286</v>
      </c>
    </row>
    <row r="9" spans="1:5" x14ac:dyDescent="0.35">
      <c r="A9" s="1">
        <v>39.28</v>
      </c>
      <c r="C9">
        <v>39.28</v>
      </c>
    </row>
    <row r="10" spans="1:5" x14ac:dyDescent="0.35">
      <c r="A10" s="1">
        <v>37.020000000000003</v>
      </c>
      <c r="C10">
        <v>37.020000000000003</v>
      </c>
      <c r="D10">
        <f>COUNTIF(C2:C601,"&lt;65.2")</f>
        <v>228</v>
      </c>
      <c r="E10" t="s">
        <v>3</v>
      </c>
    </row>
    <row r="11" spans="1:5" x14ac:dyDescent="0.35">
      <c r="A11" s="1">
        <v>37.65</v>
      </c>
      <c r="C11">
        <v>37.65</v>
      </c>
      <c r="D11">
        <f>COUNTIF(C2:C601,"&gt;65.2")</f>
        <v>372</v>
      </c>
      <c r="E11" t="s">
        <v>2</v>
      </c>
    </row>
    <row r="12" spans="1:5" x14ac:dyDescent="0.35">
      <c r="A12" s="1">
        <v>38.200000000000003</v>
      </c>
      <c r="C12">
        <v>38.200000000000003</v>
      </c>
    </row>
    <row r="13" spans="1:5" x14ac:dyDescent="0.35">
      <c r="A13" s="1">
        <v>79.790000000000006</v>
      </c>
      <c r="C13">
        <v>79.790000000000006</v>
      </c>
    </row>
    <row r="14" spans="1:5" x14ac:dyDescent="0.35">
      <c r="A14" s="1">
        <v>79.64</v>
      </c>
      <c r="C14">
        <v>79.64</v>
      </c>
    </row>
    <row r="15" spans="1:5" x14ac:dyDescent="0.35">
      <c r="A15" s="1">
        <v>81.010000000000005</v>
      </c>
      <c r="C15">
        <v>81.010000000000005</v>
      </c>
      <c r="D15">
        <f>MAX(C2:C601)</f>
        <v>99.9</v>
      </c>
      <c r="E15" t="s">
        <v>1</v>
      </c>
    </row>
    <row r="16" spans="1:5" x14ac:dyDescent="0.35">
      <c r="A16" s="1">
        <v>81.239999999999995</v>
      </c>
      <c r="C16">
        <v>81.239999999999995</v>
      </c>
      <c r="D16">
        <f>MIN(C2:C601)</f>
        <v>0.2</v>
      </c>
      <c r="E16" t="s">
        <v>0</v>
      </c>
    </row>
    <row r="17" spans="1:22" x14ac:dyDescent="0.35">
      <c r="A17" s="1">
        <v>82.48</v>
      </c>
      <c r="C17">
        <v>82.48</v>
      </c>
    </row>
    <row r="18" spans="1:22" x14ac:dyDescent="0.35">
      <c r="A18" s="1">
        <v>52.62</v>
      </c>
      <c r="C18">
        <v>52.62</v>
      </c>
    </row>
    <row r="19" spans="1:22" x14ac:dyDescent="0.35">
      <c r="A19" s="1">
        <v>41.56</v>
      </c>
      <c r="C19">
        <v>41.56</v>
      </c>
    </row>
    <row r="20" spans="1:22" x14ac:dyDescent="0.35">
      <c r="A20" s="1">
        <v>55.22</v>
      </c>
      <c r="C20">
        <v>55.22</v>
      </c>
      <c r="K20">
        <f>193+175</f>
        <v>368</v>
      </c>
    </row>
    <row r="21" spans="1:22" x14ac:dyDescent="0.35">
      <c r="A21" s="1">
        <v>37.92</v>
      </c>
      <c r="C21">
        <v>37.92</v>
      </c>
    </row>
    <row r="22" spans="1:22" x14ac:dyDescent="0.35">
      <c r="A22" s="1">
        <v>13.44</v>
      </c>
      <c r="C22">
        <v>13.44</v>
      </c>
    </row>
    <row r="23" spans="1:22" x14ac:dyDescent="0.35">
      <c r="A23" s="1">
        <v>41.46</v>
      </c>
      <c r="C23">
        <v>41.46</v>
      </c>
      <c r="F23" t="s">
        <v>4</v>
      </c>
      <c r="Q23">
        <v>1</v>
      </c>
      <c r="T23">
        <v>1</v>
      </c>
    </row>
    <row r="24" spans="1:22" x14ac:dyDescent="0.35">
      <c r="A24" s="1">
        <v>33.19</v>
      </c>
      <c r="C24">
        <v>33.19</v>
      </c>
      <c r="F24">
        <v>15.87</v>
      </c>
      <c r="Q24">
        <v>2</v>
      </c>
      <c r="T24">
        <v>2</v>
      </c>
    </row>
    <row r="25" spans="1:22" x14ac:dyDescent="0.35">
      <c r="A25" s="1">
        <v>48.42</v>
      </c>
      <c r="C25">
        <v>48.42</v>
      </c>
      <c r="F25">
        <v>16.72</v>
      </c>
      <c r="Q25">
        <v>3</v>
      </c>
      <c r="T25">
        <v>3</v>
      </c>
    </row>
    <row r="26" spans="1:22" x14ac:dyDescent="0.35">
      <c r="A26" s="1">
        <v>41.01</v>
      </c>
      <c r="C26">
        <v>41.01</v>
      </c>
      <c r="F26">
        <v>0.24</v>
      </c>
      <c r="Q26">
        <v>4</v>
      </c>
      <c r="R26" t="e" cm="1">
        <f t="array" ref="R26">me</f>
        <v>#NAME?</v>
      </c>
      <c r="T26">
        <v>6</v>
      </c>
      <c r="U26">
        <v>6</v>
      </c>
      <c r="V26" t="s">
        <v>5</v>
      </c>
    </row>
    <row r="27" spans="1:22" x14ac:dyDescent="0.35">
      <c r="A27" s="1">
        <v>50.01</v>
      </c>
      <c r="C27">
        <v>50.01</v>
      </c>
      <c r="F27">
        <v>42.41</v>
      </c>
      <c r="Q27">
        <v>5</v>
      </c>
      <c r="T27">
        <v>5</v>
      </c>
    </row>
    <row r="28" spans="1:22" x14ac:dyDescent="0.35">
      <c r="A28" s="1">
        <v>48.38</v>
      </c>
      <c r="C28">
        <v>48.38</v>
      </c>
      <c r="F28">
        <v>41.11</v>
      </c>
      <c r="Q28">
        <v>6</v>
      </c>
      <c r="T28">
        <v>4</v>
      </c>
    </row>
    <row r="29" spans="1:22" x14ac:dyDescent="0.35">
      <c r="A29" s="1">
        <v>53.78</v>
      </c>
      <c r="C29">
        <v>53.78</v>
      </c>
      <c r="F29">
        <v>48.42</v>
      </c>
      <c r="Q29">
        <v>7</v>
      </c>
      <c r="T29">
        <v>7</v>
      </c>
    </row>
    <row r="30" spans="1:22" x14ac:dyDescent="0.35">
      <c r="A30" s="1">
        <v>47.07</v>
      </c>
      <c r="C30">
        <v>47.07</v>
      </c>
      <c r="F30">
        <v>51.8</v>
      </c>
    </row>
    <row r="31" spans="1:22" x14ac:dyDescent="0.35">
      <c r="A31" s="1">
        <v>41.77</v>
      </c>
      <c r="C31">
        <v>41.77</v>
      </c>
      <c r="F31">
        <v>39.28</v>
      </c>
      <c r="T31">
        <f>MEDIAN(T23:T29)</f>
        <v>4</v>
      </c>
    </row>
    <row r="32" spans="1:22" x14ac:dyDescent="0.35">
      <c r="A32" s="1">
        <v>63.11</v>
      </c>
      <c r="C32">
        <v>63.11</v>
      </c>
      <c r="F32">
        <v>37.020000000000003</v>
      </c>
    </row>
    <row r="33" spans="1:6" x14ac:dyDescent="0.35">
      <c r="A33" s="1">
        <v>22.65</v>
      </c>
      <c r="C33">
        <v>22.65</v>
      </c>
      <c r="F33">
        <v>37.65</v>
      </c>
    </row>
    <row r="34" spans="1:6" x14ac:dyDescent="0.35">
      <c r="A34" s="1">
        <v>29.16</v>
      </c>
      <c r="C34">
        <v>29.16</v>
      </c>
    </row>
    <row r="35" spans="1:6" x14ac:dyDescent="0.35">
      <c r="A35" s="1">
        <v>45.45</v>
      </c>
      <c r="C35">
        <v>45.45</v>
      </c>
    </row>
    <row r="36" spans="1:6" x14ac:dyDescent="0.35">
      <c r="A36" s="1">
        <v>40.950000000000003</v>
      </c>
      <c r="C36">
        <v>40.950000000000003</v>
      </c>
    </row>
    <row r="37" spans="1:6" x14ac:dyDescent="0.35">
      <c r="A37" s="1">
        <v>71.7</v>
      </c>
      <c r="C37">
        <v>71.7</v>
      </c>
    </row>
    <row r="38" spans="1:6" x14ac:dyDescent="0.35">
      <c r="A38" s="1">
        <v>74.41</v>
      </c>
      <c r="C38">
        <v>74.41</v>
      </c>
    </row>
    <row r="39" spans="1:6" x14ac:dyDescent="0.35">
      <c r="A39" s="1">
        <v>30.91</v>
      </c>
      <c r="C39">
        <v>30.91</v>
      </c>
    </row>
    <row r="40" spans="1:6" x14ac:dyDescent="0.35">
      <c r="A40" s="1">
        <v>39.380000000000003</v>
      </c>
      <c r="C40">
        <v>39.380000000000003</v>
      </c>
    </row>
    <row r="41" spans="1:6" x14ac:dyDescent="0.35">
      <c r="A41" s="1">
        <v>37.630000000000003</v>
      </c>
      <c r="C41">
        <v>37.630000000000003</v>
      </c>
    </row>
    <row r="42" spans="1:6" x14ac:dyDescent="0.35">
      <c r="A42" s="1">
        <v>42.86</v>
      </c>
      <c r="C42">
        <v>42.86</v>
      </c>
    </row>
    <row r="43" spans="1:6" x14ac:dyDescent="0.35">
      <c r="A43" s="1">
        <v>39.61</v>
      </c>
      <c r="C43">
        <v>39.61</v>
      </c>
    </row>
    <row r="44" spans="1:6" x14ac:dyDescent="0.35">
      <c r="A44" s="1">
        <v>39.08</v>
      </c>
      <c r="C44">
        <v>39.08</v>
      </c>
    </row>
    <row r="45" spans="1:6" x14ac:dyDescent="0.35">
      <c r="A45" s="1">
        <v>42.31</v>
      </c>
      <c r="C45">
        <v>42.31</v>
      </c>
    </row>
    <row r="46" spans="1:6" x14ac:dyDescent="0.35">
      <c r="A46" s="1">
        <v>43.12</v>
      </c>
      <c r="C46">
        <v>43.12</v>
      </c>
    </row>
    <row r="47" spans="1:6" x14ac:dyDescent="0.35">
      <c r="A47" s="1">
        <v>44</v>
      </c>
      <c r="C47">
        <v>44</v>
      </c>
    </row>
    <row r="48" spans="1:6" x14ac:dyDescent="0.35">
      <c r="A48" s="1">
        <v>43.67</v>
      </c>
      <c r="C48">
        <v>43.67</v>
      </c>
    </row>
    <row r="49" spans="1:3" x14ac:dyDescent="0.35">
      <c r="A49" s="1">
        <v>47.65</v>
      </c>
      <c r="C49">
        <v>47.65</v>
      </c>
    </row>
    <row r="50" spans="1:3" x14ac:dyDescent="0.35">
      <c r="A50" s="1">
        <v>81.239999999999995</v>
      </c>
      <c r="C50">
        <v>81.239999999999995</v>
      </c>
    </row>
    <row r="51" spans="1:3" x14ac:dyDescent="0.35">
      <c r="A51" s="1">
        <v>74.510000000000005</v>
      </c>
      <c r="C51">
        <v>74.510000000000005</v>
      </c>
    </row>
    <row r="52" spans="1:3" x14ac:dyDescent="0.35">
      <c r="A52" s="1">
        <v>63.5</v>
      </c>
      <c r="C52">
        <v>63.5</v>
      </c>
    </row>
    <row r="53" spans="1:3" x14ac:dyDescent="0.35">
      <c r="A53" s="1">
        <v>57.81</v>
      </c>
      <c r="C53">
        <v>57.81</v>
      </c>
    </row>
    <row r="54" spans="1:3" x14ac:dyDescent="0.35">
      <c r="A54" s="1">
        <v>61.33</v>
      </c>
      <c r="C54">
        <v>61.33</v>
      </c>
    </row>
    <row r="55" spans="1:3" x14ac:dyDescent="0.35">
      <c r="A55" s="1">
        <v>80.14</v>
      </c>
      <c r="C55">
        <v>80.14</v>
      </c>
    </row>
    <row r="56" spans="1:3" x14ac:dyDescent="0.35">
      <c r="A56" s="1">
        <v>73.069999999999993</v>
      </c>
      <c r="C56">
        <v>73.069999999999993</v>
      </c>
    </row>
    <row r="57" spans="1:3" x14ac:dyDescent="0.35">
      <c r="A57" s="1">
        <v>82.54</v>
      </c>
      <c r="C57">
        <v>82.54</v>
      </c>
    </row>
    <row r="58" spans="1:3" x14ac:dyDescent="0.35">
      <c r="A58" s="1">
        <v>74.790000000000006</v>
      </c>
      <c r="C58">
        <v>74.790000000000006</v>
      </c>
    </row>
    <row r="59" spans="1:3" x14ac:dyDescent="0.35">
      <c r="A59" s="1">
        <v>87.67</v>
      </c>
      <c r="C59">
        <v>87.67</v>
      </c>
    </row>
    <row r="60" spans="1:3" x14ac:dyDescent="0.35">
      <c r="A60" s="1">
        <v>87.73</v>
      </c>
      <c r="C60">
        <v>87.73</v>
      </c>
    </row>
    <row r="61" spans="1:3" x14ac:dyDescent="0.35">
      <c r="A61" s="1">
        <v>65.47</v>
      </c>
      <c r="C61">
        <v>65.47</v>
      </c>
    </row>
    <row r="62" spans="1:3" x14ac:dyDescent="0.35">
      <c r="A62" s="1">
        <v>77.27</v>
      </c>
      <c r="C62">
        <v>77.27</v>
      </c>
    </row>
    <row r="63" spans="1:3" x14ac:dyDescent="0.35">
      <c r="A63" s="1">
        <v>77.27</v>
      </c>
      <c r="C63">
        <v>77.27</v>
      </c>
    </row>
    <row r="64" spans="1:3" x14ac:dyDescent="0.35">
      <c r="A64" s="1">
        <v>2.98</v>
      </c>
      <c r="C64">
        <v>2.98</v>
      </c>
    </row>
    <row r="65" spans="1:3" x14ac:dyDescent="0.35">
      <c r="A65" s="1">
        <v>1.47</v>
      </c>
      <c r="C65">
        <v>1.47</v>
      </c>
    </row>
    <row r="66" spans="1:3" x14ac:dyDescent="0.35">
      <c r="A66" s="1">
        <v>65.739999999999995</v>
      </c>
      <c r="C66">
        <v>65.739999999999995</v>
      </c>
    </row>
    <row r="67" spans="1:3" x14ac:dyDescent="0.35">
      <c r="A67" s="1">
        <v>60.37</v>
      </c>
      <c r="C67">
        <v>60.37</v>
      </c>
    </row>
    <row r="68" spans="1:3" x14ac:dyDescent="0.35">
      <c r="A68" s="1">
        <v>50.21</v>
      </c>
      <c r="C68">
        <v>50.21</v>
      </c>
    </row>
    <row r="69" spans="1:3" x14ac:dyDescent="0.35">
      <c r="A69" s="1">
        <v>71.150000000000006</v>
      </c>
      <c r="C69">
        <v>71.150000000000006</v>
      </c>
    </row>
    <row r="70" spans="1:3" x14ac:dyDescent="0.35">
      <c r="A70" s="1">
        <v>88.18</v>
      </c>
      <c r="C70">
        <v>88.18</v>
      </c>
    </row>
    <row r="71" spans="1:3" x14ac:dyDescent="0.35">
      <c r="A71" s="1">
        <v>88.13</v>
      </c>
      <c r="C71">
        <v>88.13</v>
      </c>
    </row>
    <row r="72" spans="1:3" x14ac:dyDescent="0.35">
      <c r="A72" s="1">
        <v>87.69</v>
      </c>
      <c r="C72">
        <v>87.69</v>
      </c>
    </row>
    <row r="73" spans="1:3" x14ac:dyDescent="0.35">
      <c r="A73" s="1">
        <v>89.21</v>
      </c>
      <c r="C73">
        <v>89.21</v>
      </c>
    </row>
    <row r="74" spans="1:3" x14ac:dyDescent="0.35">
      <c r="A74" s="1">
        <v>88.86</v>
      </c>
      <c r="C74">
        <v>88.86</v>
      </c>
    </row>
    <row r="75" spans="1:3" x14ac:dyDescent="0.35">
      <c r="A75" s="1">
        <v>87.71</v>
      </c>
      <c r="C75">
        <v>87.71</v>
      </c>
    </row>
    <row r="76" spans="1:3" x14ac:dyDescent="0.35">
      <c r="A76" s="1">
        <v>89.92</v>
      </c>
      <c r="C76">
        <v>89.92</v>
      </c>
    </row>
    <row r="77" spans="1:3" x14ac:dyDescent="0.35">
      <c r="A77" s="1">
        <v>89.81</v>
      </c>
      <c r="C77">
        <v>89.81</v>
      </c>
    </row>
    <row r="78" spans="1:3" x14ac:dyDescent="0.35">
      <c r="A78" s="1">
        <v>88.74</v>
      </c>
      <c r="C78">
        <v>88.74</v>
      </c>
    </row>
    <row r="79" spans="1:3" x14ac:dyDescent="0.35">
      <c r="A79" s="1">
        <v>90.84</v>
      </c>
      <c r="C79">
        <v>90.84</v>
      </c>
    </row>
    <row r="80" spans="1:3" x14ac:dyDescent="0.35">
      <c r="A80" s="1">
        <v>90.38</v>
      </c>
      <c r="C80">
        <v>90.38</v>
      </c>
    </row>
    <row r="81" spans="1:3" x14ac:dyDescent="0.35">
      <c r="A81" s="1">
        <v>89.36</v>
      </c>
      <c r="C81">
        <v>89.36</v>
      </c>
    </row>
    <row r="82" spans="1:3" x14ac:dyDescent="0.35">
      <c r="A82" s="1">
        <v>90.13</v>
      </c>
      <c r="C82">
        <v>90.13</v>
      </c>
    </row>
    <row r="83" spans="1:3" x14ac:dyDescent="0.35">
      <c r="A83" s="1">
        <v>88.2</v>
      </c>
      <c r="C83">
        <v>88.2</v>
      </c>
    </row>
    <row r="84" spans="1:3" x14ac:dyDescent="0.35">
      <c r="A84" s="1">
        <v>2.4700000000000002</v>
      </c>
      <c r="C84">
        <v>2.4700000000000002</v>
      </c>
    </row>
    <row r="85" spans="1:3" x14ac:dyDescent="0.35">
      <c r="A85" s="1">
        <v>3.16</v>
      </c>
      <c r="C85">
        <v>3.16</v>
      </c>
    </row>
    <row r="86" spans="1:3" x14ac:dyDescent="0.35">
      <c r="A86" s="1">
        <v>3.96</v>
      </c>
      <c r="C86">
        <v>3.96</v>
      </c>
    </row>
    <row r="87" spans="1:3" x14ac:dyDescent="0.35">
      <c r="A87" s="1">
        <v>4.9000000000000004</v>
      </c>
      <c r="C87">
        <v>4.9000000000000004</v>
      </c>
    </row>
    <row r="88" spans="1:3" x14ac:dyDescent="0.35">
      <c r="A88" s="1">
        <v>2.97</v>
      </c>
      <c r="C88">
        <v>2.97</v>
      </c>
    </row>
    <row r="89" spans="1:3" x14ac:dyDescent="0.35">
      <c r="A89" s="1">
        <v>27.16</v>
      </c>
      <c r="C89">
        <v>27.16</v>
      </c>
    </row>
    <row r="90" spans="1:3" x14ac:dyDescent="0.35">
      <c r="A90" s="1">
        <v>74.040000000000006</v>
      </c>
      <c r="C90">
        <v>74.040000000000006</v>
      </c>
    </row>
    <row r="91" spans="1:3" x14ac:dyDescent="0.35">
      <c r="A91" s="1">
        <v>79.400000000000006</v>
      </c>
      <c r="C91">
        <v>79.400000000000006</v>
      </c>
    </row>
    <row r="92" spans="1:3" x14ac:dyDescent="0.35">
      <c r="A92" s="1">
        <v>82.3</v>
      </c>
      <c r="C92">
        <v>82.3</v>
      </c>
    </row>
    <row r="93" spans="1:3" x14ac:dyDescent="0.35">
      <c r="A93" s="1">
        <v>82.17</v>
      </c>
      <c r="C93">
        <v>82.17</v>
      </c>
    </row>
    <row r="94" spans="1:3" x14ac:dyDescent="0.35">
      <c r="A94" s="1">
        <v>84.91</v>
      </c>
      <c r="C94">
        <v>84.91</v>
      </c>
    </row>
    <row r="95" spans="1:3" x14ac:dyDescent="0.35">
      <c r="A95" s="1">
        <v>82.45</v>
      </c>
      <c r="C95">
        <v>82.45</v>
      </c>
    </row>
    <row r="96" spans="1:3" x14ac:dyDescent="0.35">
      <c r="A96" s="1">
        <v>87.03</v>
      </c>
      <c r="C96">
        <v>87.03</v>
      </c>
    </row>
    <row r="97" spans="1:3" x14ac:dyDescent="0.35">
      <c r="A97" s="1">
        <v>87.5</v>
      </c>
      <c r="C97">
        <v>87.5</v>
      </c>
    </row>
    <row r="98" spans="1:3" x14ac:dyDescent="0.35">
      <c r="A98" s="1">
        <v>83.39</v>
      </c>
      <c r="C98">
        <v>83.39</v>
      </c>
    </row>
    <row r="99" spans="1:3" x14ac:dyDescent="0.35">
      <c r="A99" s="1">
        <v>80.7</v>
      </c>
      <c r="C99">
        <v>80.7</v>
      </c>
    </row>
    <row r="100" spans="1:3" x14ac:dyDescent="0.35">
      <c r="A100" s="1">
        <v>72.2</v>
      </c>
      <c r="C100">
        <v>72.2</v>
      </c>
    </row>
    <row r="101" spans="1:3" x14ac:dyDescent="0.35">
      <c r="A101" s="1">
        <v>74.45</v>
      </c>
      <c r="C101">
        <v>74.45</v>
      </c>
    </row>
    <row r="102" spans="1:3" x14ac:dyDescent="0.35">
      <c r="A102" s="1">
        <v>93.42</v>
      </c>
      <c r="C102">
        <v>93.42</v>
      </c>
    </row>
    <row r="103" spans="1:3" x14ac:dyDescent="0.35">
      <c r="A103" s="1">
        <v>3.51</v>
      </c>
      <c r="C103">
        <v>3.51</v>
      </c>
    </row>
    <row r="104" spans="1:3" x14ac:dyDescent="0.35">
      <c r="A104" s="1">
        <v>93.12</v>
      </c>
      <c r="C104">
        <v>93.12</v>
      </c>
    </row>
    <row r="105" spans="1:3" x14ac:dyDescent="0.35">
      <c r="A105" s="1">
        <v>3.19</v>
      </c>
      <c r="C105">
        <v>3.19</v>
      </c>
    </row>
    <row r="106" spans="1:3" x14ac:dyDescent="0.35">
      <c r="A106" s="1">
        <v>87.9</v>
      </c>
      <c r="C106">
        <v>87.9</v>
      </c>
    </row>
    <row r="107" spans="1:3" x14ac:dyDescent="0.35">
      <c r="A107" s="1">
        <v>85.07</v>
      </c>
      <c r="C107">
        <v>85.07</v>
      </c>
    </row>
    <row r="108" spans="1:3" x14ac:dyDescent="0.35">
      <c r="A108" s="1">
        <v>85.23</v>
      </c>
      <c r="C108">
        <v>85.23</v>
      </c>
    </row>
    <row r="109" spans="1:3" x14ac:dyDescent="0.35">
      <c r="A109" s="1">
        <v>79</v>
      </c>
      <c r="C109">
        <v>79</v>
      </c>
    </row>
    <row r="110" spans="1:3" x14ac:dyDescent="0.35">
      <c r="A110" s="1">
        <v>75.3</v>
      </c>
      <c r="C110">
        <v>75.3</v>
      </c>
    </row>
    <row r="111" spans="1:3" x14ac:dyDescent="0.35">
      <c r="A111" s="1">
        <v>74.48</v>
      </c>
      <c r="C111">
        <v>74.48</v>
      </c>
    </row>
    <row r="112" spans="1:3" x14ac:dyDescent="0.35">
      <c r="A112" s="1">
        <v>74.099999999999994</v>
      </c>
      <c r="C112">
        <v>74.099999999999994</v>
      </c>
    </row>
    <row r="113" spans="1:3" x14ac:dyDescent="0.35">
      <c r="A113" s="1">
        <v>76.150000000000006</v>
      </c>
      <c r="C113">
        <v>76.150000000000006</v>
      </c>
    </row>
    <row r="114" spans="1:3" x14ac:dyDescent="0.35">
      <c r="A114" s="1">
        <v>87.57</v>
      </c>
      <c r="C114">
        <v>87.57</v>
      </c>
    </row>
    <row r="115" spans="1:3" x14ac:dyDescent="0.35">
      <c r="A115" s="1">
        <v>52.31</v>
      </c>
      <c r="C115">
        <v>52.31</v>
      </c>
    </row>
    <row r="116" spans="1:3" x14ac:dyDescent="0.35">
      <c r="A116" s="1">
        <v>56.44</v>
      </c>
      <c r="C116">
        <v>56.44</v>
      </c>
    </row>
    <row r="117" spans="1:3" x14ac:dyDescent="0.35">
      <c r="A117" s="1">
        <v>51.23</v>
      </c>
      <c r="C117">
        <v>51.23</v>
      </c>
    </row>
    <row r="118" spans="1:3" x14ac:dyDescent="0.35">
      <c r="A118" s="1">
        <v>69.47</v>
      </c>
      <c r="C118">
        <v>69.47</v>
      </c>
    </row>
    <row r="119" spans="1:3" x14ac:dyDescent="0.35">
      <c r="A119" s="1">
        <v>74.62</v>
      </c>
      <c r="C119">
        <v>74.62</v>
      </c>
    </row>
    <row r="120" spans="1:3" x14ac:dyDescent="0.35">
      <c r="A120" s="1">
        <v>76.13</v>
      </c>
      <c r="C120">
        <v>76.13</v>
      </c>
    </row>
    <row r="121" spans="1:3" x14ac:dyDescent="0.35">
      <c r="A121" s="1">
        <v>75.849999999999994</v>
      </c>
      <c r="C121">
        <v>75.849999999999994</v>
      </c>
    </row>
    <row r="122" spans="1:3" x14ac:dyDescent="0.35">
      <c r="A122" s="1">
        <v>76.400000000000006</v>
      </c>
      <c r="C122">
        <v>76.400000000000006</v>
      </c>
    </row>
    <row r="123" spans="1:3" x14ac:dyDescent="0.35">
      <c r="A123" s="1">
        <v>2.78</v>
      </c>
      <c r="C123">
        <v>2.78</v>
      </c>
    </row>
    <row r="124" spans="1:3" x14ac:dyDescent="0.35">
      <c r="A124" s="1">
        <v>1.87</v>
      </c>
      <c r="C124">
        <v>1.87</v>
      </c>
    </row>
    <row r="125" spans="1:3" x14ac:dyDescent="0.35">
      <c r="A125" s="1">
        <v>14.62</v>
      </c>
      <c r="C125">
        <v>14.62</v>
      </c>
    </row>
    <row r="126" spans="1:3" x14ac:dyDescent="0.35">
      <c r="A126" s="1">
        <v>8.5399999999999991</v>
      </c>
      <c r="C126">
        <v>8.5399999999999991</v>
      </c>
    </row>
    <row r="127" spans="1:3" x14ac:dyDescent="0.35">
      <c r="A127" s="1">
        <v>3.08</v>
      </c>
      <c r="C127">
        <v>3.08</v>
      </c>
    </row>
    <row r="128" spans="1:3" x14ac:dyDescent="0.35">
      <c r="A128" s="1">
        <v>70.83</v>
      </c>
      <c r="C128">
        <v>70.83</v>
      </c>
    </row>
    <row r="129" spans="1:3" x14ac:dyDescent="0.35">
      <c r="A129" s="1">
        <v>70.430000000000007</v>
      </c>
      <c r="C129">
        <v>70.430000000000007</v>
      </c>
    </row>
    <row r="130" spans="1:3" x14ac:dyDescent="0.35">
      <c r="A130" s="1">
        <v>74.349999999999994</v>
      </c>
      <c r="C130">
        <v>74.349999999999994</v>
      </c>
    </row>
    <row r="131" spans="1:3" x14ac:dyDescent="0.35">
      <c r="A131" s="1">
        <v>72.5</v>
      </c>
      <c r="C131">
        <v>72.5</v>
      </c>
    </row>
    <row r="132" spans="1:3" x14ac:dyDescent="0.35">
      <c r="A132" s="1">
        <v>3.86</v>
      </c>
      <c r="C132">
        <v>3.86</v>
      </c>
    </row>
    <row r="133" spans="1:3" x14ac:dyDescent="0.35">
      <c r="A133" s="1">
        <v>17.940000000000001</v>
      </c>
      <c r="C133">
        <v>17.940000000000001</v>
      </c>
    </row>
    <row r="134" spans="1:3" x14ac:dyDescent="0.35">
      <c r="A134" s="1">
        <v>25</v>
      </c>
      <c r="C134">
        <v>25</v>
      </c>
    </row>
    <row r="135" spans="1:3" x14ac:dyDescent="0.35">
      <c r="A135" s="1">
        <v>90.84</v>
      </c>
      <c r="C135">
        <v>90.84</v>
      </c>
    </row>
    <row r="136" spans="1:3" x14ac:dyDescent="0.35">
      <c r="A136" s="1">
        <v>87.71</v>
      </c>
      <c r="C136">
        <v>87.71</v>
      </c>
    </row>
    <row r="137" spans="1:3" x14ac:dyDescent="0.35">
      <c r="A137" s="1">
        <v>74.040000000000006</v>
      </c>
      <c r="C137">
        <v>74.040000000000006</v>
      </c>
    </row>
    <row r="138" spans="1:3" x14ac:dyDescent="0.35">
      <c r="A138" s="1">
        <v>3.16</v>
      </c>
      <c r="C138">
        <v>3.16</v>
      </c>
    </row>
    <row r="139" spans="1:3" x14ac:dyDescent="0.35">
      <c r="A139" s="1">
        <v>3.96</v>
      </c>
      <c r="C139">
        <v>3.96</v>
      </c>
    </row>
    <row r="140" spans="1:3" x14ac:dyDescent="0.35">
      <c r="A140" s="1">
        <v>29.01</v>
      </c>
      <c r="C140">
        <v>29.01</v>
      </c>
    </row>
    <row r="141" spans="1:3" x14ac:dyDescent="0.35">
      <c r="A141" s="1">
        <v>45.52</v>
      </c>
      <c r="C141">
        <v>45.52</v>
      </c>
    </row>
    <row r="142" spans="1:3" x14ac:dyDescent="0.35">
      <c r="A142" s="1">
        <v>60.75</v>
      </c>
      <c r="C142">
        <v>60.75</v>
      </c>
    </row>
    <row r="143" spans="1:3" x14ac:dyDescent="0.35">
      <c r="A143" s="1">
        <v>50.87</v>
      </c>
      <c r="C143">
        <v>50.87</v>
      </c>
    </row>
    <row r="144" spans="1:3" x14ac:dyDescent="0.35">
      <c r="A144" s="1">
        <v>47.36</v>
      </c>
      <c r="C144">
        <v>47.36</v>
      </c>
    </row>
    <row r="145" spans="1:3" x14ac:dyDescent="0.35">
      <c r="A145" s="1">
        <v>66.86</v>
      </c>
      <c r="C145">
        <v>66.86</v>
      </c>
    </row>
    <row r="146" spans="1:3" x14ac:dyDescent="0.35">
      <c r="A146" s="1">
        <v>38.06</v>
      </c>
      <c r="C146">
        <v>38.06</v>
      </c>
    </row>
    <row r="147" spans="1:3" x14ac:dyDescent="0.35">
      <c r="A147" s="1">
        <v>42.16</v>
      </c>
      <c r="C147">
        <v>42.16</v>
      </c>
    </row>
    <row r="148" spans="1:3" x14ac:dyDescent="0.35">
      <c r="A148" s="1">
        <v>39.130000000000003</v>
      </c>
      <c r="C148">
        <v>39.130000000000003</v>
      </c>
    </row>
    <row r="149" spans="1:3" x14ac:dyDescent="0.35">
      <c r="A149" s="1">
        <v>63.1</v>
      </c>
      <c r="C149">
        <v>63.1</v>
      </c>
    </row>
    <row r="150" spans="1:3" x14ac:dyDescent="0.35">
      <c r="A150" s="1">
        <v>38.979999999999997</v>
      </c>
      <c r="C150">
        <v>38.979999999999997</v>
      </c>
    </row>
    <row r="151" spans="1:3" x14ac:dyDescent="0.35">
      <c r="A151" s="1">
        <v>75.81</v>
      </c>
      <c r="C151">
        <v>75.81</v>
      </c>
    </row>
    <row r="152" spans="1:3" x14ac:dyDescent="0.35">
      <c r="A152" s="1">
        <v>88.17</v>
      </c>
      <c r="C152">
        <v>88.17</v>
      </c>
    </row>
    <row r="153" spans="1:3" x14ac:dyDescent="0.35">
      <c r="A153" s="1">
        <v>5.8</v>
      </c>
      <c r="C153">
        <v>5.8</v>
      </c>
    </row>
    <row r="154" spans="1:3" x14ac:dyDescent="0.35">
      <c r="A154" s="1">
        <v>89.21</v>
      </c>
      <c r="C154">
        <v>89.21</v>
      </c>
    </row>
    <row r="155" spans="1:3" x14ac:dyDescent="0.35">
      <c r="A155" s="1">
        <v>89.92</v>
      </c>
      <c r="C155">
        <v>89.92</v>
      </c>
    </row>
    <row r="156" spans="1:3" x14ac:dyDescent="0.35">
      <c r="A156" s="1">
        <v>71</v>
      </c>
      <c r="C156">
        <v>71</v>
      </c>
    </row>
    <row r="157" spans="1:3" x14ac:dyDescent="0.35">
      <c r="A157" s="1">
        <v>78.099999999999994</v>
      </c>
      <c r="C157">
        <v>78.099999999999994</v>
      </c>
    </row>
    <row r="158" spans="1:3" x14ac:dyDescent="0.35">
      <c r="A158" s="1">
        <v>80.599999999999994</v>
      </c>
      <c r="C158">
        <v>80.599999999999994</v>
      </c>
    </row>
    <row r="159" spans="1:3" x14ac:dyDescent="0.35">
      <c r="A159" s="1">
        <v>48.2</v>
      </c>
      <c r="C159">
        <v>48.2</v>
      </c>
    </row>
    <row r="160" spans="1:3" x14ac:dyDescent="0.35">
      <c r="A160" s="1">
        <v>87.43</v>
      </c>
      <c r="C160">
        <v>87.43</v>
      </c>
    </row>
    <row r="161" spans="1:3" x14ac:dyDescent="0.35">
      <c r="A161" s="1">
        <v>8.6</v>
      </c>
      <c r="C161">
        <v>8.6</v>
      </c>
    </row>
    <row r="162" spans="1:3" x14ac:dyDescent="0.35">
      <c r="A162" s="1">
        <v>71.87</v>
      </c>
      <c r="C162">
        <v>71.87</v>
      </c>
    </row>
    <row r="163" spans="1:3" x14ac:dyDescent="0.35">
      <c r="A163" s="1">
        <v>71.569999999999993</v>
      </c>
      <c r="C163">
        <v>71.569999999999993</v>
      </c>
    </row>
    <row r="164" spans="1:3" x14ac:dyDescent="0.35">
      <c r="A164" s="1">
        <v>51.5</v>
      </c>
      <c r="C164">
        <v>51.5</v>
      </c>
    </row>
    <row r="165" spans="1:3" x14ac:dyDescent="0.35">
      <c r="A165" s="1">
        <v>51.5</v>
      </c>
      <c r="C165">
        <v>51.5</v>
      </c>
    </row>
    <row r="166" spans="1:3" x14ac:dyDescent="0.35">
      <c r="A166" s="1">
        <v>58</v>
      </c>
      <c r="C166">
        <v>58</v>
      </c>
    </row>
    <row r="167" spans="1:3" x14ac:dyDescent="0.35">
      <c r="A167" s="1">
        <v>45.8</v>
      </c>
      <c r="C167">
        <v>45.8</v>
      </c>
    </row>
    <row r="168" spans="1:3" x14ac:dyDescent="0.35">
      <c r="A168" s="1">
        <v>51.3</v>
      </c>
      <c r="C168">
        <v>51.3</v>
      </c>
    </row>
    <row r="169" spans="1:3" x14ac:dyDescent="0.35">
      <c r="A169" s="1">
        <v>76.2</v>
      </c>
      <c r="C169">
        <v>76.2</v>
      </c>
    </row>
    <row r="170" spans="1:3" x14ac:dyDescent="0.35">
      <c r="A170" s="1">
        <v>77.7</v>
      </c>
      <c r="C170">
        <v>77.7</v>
      </c>
    </row>
    <row r="171" spans="1:3" x14ac:dyDescent="0.35">
      <c r="A171" s="1">
        <v>86</v>
      </c>
      <c r="C171">
        <v>86</v>
      </c>
    </row>
    <row r="172" spans="1:3" x14ac:dyDescent="0.35">
      <c r="A172" s="1">
        <v>66.44</v>
      </c>
      <c r="C172">
        <v>66.44</v>
      </c>
    </row>
    <row r="173" spans="1:3" x14ac:dyDescent="0.35">
      <c r="A173" s="1">
        <v>82.17</v>
      </c>
      <c r="C173">
        <v>82.17</v>
      </c>
    </row>
    <row r="174" spans="1:3" x14ac:dyDescent="0.35">
      <c r="A174" s="1">
        <v>74.099999999999994</v>
      </c>
      <c r="C174">
        <v>74.099999999999994</v>
      </c>
    </row>
    <row r="175" spans="1:3" x14ac:dyDescent="0.35">
      <c r="A175" s="1">
        <v>50.6</v>
      </c>
      <c r="C175">
        <v>50.6</v>
      </c>
    </row>
    <row r="176" spans="1:3" x14ac:dyDescent="0.35">
      <c r="A176" s="1">
        <v>50.06</v>
      </c>
      <c r="C176">
        <v>50.06</v>
      </c>
    </row>
    <row r="177" spans="1:3" x14ac:dyDescent="0.35">
      <c r="A177" s="1">
        <v>1.52</v>
      </c>
      <c r="C177">
        <v>1.52</v>
      </c>
    </row>
    <row r="178" spans="1:3" x14ac:dyDescent="0.35">
      <c r="A178" s="1">
        <v>50.6</v>
      </c>
      <c r="C178">
        <v>50.6</v>
      </c>
    </row>
    <row r="179" spans="1:3" x14ac:dyDescent="0.35">
      <c r="A179" s="1">
        <v>48.2</v>
      </c>
      <c r="C179">
        <v>48.2</v>
      </c>
    </row>
    <row r="180" spans="1:3" x14ac:dyDescent="0.35">
      <c r="A180" s="1">
        <v>2.78</v>
      </c>
      <c r="C180">
        <v>2.78</v>
      </c>
    </row>
    <row r="181" spans="1:3" x14ac:dyDescent="0.35">
      <c r="A181" s="1">
        <v>88.13</v>
      </c>
      <c r="C181">
        <v>88.13</v>
      </c>
    </row>
    <row r="182" spans="1:3" x14ac:dyDescent="0.35">
      <c r="A182" s="1">
        <v>2.4700000000000002</v>
      </c>
      <c r="C182">
        <v>2.4700000000000002</v>
      </c>
    </row>
    <row r="183" spans="1:3" x14ac:dyDescent="0.35">
      <c r="A183" s="1">
        <v>74.040000000000006</v>
      </c>
      <c r="C183">
        <v>74.040000000000006</v>
      </c>
    </row>
    <row r="184" spans="1:3" x14ac:dyDescent="0.35">
      <c r="A184" s="1">
        <v>51.8</v>
      </c>
      <c r="C184">
        <v>51.8</v>
      </c>
    </row>
    <row r="185" spans="1:3" x14ac:dyDescent="0.35">
      <c r="A185" s="1">
        <v>75.3</v>
      </c>
      <c r="C185">
        <v>75.3</v>
      </c>
    </row>
    <row r="186" spans="1:3" x14ac:dyDescent="0.35">
      <c r="A186" s="1">
        <v>74.48</v>
      </c>
      <c r="C186">
        <v>74.48</v>
      </c>
    </row>
    <row r="187" spans="1:3" x14ac:dyDescent="0.35">
      <c r="A187" s="1">
        <v>75.400000000000006</v>
      </c>
      <c r="C187">
        <v>75.400000000000006</v>
      </c>
    </row>
    <row r="188" spans="1:3" x14ac:dyDescent="0.35">
      <c r="A188" s="1">
        <v>74.099999999999994</v>
      </c>
      <c r="C188">
        <v>74.099999999999994</v>
      </c>
    </row>
    <row r="189" spans="1:3" x14ac:dyDescent="0.35">
      <c r="A189" s="1">
        <v>79</v>
      </c>
      <c r="C189">
        <v>79</v>
      </c>
    </row>
    <row r="190" spans="1:3" x14ac:dyDescent="0.35">
      <c r="A190" s="1">
        <v>87.43</v>
      </c>
      <c r="C190">
        <v>87.43</v>
      </c>
    </row>
    <row r="191" spans="1:3" x14ac:dyDescent="0.35">
      <c r="A191" s="1">
        <v>71.569999999999993</v>
      </c>
      <c r="C191">
        <v>71.569999999999993</v>
      </c>
    </row>
    <row r="192" spans="1:3" x14ac:dyDescent="0.35">
      <c r="A192" s="1">
        <v>15</v>
      </c>
      <c r="C192">
        <v>15</v>
      </c>
    </row>
    <row r="193" spans="1:3" x14ac:dyDescent="0.35">
      <c r="A193" s="1">
        <v>12</v>
      </c>
      <c r="C193">
        <v>12</v>
      </c>
    </row>
    <row r="194" spans="1:3" x14ac:dyDescent="0.35">
      <c r="A194" s="1">
        <v>28.71</v>
      </c>
      <c r="C194">
        <v>28.71</v>
      </c>
    </row>
    <row r="195" spans="1:3" x14ac:dyDescent="0.35">
      <c r="A195" s="1">
        <v>87</v>
      </c>
      <c r="C195">
        <v>87</v>
      </c>
    </row>
    <row r="196" spans="1:3" x14ac:dyDescent="0.35">
      <c r="A196" s="1">
        <v>42.17</v>
      </c>
      <c r="C196">
        <v>42.17</v>
      </c>
    </row>
    <row r="197" spans="1:3" x14ac:dyDescent="0.35">
      <c r="A197" s="1">
        <v>51.42</v>
      </c>
      <c r="C197">
        <v>51.42</v>
      </c>
    </row>
    <row r="198" spans="1:3" x14ac:dyDescent="0.35">
      <c r="A198" s="1">
        <v>48.7</v>
      </c>
      <c r="C198">
        <v>48.7</v>
      </c>
    </row>
    <row r="199" spans="1:3" x14ac:dyDescent="0.35">
      <c r="A199" s="1">
        <v>87.91</v>
      </c>
      <c r="C199">
        <v>87.91</v>
      </c>
    </row>
    <row r="200" spans="1:3" x14ac:dyDescent="0.35">
      <c r="A200" s="1">
        <v>79</v>
      </c>
      <c r="C200">
        <v>79</v>
      </c>
    </row>
    <row r="201" spans="1:3" x14ac:dyDescent="0.35">
      <c r="A201" s="1">
        <v>73.5</v>
      </c>
      <c r="C201">
        <v>73.5</v>
      </c>
    </row>
    <row r="202" spans="1:3" x14ac:dyDescent="0.35">
      <c r="A202" s="1">
        <v>59.8</v>
      </c>
      <c r="C202">
        <v>59.8</v>
      </c>
    </row>
    <row r="203" spans="1:3" x14ac:dyDescent="0.35">
      <c r="A203" s="1">
        <v>46.3</v>
      </c>
      <c r="C203">
        <v>46.3</v>
      </c>
    </row>
    <row r="204" spans="1:3" x14ac:dyDescent="0.35">
      <c r="A204" s="1">
        <v>48.9</v>
      </c>
      <c r="C204">
        <v>48.9</v>
      </c>
    </row>
    <row r="205" spans="1:3" x14ac:dyDescent="0.35">
      <c r="A205" s="1">
        <v>48.7</v>
      </c>
      <c r="C205">
        <v>48.7</v>
      </c>
    </row>
    <row r="206" spans="1:3" x14ac:dyDescent="0.35">
      <c r="A206" s="1">
        <v>37.43</v>
      </c>
      <c r="C206">
        <v>37.43</v>
      </c>
    </row>
    <row r="207" spans="1:3" x14ac:dyDescent="0.35">
      <c r="A207" s="1">
        <v>52.63</v>
      </c>
      <c r="C207">
        <v>52.63</v>
      </c>
    </row>
    <row r="208" spans="1:3" x14ac:dyDescent="0.35">
      <c r="A208" s="1">
        <v>48.13</v>
      </c>
      <c r="C208">
        <v>48.13</v>
      </c>
    </row>
    <row r="209" spans="1:3" x14ac:dyDescent="0.35">
      <c r="A209" s="1">
        <v>65.52</v>
      </c>
      <c r="C209">
        <v>65.52</v>
      </c>
    </row>
    <row r="210" spans="1:3" x14ac:dyDescent="0.35">
      <c r="A210" s="1">
        <v>61.43</v>
      </c>
      <c r="C210">
        <v>61.43</v>
      </c>
    </row>
    <row r="211" spans="1:3" x14ac:dyDescent="0.35">
      <c r="A211" s="1">
        <v>79.739999999999995</v>
      </c>
      <c r="C211">
        <v>79.739999999999995</v>
      </c>
    </row>
    <row r="212" spans="1:3" x14ac:dyDescent="0.35">
      <c r="A212" s="1">
        <v>42.48</v>
      </c>
      <c r="C212">
        <v>42.48</v>
      </c>
    </row>
    <row r="213" spans="1:3" x14ac:dyDescent="0.35">
      <c r="A213" s="1">
        <v>45.07</v>
      </c>
      <c r="C213">
        <v>45.07</v>
      </c>
    </row>
    <row r="214" spans="1:3" x14ac:dyDescent="0.35">
      <c r="A214" s="1">
        <v>39.61</v>
      </c>
      <c r="C214">
        <v>39.61</v>
      </c>
    </row>
    <row r="215" spans="1:3" x14ac:dyDescent="0.35">
      <c r="A215" s="1">
        <v>44</v>
      </c>
      <c r="C215">
        <v>44</v>
      </c>
    </row>
    <row r="216" spans="1:3" x14ac:dyDescent="0.35">
      <c r="A216" s="1">
        <v>67.83</v>
      </c>
      <c r="C216">
        <v>67.83</v>
      </c>
    </row>
    <row r="217" spans="1:3" x14ac:dyDescent="0.35">
      <c r="A217" s="1">
        <v>85.1</v>
      </c>
      <c r="C217">
        <v>85.1</v>
      </c>
    </row>
    <row r="218" spans="1:3" x14ac:dyDescent="0.35">
      <c r="A218" s="1">
        <v>5.48</v>
      </c>
      <c r="C218">
        <v>5.48</v>
      </c>
    </row>
    <row r="219" spans="1:3" x14ac:dyDescent="0.35">
      <c r="A219" s="1">
        <v>61.82</v>
      </c>
      <c r="C219">
        <v>61.82</v>
      </c>
    </row>
    <row r="220" spans="1:3" x14ac:dyDescent="0.35">
      <c r="A220" s="1">
        <v>44.29</v>
      </c>
      <c r="C220">
        <v>44.29</v>
      </c>
    </row>
    <row r="221" spans="1:3" x14ac:dyDescent="0.35">
      <c r="A221" s="1">
        <v>68.92</v>
      </c>
      <c r="C221">
        <v>68.92</v>
      </c>
    </row>
    <row r="222" spans="1:3" x14ac:dyDescent="0.35">
      <c r="A222" s="1">
        <v>35.479999999999997</v>
      </c>
      <c r="C222">
        <v>35.479999999999997</v>
      </c>
    </row>
    <row r="223" spans="1:3" x14ac:dyDescent="0.35">
      <c r="A223" s="1">
        <v>57</v>
      </c>
      <c r="C223">
        <v>57</v>
      </c>
    </row>
    <row r="224" spans="1:3" x14ac:dyDescent="0.35">
      <c r="A224" s="1">
        <v>63.6</v>
      </c>
      <c r="C224">
        <v>63.6</v>
      </c>
    </row>
    <row r="225" spans="1:3" x14ac:dyDescent="0.35">
      <c r="A225" s="1">
        <v>38</v>
      </c>
      <c r="C225">
        <v>38</v>
      </c>
    </row>
    <row r="226" spans="1:3" x14ac:dyDescent="0.35">
      <c r="A226" s="1">
        <v>36.15</v>
      </c>
      <c r="C226">
        <v>36.15</v>
      </c>
    </row>
    <row r="227" spans="1:3" x14ac:dyDescent="0.35">
      <c r="A227" s="1">
        <v>44.81</v>
      </c>
      <c r="C227">
        <v>44.81</v>
      </c>
    </row>
    <row r="228" spans="1:3" x14ac:dyDescent="0.35">
      <c r="A228" s="1">
        <v>82.03</v>
      </c>
      <c r="C228">
        <v>82.03</v>
      </c>
    </row>
    <row r="229" spans="1:3" x14ac:dyDescent="0.35">
      <c r="A229" s="1">
        <v>76.599999999999994</v>
      </c>
      <c r="C229">
        <v>76.599999999999994</v>
      </c>
    </row>
    <row r="230" spans="1:3" x14ac:dyDescent="0.35">
      <c r="A230" s="1">
        <v>78.5</v>
      </c>
      <c r="C230">
        <v>78.5</v>
      </c>
    </row>
    <row r="231" spans="1:3" x14ac:dyDescent="0.35">
      <c r="A231" s="1">
        <v>78.63</v>
      </c>
      <c r="C231">
        <v>78.63</v>
      </c>
    </row>
    <row r="232" spans="1:3" x14ac:dyDescent="0.35">
      <c r="A232" s="1">
        <v>79.62</v>
      </c>
      <c r="C232">
        <v>79.62</v>
      </c>
    </row>
    <row r="233" spans="1:3" x14ac:dyDescent="0.35">
      <c r="A233" s="1">
        <v>76.81</v>
      </c>
      <c r="C233">
        <v>76.81</v>
      </c>
    </row>
    <row r="234" spans="1:3" x14ac:dyDescent="0.35">
      <c r="A234" s="1">
        <v>79.13</v>
      </c>
      <c r="C234">
        <v>79.13</v>
      </c>
    </row>
    <row r="235" spans="1:3" x14ac:dyDescent="0.35">
      <c r="A235" s="1">
        <v>80.260000000000005</v>
      </c>
      <c r="C235">
        <v>80.260000000000005</v>
      </c>
    </row>
    <row r="236" spans="1:3" x14ac:dyDescent="0.35">
      <c r="A236" s="1">
        <v>83.56</v>
      </c>
      <c r="C236">
        <v>83.56</v>
      </c>
    </row>
    <row r="237" spans="1:3" x14ac:dyDescent="0.35">
      <c r="A237" s="1">
        <v>90.07</v>
      </c>
      <c r="C237">
        <v>90.07</v>
      </c>
    </row>
    <row r="238" spans="1:3" x14ac:dyDescent="0.35">
      <c r="A238" s="1">
        <v>84.82</v>
      </c>
      <c r="C238">
        <v>84.82</v>
      </c>
    </row>
    <row r="239" spans="1:3" x14ac:dyDescent="0.35">
      <c r="A239" s="1">
        <v>74.040000000000006</v>
      </c>
      <c r="C239">
        <v>74.040000000000006</v>
      </c>
    </row>
    <row r="240" spans="1:3" x14ac:dyDescent="0.35">
      <c r="A240" s="1">
        <v>82.34</v>
      </c>
      <c r="C240">
        <v>82.34</v>
      </c>
    </row>
    <row r="241" spans="1:3" x14ac:dyDescent="0.35">
      <c r="A241" s="1">
        <v>81.3</v>
      </c>
      <c r="C241">
        <v>81.3</v>
      </c>
    </row>
    <row r="242" spans="1:3" x14ac:dyDescent="0.35">
      <c r="A242" s="1">
        <v>76.81</v>
      </c>
      <c r="C242">
        <v>76.81</v>
      </c>
    </row>
    <row r="243" spans="1:3" x14ac:dyDescent="0.35">
      <c r="A243" s="1">
        <v>79</v>
      </c>
      <c r="C243">
        <v>79</v>
      </c>
    </row>
    <row r="244" spans="1:3" x14ac:dyDescent="0.35">
      <c r="A244" s="1">
        <v>78.760000000000005</v>
      </c>
      <c r="C244">
        <v>78.760000000000005</v>
      </c>
    </row>
    <row r="245" spans="1:3" x14ac:dyDescent="0.35">
      <c r="A245" s="1">
        <v>68.08</v>
      </c>
      <c r="C245">
        <v>68.08</v>
      </c>
    </row>
    <row r="246" spans="1:3" x14ac:dyDescent="0.35">
      <c r="A246" s="1">
        <v>55.14</v>
      </c>
      <c r="C246">
        <v>55.14</v>
      </c>
    </row>
    <row r="247" spans="1:3" x14ac:dyDescent="0.35">
      <c r="A247" s="1">
        <v>53.31</v>
      </c>
      <c r="C247">
        <v>53.31</v>
      </c>
    </row>
    <row r="248" spans="1:3" x14ac:dyDescent="0.35">
      <c r="A248" s="1">
        <v>61.77</v>
      </c>
      <c r="C248">
        <v>61.77</v>
      </c>
    </row>
    <row r="249" spans="1:3" x14ac:dyDescent="0.35">
      <c r="A249" s="1">
        <v>87.83</v>
      </c>
      <c r="C249">
        <v>87.83</v>
      </c>
    </row>
    <row r="250" spans="1:3" x14ac:dyDescent="0.35">
      <c r="A250" s="1">
        <v>87.09</v>
      </c>
      <c r="C250">
        <v>87.09</v>
      </c>
    </row>
    <row r="251" spans="1:3" x14ac:dyDescent="0.35">
      <c r="A251" s="1">
        <v>43.85</v>
      </c>
      <c r="C251">
        <v>43.85</v>
      </c>
    </row>
    <row r="252" spans="1:3" x14ac:dyDescent="0.35">
      <c r="A252" s="1">
        <v>8.4600000000000009</v>
      </c>
      <c r="C252">
        <v>8.4600000000000009</v>
      </c>
    </row>
    <row r="253" spans="1:3" x14ac:dyDescent="0.35">
      <c r="A253" s="1">
        <v>9.5399999999999991</v>
      </c>
      <c r="C253">
        <v>9.5399999999999991</v>
      </c>
    </row>
    <row r="254" spans="1:3" x14ac:dyDescent="0.35">
      <c r="A254" s="1">
        <v>10.35</v>
      </c>
      <c r="C254">
        <v>10.35</v>
      </c>
    </row>
    <row r="255" spans="1:3" x14ac:dyDescent="0.35">
      <c r="A255" s="1">
        <v>5.44</v>
      </c>
      <c r="C255">
        <v>5.44</v>
      </c>
    </row>
    <row r="256" spans="1:3" x14ac:dyDescent="0.35">
      <c r="A256" s="1">
        <v>9.8699999999999992</v>
      </c>
      <c r="C256">
        <v>9.8699999999999992</v>
      </c>
    </row>
    <row r="257" spans="1:3" x14ac:dyDescent="0.35">
      <c r="A257" s="1">
        <v>8.2799999999999994</v>
      </c>
      <c r="C257">
        <v>8.2799999999999994</v>
      </c>
    </row>
    <row r="258" spans="1:3" x14ac:dyDescent="0.35">
      <c r="A258" s="1">
        <v>6.04</v>
      </c>
      <c r="C258">
        <v>6.04</v>
      </c>
    </row>
    <row r="259" spans="1:3" x14ac:dyDescent="0.35">
      <c r="A259" s="1">
        <v>7.2</v>
      </c>
      <c r="C259">
        <v>7.2</v>
      </c>
    </row>
    <row r="260" spans="1:3" x14ac:dyDescent="0.35">
      <c r="A260" s="1">
        <v>10.75</v>
      </c>
      <c r="C260">
        <v>10.75</v>
      </c>
    </row>
    <row r="261" spans="1:3" x14ac:dyDescent="0.35">
      <c r="A261" s="1">
        <v>10.58</v>
      </c>
      <c r="C261">
        <v>10.58</v>
      </c>
    </row>
    <row r="262" spans="1:3" x14ac:dyDescent="0.35">
      <c r="A262" s="1">
        <v>9.8699999999999992</v>
      </c>
      <c r="C262">
        <v>9.8699999999999992</v>
      </c>
    </row>
    <row r="263" spans="1:3" x14ac:dyDescent="0.35">
      <c r="A263" s="1">
        <v>7.3</v>
      </c>
      <c r="C263">
        <v>7.3</v>
      </c>
    </row>
    <row r="264" spans="1:3" x14ac:dyDescent="0.35">
      <c r="A264" s="1">
        <v>8.86</v>
      </c>
      <c r="C264">
        <v>8.86</v>
      </c>
    </row>
    <row r="265" spans="1:3" x14ac:dyDescent="0.35">
      <c r="A265" s="1">
        <v>8.06</v>
      </c>
      <c r="C265">
        <v>8.06</v>
      </c>
    </row>
    <row r="266" spans="1:3" x14ac:dyDescent="0.35">
      <c r="A266" s="1">
        <v>8.8000000000000007</v>
      </c>
      <c r="C266">
        <v>8.8000000000000007</v>
      </c>
    </row>
    <row r="267" spans="1:3" x14ac:dyDescent="0.35">
      <c r="A267" s="1">
        <v>7.7</v>
      </c>
      <c r="C267">
        <v>7.7</v>
      </c>
    </row>
    <row r="268" spans="1:3" x14ac:dyDescent="0.35">
      <c r="A268" s="1">
        <v>7.3</v>
      </c>
      <c r="C268">
        <v>7.3</v>
      </c>
    </row>
    <row r="269" spans="1:3" x14ac:dyDescent="0.35">
      <c r="A269" s="1">
        <v>8.81</v>
      </c>
      <c r="C269">
        <v>8.81</v>
      </c>
    </row>
    <row r="270" spans="1:3" x14ac:dyDescent="0.35">
      <c r="A270" s="1">
        <v>8.84</v>
      </c>
      <c r="C270">
        <v>8.84</v>
      </c>
    </row>
    <row r="271" spans="1:3" x14ac:dyDescent="0.35">
      <c r="A271" s="1">
        <v>6.45</v>
      </c>
      <c r="C271">
        <v>6.45</v>
      </c>
    </row>
    <row r="272" spans="1:3" x14ac:dyDescent="0.35">
      <c r="A272" s="1">
        <v>9.94</v>
      </c>
      <c r="C272">
        <v>9.94</v>
      </c>
    </row>
    <row r="273" spans="1:3" x14ac:dyDescent="0.35">
      <c r="A273" s="1">
        <v>8.17</v>
      </c>
      <c r="C273">
        <v>8.17</v>
      </c>
    </row>
    <row r="274" spans="1:3" x14ac:dyDescent="0.35">
      <c r="A274" s="1">
        <v>7.64</v>
      </c>
      <c r="C274">
        <v>7.64</v>
      </c>
    </row>
    <row r="275" spans="1:3" x14ac:dyDescent="0.35">
      <c r="A275" s="1">
        <v>5.27</v>
      </c>
      <c r="C275">
        <v>5.27</v>
      </c>
    </row>
    <row r="276" spans="1:3" x14ac:dyDescent="0.35">
      <c r="A276" s="1">
        <v>6.23</v>
      </c>
      <c r="C276">
        <v>6.23</v>
      </c>
    </row>
    <row r="277" spans="1:3" x14ac:dyDescent="0.35">
      <c r="A277" s="1">
        <v>5.39</v>
      </c>
      <c r="C277">
        <v>5.39</v>
      </c>
    </row>
    <row r="278" spans="1:3" x14ac:dyDescent="0.35">
      <c r="A278" s="1">
        <v>9.93</v>
      </c>
      <c r="C278">
        <v>9.93</v>
      </c>
    </row>
    <row r="279" spans="1:3" x14ac:dyDescent="0.35">
      <c r="A279" s="1">
        <v>11.24</v>
      </c>
      <c r="C279">
        <v>11.24</v>
      </c>
    </row>
    <row r="280" spans="1:3" x14ac:dyDescent="0.35">
      <c r="A280" s="1">
        <v>5.89</v>
      </c>
      <c r="C280">
        <v>5.89</v>
      </c>
    </row>
    <row r="281" spans="1:3" x14ac:dyDescent="0.35">
      <c r="A281" s="1">
        <v>12.46</v>
      </c>
      <c r="C281">
        <v>12.46</v>
      </c>
    </row>
    <row r="282" spans="1:3" x14ac:dyDescent="0.35">
      <c r="A282" s="1">
        <v>8.0500000000000007</v>
      </c>
      <c r="C282">
        <v>8.0500000000000007</v>
      </c>
    </row>
    <row r="283" spans="1:3" x14ac:dyDescent="0.35">
      <c r="A283" s="1">
        <v>11.42</v>
      </c>
      <c r="C283">
        <v>11.42</v>
      </c>
    </row>
    <row r="284" spans="1:3" x14ac:dyDescent="0.35">
      <c r="A284" s="1">
        <v>5.95</v>
      </c>
      <c r="C284">
        <v>5.95</v>
      </c>
    </row>
    <row r="285" spans="1:3" x14ac:dyDescent="0.35">
      <c r="A285" s="1">
        <v>9.31</v>
      </c>
      <c r="C285">
        <v>9.31</v>
      </c>
    </row>
    <row r="286" spans="1:3" x14ac:dyDescent="0.35">
      <c r="A286" s="1">
        <v>8.4600000000000009</v>
      </c>
      <c r="C286">
        <v>8.4600000000000009</v>
      </c>
    </row>
    <row r="287" spans="1:3" x14ac:dyDescent="0.35">
      <c r="A287" s="1">
        <v>9.31</v>
      </c>
      <c r="C287">
        <v>9.31</v>
      </c>
    </row>
    <row r="288" spans="1:3" x14ac:dyDescent="0.35">
      <c r="A288" s="1">
        <v>11.9</v>
      </c>
      <c r="C288">
        <v>11.9</v>
      </c>
    </row>
    <row r="289" spans="1:3" x14ac:dyDescent="0.35">
      <c r="A289" s="1">
        <v>7.96</v>
      </c>
      <c r="C289">
        <v>7.96</v>
      </c>
    </row>
    <row r="290" spans="1:3" x14ac:dyDescent="0.35">
      <c r="A290" s="1">
        <v>9</v>
      </c>
      <c r="C290">
        <v>9</v>
      </c>
    </row>
    <row r="291" spans="1:3" x14ac:dyDescent="0.35">
      <c r="A291" s="1">
        <v>7.74</v>
      </c>
      <c r="C291">
        <v>7.74</v>
      </c>
    </row>
    <row r="292" spans="1:3" x14ac:dyDescent="0.35">
      <c r="A292" s="1">
        <v>7.79</v>
      </c>
      <c r="C292">
        <v>7.79</v>
      </c>
    </row>
    <row r="293" spans="1:3" x14ac:dyDescent="0.35">
      <c r="A293" s="1">
        <v>12.85</v>
      </c>
      <c r="C293">
        <v>12.85</v>
      </c>
    </row>
    <row r="294" spans="1:3" x14ac:dyDescent="0.35">
      <c r="A294" s="1">
        <v>92.06</v>
      </c>
      <c r="C294">
        <v>92.06</v>
      </c>
    </row>
    <row r="295" spans="1:3" x14ac:dyDescent="0.35">
      <c r="A295" s="1">
        <v>85.95</v>
      </c>
      <c r="C295">
        <v>85.95</v>
      </c>
    </row>
    <row r="296" spans="1:3" x14ac:dyDescent="0.35">
      <c r="A296" s="1">
        <v>83.72</v>
      </c>
      <c r="C296">
        <v>83.72</v>
      </c>
    </row>
    <row r="297" spans="1:3" x14ac:dyDescent="0.35">
      <c r="A297" s="1">
        <v>0.2</v>
      </c>
      <c r="C297">
        <v>0.2</v>
      </c>
    </row>
    <row r="298" spans="1:3" x14ac:dyDescent="0.35">
      <c r="A298" s="1">
        <v>93.81</v>
      </c>
      <c r="C298">
        <v>93.81</v>
      </c>
    </row>
    <row r="299" spans="1:3" x14ac:dyDescent="0.35">
      <c r="A299" s="1">
        <v>65.11</v>
      </c>
      <c r="C299">
        <v>65.11</v>
      </c>
    </row>
    <row r="300" spans="1:3" x14ac:dyDescent="0.35">
      <c r="A300" s="1">
        <v>52.58</v>
      </c>
      <c r="C300">
        <v>52.58</v>
      </c>
    </row>
    <row r="301" spans="1:3" x14ac:dyDescent="0.35">
      <c r="A301" s="1">
        <v>64.459999999999994</v>
      </c>
      <c r="C301">
        <v>64.459999999999994</v>
      </c>
    </row>
    <row r="302" spans="1:3" x14ac:dyDescent="0.35">
      <c r="A302" s="1">
        <v>85.58</v>
      </c>
      <c r="C302">
        <v>85.58</v>
      </c>
    </row>
    <row r="303" spans="1:3" x14ac:dyDescent="0.35">
      <c r="A303" s="1">
        <v>94.78</v>
      </c>
      <c r="C303">
        <v>94.78</v>
      </c>
    </row>
    <row r="304" spans="1:3" x14ac:dyDescent="0.35">
      <c r="A304" s="1">
        <v>83.85</v>
      </c>
      <c r="C304">
        <v>83.85</v>
      </c>
    </row>
    <row r="305" spans="1:3" x14ac:dyDescent="0.35">
      <c r="A305" s="1">
        <v>85.08</v>
      </c>
      <c r="C305">
        <v>85.08</v>
      </c>
    </row>
    <row r="306" spans="1:3" x14ac:dyDescent="0.35">
      <c r="A306" s="1">
        <v>67.77</v>
      </c>
      <c r="C306">
        <v>67.77</v>
      </c>
    </row>
    <row r="307" spans="1:3" x14ac:dyDescent="0.35">
      <c r="A307" s="1">
        <v>78.650000000000006</v>
      </c>
      <c r="C307">
        <v>78.650000000000006</v>
      </c>
    </row>
    <row r="308" spans="1:3" x14ac:dyDescent="0.35">
      <c r="A308" s="1">
        <v>85.55</v>
      </c>
      <c r="C308">
        <v>85.55</v>
      </c>
    </row>
    <row r="309" spans="1:3" x14ac:dyDescent="0.35">
      <c r="A309" s="1">
        <v>11.3</v>
      </c>
      <c r="C309">
        <v>11.3</v>
      </c>
    </row>
    <row r="310" spans="1:3" x14ac:dyDescent="0.35">
      <c r="A310" s="1">
        <v>94.47</v>
      </c>
      <c r="C310">
        <v>94.47</v>
      </c>
    </row>
    <row r="311" spans="1:3" x14ac:dyDescent="0.35">
      <c r="A311" s="1">
        <v>76.45</v>
      </c>
      <c r="C311">
        <v>76.45</v>
      </c>
    </row>
    <row r="312" spans="1:3" x14ac:dyDescent="0.35">
      <c r="A312" s="1">
        <v>5.7</v>
      </c>
      <c r="C312">
        <v>5.7</v>
      </c>
    </row>
    <row r="313" spans="1:3" x14ac:dyDescent="0.35">
      <c r="A313" s="1">
        <v>0.2</v>
      </c>
      <c r="C313">
        <v>0.2</v>
      </c>
    </row>
    <row r="314" spans="1:3" x14ac:dyDescent="0.35">
      <c r="A314" s="1">
        <v>5.7</v>
      </c>
      <c r="C314">
        <v>5.7</v>
      </c>
    </row>
    <row r="315" spans="1:3" x14ac:dyDescent="0.35">
      <c r="A315" s="1">
        <v>10.75</v>
      </c>
      <c r="C315">
        <v>10.75</v>
      </c>
    </row>
    <row r="316" spans="1:3" x14ac:dyDescent="0.35">
      <c r="A316" s="1">
        <v>7.74</v>
      </c>
      <c r="C316">
        <v>7.74</v>
      </c>
    </row>
    <row r="317" spans="1:3" x14ac:dyDescent="0.35">
      <c r="A317" s="1">
        <v>12.89</v>
      </c>
      <c r="C317">
        <v>12.89</v>
      </c>
    </row>
    <row r="318" spans="1:3" x14ac:dyDescent="0.35">
      <c r="A318" s="1">
        <v>82.44</v>
      </c>
      <c r="C318">
        <v>82.44</v>
      </c>
    </row>
    <row r="319" spans="1:3" x14ac:dyDescent="0.35">
      <c r="A319" s="1">
        <v>82.44</v>
      </c>
      <c r="C319">
        <v>82.44</v>
      </c>
    </row>
    <row r="320" spans="1:3" x14ac:dyDescent="0.35">
      <c r="A320" s="1">
        <v>82.37</v>
      </c>
      <c r="C320">
        <v>82.37</v>
      </c>
    </row>
    <row r="321" spans="1:3" x14ac:dyDescent="0.35">
      <c r="A321" s="1">
        <v>78.400000000000006</v>
      </c>
      <c r="C321">
        <v>78.400000000000006</v>
      </c>
    </row>
    <row r="322" spans="1:3" x14ac:dyDescent="0.35">
      <c r="A322" s="1">
        <v>80.5</v>
      </c>
      <c r="C322">
        <v>80.5</v>
      </c>
    </row>
    <row r="323" spans="1:3" x14ac:dyDescent="0.35">
      <c r="A323" s="1">
        <v>80.5</v>
      </c>
      <c r="C323">
        <v>80.5</v>
      </c>
    </row>
    <row r="324" spans="1:3" x14ac:dyDescent="0.35">
      <c r="A324" s="1">
        <v>81.06</v>
      </c>
      <c r="C324">
        <v>81.06</v>
      </c>
    </row>
    <row r="325" spans="1:3" x14ac:dyDescent="0.35">
      <c r="A325" s="1">
        <v>79.599999999999994</v>
      </c>
      <c r="C325">
        <v>79.599999999999994</v>
      </c>
    </row>
    <row r="326" spans="1:3" x14ac:dyDescent="0.35">
      <c r="A326" s="1">
        <v>77.5</v>
      </c>
      <c r="C326">
        <v>77.5</v>
      </c>
    </row>
    <row r="327" spans="1:3" x14ac:dyDescent="0.35">
      <c r="A327" s="1">
        <v>76</v>
      </c>
      <c r="C327">
        <v>76</v>
      </c>
    </row>
    <row r="328" spans="1:3" x14ac:dyDescent="0.35">
      <c r="A328" s="1">
        <v>68.3</v>
      </c>
      <c r="C328">
        <v>68.3</v>
      </c>
    </row>
    <row r="329" spans="1:3" x14ac:dyDescent="0.35">
      <c r="A329" s="1">
        <v>80.319999999999993</v>
      </c>
      <c r="C329">
        <v>80.319999999999993</v>
      </c>
    </row>
    <row r="330" spans="1:3" x14ac:dyDescent="0.35">
      <c r="A330" s="1">
        <v>80.319999999999993</v>
      </c>
      <c r="C330">
        <v>80.319999999999993</v>
      </c>
    </row>
    <row r="331" spans="1:3" x14ac:dyDescent="0.35">
      <c r="A331" s="1">
        <v>69.8</v>
      </c>
      <c r="C331">
        <v>69.8</v>
      </c>
    </row>
    <row r="332" spans="1:3" x14ac:dyDescent="0.35">
      <c r="A332" s="1">
        <v>19.09</v>
      </c>
      <c r="C332">
        <v>19.09</v>
      </c>
    </row>
    <row r="333" spans="1:3" x14ac:dyDescent="0.35">
      <c r="A333" s="1">
        <v>69.5</v>
      </c>
      <c r="C333">
        <v>69.5</v>
      </c>
    </row>
    <row r="334" spans="1:3" x14ac:dyDescent="0.35">
      <c r="A334" s="1">
        <v>83.83</v>
      </c>
      <c r="C334">
        <v>83.83</v>
      </c>
    </row>
    <row r="335" spans="1:3" x14ac:dyDescent="0.35">
      <c r="A335" s="1">
        <v>3.62</v>
      </c>
      <c r="C335">
        <v>3.62</v>
      </c>
    </row>
    <row r="336" spans="1:3" x14ac:dyDescent="0.35">
      <c r="A336" s="1">
        <v>99.9</v>
      </c>
      <c r="C336">
        <v>99.9</v>
      </c>
    </row>
    <row r="337" spans="1:3" x14ac:dyDescent="0.35">
      <c r="A337" s="1">
        <v>86.34</v>
      </c>
      <c r="C337">
        <v>86.34</v>
      </c>
    </row>
    <row r="338" spans="1:3" x14ac:dyDescent="0.35">
      <c r="A338" s="1">
        <v>87.14</v>
      </c>
      <c r="C338">
        <v>87.14</v>
      </c>
    </row>
    <row r="339" spans="1:3" x14ac:dyDescent="0.35">
      <c r="A339" s="1">
        <v>88.9</v>
      </c>
      <c r="C339">
        <v>88.9</v>
      </c>
    </row>
    <row r="340" spans="1:3" x14ac:dyDescent="0.35">
      <c r="A340" s="1">
        <v>88.6</v>
      </c>
      <c r="C340">
        <v>88.6</v>
      </c>
    </row>
    <row r="341" spans="1:3" x14ac:dyDescent="0.35">
      <c r="A341" s="1">
        <v>82.3</v>
      </c>
      <c r="C341">
        <v>82.3</v>
      </c>
    </row>
    <row r="342" spans="1:3" x14ac:dyDescent="0.35">
      <c r="A342" s="1">
        <v>86.34</v>
      </c>
      <c r="C342">
        <v>86.34</v>
      </c>
    </row>
    <row r="343" spans="1:3" x14ac:dyDescent="0.35">
      <c r="A343" s="1">
        <v>86.7</v>
      </c>
      <c r="C343">
        <v>86.7</v>
      </c>
    </row>
    <row r="344" spans="1:3" x14ac:dyDescent="0.35">
      <c r="A344" s="1">
        <v>76.5</v>
      </c>
      <c r="C344">
        <v>76.5</v>
      </c>
    </row>
    <row r="345" spans="1:3" x14ac:dyDescent="0.35">
      <c r="A345" s="1">
        <v>86.84</v>
      </c>
      <c r="C345">
        <v>86.84</v>
      </c>
    </row>
    <row r="346" spans="1:3" x14ac:dyDescent="0.35">
      <c r="A346" s="1">
        <v>81.7</v>
      </c>
      <c r="C346">
        <v>81.7</v>
      </c>
    </row>
    <row r="347" spans="1:3" x14ac:dyDescent="0.35">
      <c r="A347" s="1">
        <v>81.900000000000006</v>
      </c>
      <c r="C347">
        <v>81.900000000000006</v>
      </c>
    </row>
    <row r="348" spans="1:3" x14ac:dyDescent="0.35">
      <c r="A348" s="1">
        <v>84.17</v>
      </c>
      <c r="C348">
        <v>84.17</v>
      </c>
    </row>
    <row r="349" spans="1:3" x14ac:dyDescent="0.35">
      <c r="A349" s="1">
        <v>81.599999999999994</v>
      </c>
      <c r="C349">
        <v>81.599999999999994</v>
      </c>
    </row>
    <row r="350" spans="1:3" x14ac:dyDescent="0.35">
      <c r="A350" s="1">
        <v>86.9</v>
      </c>
      <c r="C350">
        <v>86.9</v>
      </c>
    </row>
    <row r="351" spans="1:3" x14ac:dyDescent="0.35">
      <c r="A351" s="1">
        <v>84.94</v>
      </c>
      <c r="C351">
        <v>84.94</v>
      </c>
    </row>
    <row r="352" spans="1:3" x14ac:dyDescent="0.35">
      <c r="A352" s="1">
        <v>84.94</v>
      </c>
      <c r="C352">
        <v>84.94</v>
      </c>
    </row>
    <row r="353" spans="1:3" x14ac:dyDescent="0.35">
      <c r="A353" s="1">
        <v>84.3</v>
      </c>
      <c r="C353">
        <v>84.3</v>
      </c>
    </row>
    <row r="354" spans="1:3" x14ac:dyDescent="0.35">
      <c r="A354" s="1">
        <v>85.75</v>
      </c>
      <c r="C354">
        <v>85.75</v>
      </c>
    </row>
    <row r="355" spans="1:3" x14ac:dyDescent="0.35">
      <c r="A355" s="1">
        <v>87.47</v>
      </c>
      <c r="C355">
        <v>87.47</v>
      </c>
    </row>
    <row r="356" spans="1:3" x14ac:dyDescent="0.35">
      <c r="A356" s="1">
        <v>87</v>
      </c>
      <c r="C356">
        <v>87</v>
      </c>
    </row>
    <row r="357" spans="1:3" x14ac:dyDescent="0.35">
      <c r="A357" s="1">
        <v>88.6</v>
      </c>
      <c r="C357">
        <v>88.6</v>
      </c>
    </row>
    <row r="358" spans="1:3" x14ac:dyDescent="0.35">
      <c r="A358" s="1">
        <v>88.6</v>
      </c>
      <c r="C358">
        <v>88.6</v>
      </c>
    </row>
    <row r="359" spans="1:3" x14ac:dyDescent="0.35">
      <c r="A359" s="1">
        <v>85.64</v>
      </c>
      <c r="C359">
        <v>85.64</v>
      </c>
    </row>
    <row r="360" spans="1:3" x14ac:dyDescent="0.35">
      <c r="A360" s="1">
        <v>87.25</v>
      </c>
      <c r="C360">
        <v>87.25</v>
      </c>
    </row>
    <row r="361" spans="1:3" x14ac:dyDescent="0.35">
      <c r="A361" s="1">
        <v>89.1</v>
      </c>
      <c r="C361">
        <v>89.1</v>
      </c>
    </row>
    <row r="362" spans="1:3" x14ac:dyDescent="0.35">
      <c r="A362" s="1">
        <v>83.3</v>
      </c>
      <c r="C362">
        <v>83.3</v>
      </c>
    </row>
    <row r="363" spans="1:3" x14ac:dyDescent="0.35">
      <c r="A363" s="1">
        <v>86.9</v>
      </c>
      <c r="C363">
        <v>86.9</v>
      </c>
    </row>
    <row r="364" spans="1:3" x14ac:dyDescent="0.35">
      <c r="A364" s="1">
        <v>87.2</v>
      </c>
      <c r="C364">
        <v>87.2</v>
      </c>
    </row>
    <row r="365" spans="1:3" x14ac:dyDescent="0.35">
      <c r="A365" s="1">
        <v>86.2</v>
      </c>
      <c r="C365">
        <v>86.2</v>
      </c>
    </row>
    <row r="366" spans="1:3" x14ac:dyDescent="0.35">
      <c r="A366" s="1">
        <v>87.3</v>
      </c>
      <c r="C366">
        <v>87.3</v>
      </c>
    </row>
    <row r="367" spans="1:3" x14ac:dyDescent="0.35">
      <c r="A367" s="1">
        <v>90.3</v>
      </c>
      <c r="C367">
        <v>90.3</v>
      </c>
    </row>
    <row r="368" spans="1:3" x14ac:dyDescent="0.35">
      <c r="A368" s="1">
        <v>88.7</v>
      </c>
      <c r="C368">
        <v>88.7</v>
      </c>
    </row>
    <row r="369" spans="1:3" x14ac:dyDescent="0.35">
      <c r="A369" s="1">
        <v>88.22</v>
      </c>
      <c r="C369">
        <v>88.22</v>
      </c>
    </row>
    <row r="370" spans="1:3" x14ac:dyDescent="0.35">
      <c r="A370" s="1">
        <v>86.64</v>
      </c>
      <c r="C370">
        <v>86.64</v>
      </c>
    </row>
    <row r="371" spans="1:3" x14ac:dyDescent="0.35">
      <c r="A371" s="1">
        <v>88.82</v>
      </c>
      <c r="C371">
        <v>88.82</v>
      </c>
    </row>
    <row r="372" spans="1:3" x14ac:dyDescent="0.35">
      <c r="A372" s="1">
        <v>88.5</v>
      </c>
      <c r="C372">
        <v>88.5</v>
      </c>
    </row>
    <row r="373" spans="1:3" x14ac:dyDescent="0.35">
      <c r="A373" s="1">
        <v>85.25</v>
      </c>
      <c r="C373">
        <v>85.25</v>
      </c>
    </row>
    <row r="374" spans="1:3" x14ac:dyDescent="0.35">
      <c r="A374" s="1">
        <v>86.5</v>
      </c>
      <c r="C374">
        <v>86.5</v>
      </c>
    </row>
    <row r="375" spans="1:3" x14ac:dyDescent="0.35">
      <c r="A375" s="1">
        <v>91.85</v>
      </c>
      <c r="C375">
        <v>91.85</v>
      </c>
    </row>
    <row r="376" spans="1:3" x14ac:dyDescent="0.35">
      <c r="A376" s="1">
        <v>92.5</v>
      </c>
      <c r="C376">
        <v>92.5</v>
      </c>
    </row>
    <row r="377" spans="1:3" x14ac:dyDescent="0.35">
      <c r="A377" s="1">
        <v>92.6</v>
      </c>
      <c r="C377">
        <v>92.6</v>
      </c>
    </row>
    <row r="378" spans="1:3" x14ac:dyDescent="0.35">
      <c r="A378" s="1">
        <v>86.2</v>
      </c>
      <c r="C378">
        <v>86.2</v>
      </c>
    </row>
    <row r="379" spans="1:3" x14ac:dyDescent="0.35">
      <c r="A379" s="1">
        <v>90.1</v>
      </c>
      <c r="C379">
        <v>90.1</v>
      </c>
    </row>
    <row r="380" spans="1:3" x14ac:dyDescent="0.35">
      <c r="A380" s="1">
        <v>92.3</v>
      </c>
      <c r="C380">
        <v>92.3</v>
      </c>
    </row>
    <row r="381" spans="1:3" x14ac:dyDescent="0.35">
      <c r="A381" s="1">
        <v>91</v>
      </c>
      <c r="C381">
        <v>91</v>
      </c>
    </row>
    <row r="382" spans="1:3" x14ac:dyDescent="0.35">
      <c r="A382" s="1">
        <v>92.66</v>
      </c>
      <c r="C382">
        <v>92.66</v>
      </c>
    </row>
    <row r="383" spans="1:3" x14ac:dyDescent="0.35">
      <c r="A383" s="1">
        <v>92.66</v>
      </c>
      <c r="C383">
        <v>92.66</v>
      </c>
    </row>
    <row r="384" spans="1:3" x14ac:dyDescent="0.35">
      <c r="A384" s="1">
        <v>84.8</v>
      </c>
      <c r="C384">
        <v>84.8</v>
      </c>
    </row>
    <row r="385" spans="1:3" x14ac:dyDescent="0.35">
      <c r="A385" s="1">
        <v>84.1</v>
      </c>
      <c r="C385">
        <v>84.1</v>
      </c>
    </row>
    <row r="386" spans="1:3" x14ac:dyDescent="0.35">
      <c r="A386" s="1">
        <v>86.8</v>
      </c>
      <c r="C386">
        <v>86.8</v>
      </c>
    </row>
    <row r="387" spans="1:3" x14ac:dyDescent="0.35">
      <c r="A387" s="1">
        <v>87.3</v>
      </c>
      <c r="C387">
        <v>87.3</v>
      </c>
    </row>
    <row r="388" spans="1:3" x14ac:dyDescent="0.35">
      <c r="A388" s="1">
        <v>87.5</v>
      </c>
      <c r="C388">
        <v>87.5</v>
      </c>
    </row>
    <row r="389" spans="1:3" x14ac:dyDescent="0.35">
      <c r="A389" s="1">
        <v>88.6</v>
      </c>
      <c r="C389">
        <v>88.6</v>
      </c>
    </row>
    <row r="390" spans="1:3" x14ac:dyDescent="0.35">
      <c r="A390" s="1">
        <v>89.5</v>
      </c>
      <c r="C390">
        <v>89.5</v>
      </c>
    </row>
    <row r="391" spans="1:3" x14ac:dyDescent="0.35">
      <c r="A391" s="1">
        <v>83.1</v>
      </c>
      <c r="C391">
        <v>83.1</v>
      </c>
    </row>
    <row r="392" spans="1:3" x14ac:dyDescent="0.35">
      <c r="A392" s="1">
        <v>83.6</v>
      </c>
      <c r="C392">
        <v>83.6</v>
      </c>
    </row>
    <row r="393" spans="1:3" x14ac:dyDescent="0.35">
      <c r="A393" s="1">
        <v>81.400000000000006</v>
      </c>
      <c r="C393">
        <v>81.400000000000006</v>
      </c>
    </row>
    <row r="394" spans="1:3" x14ac:dyDescent="0.35">
      <c r="A394" s="1">
        <v>87.52</v>
      </c>
      <c r="C394">
        <v>87.52</v>
      </c>
    </row>
    <row r="395" spans="1:3" x14ac:dyDescent="0.35">
      <c r="A395" s="1">
        <v>84.6</v>
      </c>
      <c r="C395">
        <v>84.6</v>
      </c>
    </row>
    <row r="396" spans="1:3" x14ac:dyDescent="0.35">
      <c r="A396" s="1">
        <v>89.6</v>
      </c>
      <c r="C396">
        <v>89.6</v>
      </c>
    </row>
    <row r="397" spans="1:3" x14ac:dyDescent="0.35">
      <c r="A397" s="1">
        <v>82.1</v>
      </c>
      <c r="C397">
        <v>82.1</v>
      </c>
    </row>
    <row r="398" spans="1:3" x14ac:dyDescent="0.35">
      <c r="A398" s="1">
        <v>84</v>
      </c>
      <c r="C398">
        <v>84</v>
      </c>
    </row>
    <row r="399" spans="1:3" x14ac:dyDescent="0.35">
      <c r="A399" s="1">
        <v>83.65</v>
      </c>
      <c r="C399">
        <v>83.65</v>
      </c>
    </row>
    <row r="400" spans="1:3" x14ac:dyDescent="0.35">
      <c r="A400" s="1">
        <v>83.65</v>
      </c>
      <c r="C400">
        <v>83.65</v>
      </c>
    </row>
    <row r="401" spans="1:3" x14ac:dyDescent="0.35">
      <c r="A401" s="1">
        <v>88.4</v>
      </c>
      <c r="C401">
        <v>88.4</v>
      </c>
    </row>
    <row r="402" spans="1:3" x14ac:dyDescent="0.35">
      <c r="A402" s="1">
        <v>87.8</v>
      </c>
      <c r="C402">
        <v>87.8</v>
      </c>
    </row>
    <row r="403" spans="1:3" x14ac:dyDescent="0.35">
      <c r="A403" s="1">
        <v>80</v>
      </c>
      <c r="C403">
        <v>80</v>
      </c>
    </row>
    <row r="404" spans="1:3" x14ac:dyDescent="0.35">
      <c r="A404" s="1">
        <v>79.2</v>
      </c>
      <c r="C404">
        <v>79.2</v>
      </c>
    </row>
    <row r="405" spans="1:3" x14ac:dyDescent="0.35">
      <c r="A405" s="1">
        <v>80.3</v>
      </c>
      <c r="C405">
        <v>80.3</v>
      </c>
    </row>
    <row r="406" spans="1:3" x14ac:dyDescent="0.35">
      <c r="A406" s="1">
        <v>80.099999999999994</v>
      </c>
      <c r="C406">
        <v>80.099999999999994</v>
      </c>
    </row>
    <row r="407" spans="1:3" x14ac:dyDescent="0.35">
      <c r="A407" s="1">
        <v>74.3</v>
      </c>
      <c r="C407">
        <v>74.3</v>
      </c>
    </row>
    <row r="408" spans="1:3" x14ac:dyDescent="0.35">
      <c r="A408" s="1">
        <v>80</v>
      </c>
      <c r="C408">
        <v>80</v>
      </c>
    </row>
    <row r="409" spans="1:3" x14ac:dyDescent="0.35">
      <c r="A409" s="1">
        <v>85.6</v>
      </c>
      <c r="C409">
        <v>85.6</v>
      </c>
    </row>
    <row r="410" spans="1:3" x14ac:dyDescent="0.35">
      <c r="A410" s="1">
        <v>87.7</v>
      </c>
      <c r="C410">
        <v>87.7</v>
      </c>
    </row>
    <row r="411" spans="1:3" x14ac:dyDescent="0.35">
      <c r="A411" s="1">
        <v>86.9</v>
      </c>
      <c r="C411">
        <v>86.9</v>
      </c>
    </row>
    <row r="412" spans="1:3" x14ac:dyDescent="0.35">
      <c r="A412" s="1">
        <v>85.63</v>
      </c>
      <c r="C412">
        <v>85.63</v>
      </c>
    </row>
    <row r="413" spans="1:3" x14ac:dyDescent="0.35">
      <c r="A413" s="1">
        <v>85.6</v>
      </c>
      <c r="C413">
        <v>85.6</v>
      </c>
    </row>
    <row r="414" spans="1:3" x14ac:dyDescent="0.35">
      <c r="A414" s="1">
        <v>83.14</v>
      </c>
      <c r="C414">
        <v>83.14</v>
      </c>
    </row>
    <row r="415" spans="1:3" x14ac:dyDescent="0.35">
      <c r="A415" s="1">
        <v>89.5</v>
      </c>
      <c r="C415">
        <v>89.5</v>
      </c>
    </row>
    <row r="416" spans="1:3" x14ac:dyDescent="0.35">
      <c r="A416" s="1">
        <v>89.1</v>
      </c>
      <c r="C416">
        <v>89.1</v>
      </c>
    </row>
    <row r="417" spans="1:3" x14ac:dyDescent="0.35">
      <c r="A417" s="1">
        <v>83.8</v>
      </c>
      <c r="C417">
        <v>83.8</v>
      </c>
    </row>
    <row r="418" spans="1:3" x14ac:dyDescent="0.35">
      <c r="A418" s="1">
        <v>84</v>
      </c>
      <c r="C418">
        <v>84</v>
      </c>
    </row>
    <row r="419" spans="1:3" x14ac:dyDescent="0.35">
      <c r="A419" s="1">
        <v>84</v>
      </c>
      <c r="C419">
        <v>84</v>
      </c>
    </row>
    <row r="420" spans="1:3" x14ac:dyDescent="0.35">
      <c r="A420" s="1">
        <v>81.099999999999994</v>
      </c>
      <c r="C420">
        <v>81.099999999999994</v>
      </c>
    </row>
    <row r="421" spans="1:3" x14ac:dyDescent="0.35">
      <c r="A421" s="1">
        <v>81.7</v>
      </c>
      <c r="C421">
        <v>81.7</v>
      </c>
    </row>
    <row r="422" spans="1:3" x14ac:dyDescent="0.35">
      <c r="A422" s="1">
        <v>88.5</v>
      </c>
      <c r="C422">
        <v>88.5</v>
      </c>
    </row>
    <row r="423" spans="1:3" x14ac:dyDescent="0.35">
      <c r="A423" s="1">
        <v>87.8</v>
      </c>
      <c r="C423">
        <v>87.8</v>
      </c>
    </row>
    <row r="424" spans="1:3" x14ac:dyDescent="0.35">
      <c r="A424" s="1">
        <v>82.5</v>
      </c>
      <c r="C424">
        <v>82.5</v>
      </c>
    </row>
    <row r="425" spans="1:3" x14ac:dyDescent="0.35">
      <c r="A425" s="1">
        <v>87.4</v>
      </c>
      <c r="C425">
        <v>87.4</v>
      </c>
    </row>
    <row r="426" spans="1:3" x14ac:dyDescent="0.35">
      <c r="A426" s="1">
        <v>80.599999999999994</v>
      </c>
      <c r="C426">
        <v>80.599999999999994</v>
      </c>
    </row>
    <row r="427" spans="1:3" x14ac:dyDescent="0.35">
      <c r="A427" s="1">
        <v>79</v>
      </c>
      <c r="C427">
        <v>79</v>
      </c>
    </row>
    <row r="428" spans="1:3" x14ac:dyDescent="0.35">
      <c r="A428" s="1">
        <v>83.1</v>
      </c>
      <c r="C428">
        <v>83.1</v>
      </c>
    </row>
    <row r="429" spans="1:3" x14ac:dyDescent="0.35">
      <c r="A429" s="1">
        <v>82.8</v>
      </c>
      <c r="C429">
        <v>82.8</v>
      </c>
    </row>
    <row r="430" spans="1:3" x14ac:dyDescent="0.35">
      <c r="A430" s="1">
        <v>88</v>
      </c>
      <c r="C430">
        <v>88</v>
      </c>
    </row>
    <row r="431" spans="1:3" x14ac:dyDescent="0.35">
      <c r="A431" s="1">
        <v>87.1</v>
      </c>
      <c r="C431">
        <v>87.1</v>
      </c>
    </row>
    <row r="432" spans="1:3" x14ac:dyDescent="0.35">
      <c r="A432" s="1">
        <v>89</v>
      </c>
      <c r="C432">
        <v>89</v>
      </c>
    </row>
    <row r="433" spans="1:3" x14ac:dyDescent="0.35">
      <c r="A433" s="1">
        <v>88.3</v>
      </c>
      <c r="C433">
        <v>88.3</v>
      </c>
    </row>
    <row r="434" spans="1:3" x14ac:dyDescent="0.35">
      <c r="A434" s="1">
        <v>87.3</v>
      </c>
      <c r="C434">
        <v>87.3</v>
      </c>
    </row>
    <row r="435" spans="1:3" x14ac:dyDescent="0.35">
      <c r="A435" s="1">
        <v>81.3</v>
      </c>
      <c r="C435">
        <v>81.3</v>
      </c>
    </row>
    <row r="436" spans="1:3" x14ac:dyDescent="0.35">
      <c r="A436" s="1">
        <v>88.5</v>
      </c>
      <c r="C436">
        <v>88.5</v>
      </c>
    </row>
    <row r="437" spans="1:3" x14ac:dyDescent="0.35">
      <c r="A437" s="1">
        <v>88.9</v>
      </c>
      <c r="C437">
        <v>88.9</v>
      </c>
    </row>
    <row r="438" spans="1:3" x14ac:dyDescent="0.35">
      <c r="A438" s="1">
        <v>87.6</v>
      </c>
      <c r="C438">
        <v>87.6</v>
      </c>
    </row>
    <row r="439" spans="1:3" x14ac:dyDescent="0.35">
      <c r="A439" s="1">
        <v>87.8</v>
      </c>
      <c r="C439">
        <v>87.8</v>
      </c>
    </row>
    <row r="440" spans="1:3" x14ac:dyDescent="0.35">
      <c r="A440" s="1">
        <v>86.9</v>
      </c>
      <c r="C440">
        <v>86.9</v>
      </c>
    </row>
    <row r="441" spans="1:3" x14ac:dyDescent="0.35">
      <c r="A441" s="1">
        <v>87.3</v>
      </c>
      <c r="C441">
        <v>87.3</v>
      </c>
    </row>
    <row r="442" spans="1:3" x14ac:dyDescent="0.35">
      <c r="A442" s="1">
        <v>81.900000000000006</v>
      </c>
      <c r="C442">
        <v>81.900000000000006</v>
      </c>
    </row>
    <row r="443" spans="1:3" x14ac:dyDescent="0.35">
      <c r="A443" s="1">
        <v>87.9</v>
      </c>
      <c r="C443">
        <v>87.9</v>
      </c>
    </row>
    <row r="444" spans="1:3" x14ac:dyDescent="0.35">
      <c r="A444" s="1">
        <v>6.8</v>
      </c>
      <c r="C444">
        <v>6.8</v>
      </c>
    </row>
    <row r="445" spans="1:3" x14ac:dyDescent="0.35">
      <c r="A445" s="1">
        <v>1.7</v>
      </c>
      <c r="C445">
        <v>1.7</v>
      </c>
    </row>
    <row r="446" spans="1:3" x14ac:dyDescent="0.35">
      <c r="A446" s="1">
        <v>6.7</v>
      </c>
      <c r="C446">
        <v>6.7</v>
      </c>
    </row>
    <row r="447" spans="1:3" x14ac:dyDescent="0.35">
      <c r="A447" s="1">
        <v>4.5</v>
      </c>
      <c r="C447">
        <v>4.5</v>
      </c>
    </row>
    <row r="448" spans="1:3" x14ac:dyDescent="0.35">
      <c r="A448" s="1">
        <v>80</v>
      </c>
      <c r="C448">
        <v>80</v>
      </c>
    </row>
    <row r="449" spans="1:3" x14ac:dyDescent="0.35">
      <c r="A449" s="1">
        <v>79.599999999999994</v>
      </c>
      <c r="C449">
        <v>79.599999999999994</v>
      </c>
    </row>
    <row r="450" spans="1:3" x14ac:dyDescent="0.35">
      <c r="A450" s="1">
        <v>4.5599999999999996</v>
      </c>
      <c r="C450">
        <v>4.5599999999999996</v>
      </c>
    </row>
    <row r="451" spans="1:3" x14ac:dyDescent="0.35">
      <c r="A451" s="1">
        <v>4.7</v>
      </c>
      <c r="C451">
        <v>4.7</v>
      </c>
    </row>
    <row r="452" spans="1:3" x14ac:dyDescent="0.35">
      <c r="A452" s="1">
        <v>82.2</v>
      </c>
      <c r="C452">
        <v>82.2</v>
      </c>
    </row>
    <row r="453" spans="1:3" x14ac:dyDescent="0.35">
      <c r="A453" s="1">
        <v>81.8</v>
      </c>
      <c r="C453">
        <v>81.8</v>
      </c>
    </row>
    <row r="454" spans="1:3" x14ac:dyDescent="0.35">
      <c r="A454" s="1">
        <v>5.8</v>
      </c>
      <c r="C454">
        <v>5.8</v>
      </c>
    </row>
    <row r="455" spans="1:3" x14ac:dyDescent="0.35">
      <c r="A455" s="1">
        <v>5.13</v>
      </c>
      <c r="C455">
        <v>5.13</v>
      </c>
    </row>
    <row r="456" spans="1:3" x14ac:dyDescent="0.35">
      <c r="A456" s="1">
        <v>81</v>
      </c>
      <c r="C456">
        <v>81</v>
      </c>
    </row>
    <row r="457" spans="1:3" x14ac:dyDescent="0.35">
      <c r="A457" s="1">
        <v>88.8</v>
      </c>
      <c r="C457">
        <v>88.8</v>
      </c>
    </row>
    <row r="458" spans="1:3" x14ac:dyDescent="0.35">
      <c r="A458" s="1">
        <v>88.7</v>
      </c>
      <c r="C458">
        <v>88.7</v>
      </c>
    </row>
    <row r="459" spans="1:3" x14ac:dyDescent="0.35">
      <c r="A459" s="1">
        <v>87.2</v>
      </c>
      <c r="C459">
        <v>87.2</v>
      </c>
    </row>
    <row r="460" spans="1:3" x14ac:dyDescent="0.35">
      <c r="A460" s="1">
        <v>85.9</v>
      </c>
      <c r="C460">
        <v>85.9</v>
      </c>
    </row>
    <row r="461" spans="1:3" x14ac:dyDescent="0.35">
      <c r="A461" s="1">
        <v>5.4</v>
      </c>
      <c r="C461">
        <v>5.4</v>
      </c>
    </row>
    <row r="462" spans="1:3" x14ac:dyDescent="0.35">
      <c r="A462" s="1">
        <v>5.7</v>
      </c>
      <c r="C462">
        <v>5.7</v>
      </c>
    </row>
    <row r="463" spans="1:3" x14ac:dyDescent="0.35">
      <c r="A463" s="1">
        <v>2</v>
      </c>
      <c r="C463">
        <v>2</v>
      </c>
    </row>
    <row r="464" spans="1:3" x14ac:dyDescent="0.35">
      <c r="A464" s="1">
        <v>5.3</v>
      </c>
      <c r="C464">
        <v>5.3</v>
      </c>
    </row>
    <row r="465" spans="1:3" x14ac:dyDescent="0.35">
      <c r="A465" s="1">
        <v>4.7</v>
      </c>
      <c r="C465">
        <v>4.7</v>
      </c>
    </row>
    <row r="466" spans="1:3" x14ac:dyDescent="0.35">
      <c r="A466" s="1">
        <v>5.9</v>
      </c>
      <c r="C466">
        <v>5.9</v>
      </c>
    </row>
    <row r="467" spans="1:3" x14ac:dyDescent="0.35">
      <c r="A467" s="1">
        <v>5.6</v>
      </c>
      <c r="C467">
        <v>5.6</v>
      </c>
    </row>
    <row r="468" spans="1:3" x14ac:dyDescent="0.35">
      <c r="A468" s="1">
        <v>4</v>
      </c>
      <c r="C468">
        <v>4</v>
      </c>
    </row>
    <row r="469" spans="1:3" x14ac:dyDescent="0.35">
      <c r="A469" s="1">
        <v>6.4</v>
      </c>
      <c r="C469">
        <v>6.4</v>
      </c>
    </row>
    <row r="470" spans="1:3" x14ac:dyDescent="0.35">
      <c r="A470" s="1">
        <v>4.5</v>
      </c>
      <c r="C470">
        <v>4.5</v>
      </c>
    </row>
    <row r="471" spans="1:3" x14ac:dyDescent="0.35">
      <c r="A471" s="1">
        <v>79.5</v>
      </c>
      <c r="C471">
        <v>79.5</v>
      </c>
    </row>
    <row r="472" spans="1:3" x14ac:dyDescent="0.35">
      <c r="A472" s="1">
        <v>80.319999999999993</v>
      </c>
      <c r="C472">
        <v>80.319999999999993</v>
      </c>
    </row>
    <row r="473" spans="1:3" x14ac:dyDescent="0.35">
      <c r="A473" s="1">
        <v>79.8</v>
      </c>
      <c r="C473">
        <v>79.8</v>
      </c>
    </row>
    <row r="474" spans="1:3" x14ac:dyDescent="0.35">
      <c r="A474" s="1">
        <v>81.5</v>
      </c>
      <c r="C474">
        <v>81.5</v>
      </c>
    </row>
    <row r="475" spans="1:3" x14ac:dyDescent="0.35">
      <c r="A475" s="1">
        <v>81</v>
      </c>
      <c r="C475">
        <v>81</v>
      </c>
    </row>
    <row r="476" spans="1:3" x14ac:dyDescent="0.35">
      <c r="A476" s="1">
        <v>79.8</v>
      </c>
      <c r="C476">
        <v>79.8</v>
      </c>
    </row>
    <row r="477" spans="1:3" x14ac:dyDescent="0.35">
      <c r="A477" s="1">
        <v>81.8</v>
      </c>
      <c r="C477">
        <v>81.8</v>
      </c>
    </row>
    <row r="478" spans="1:3" x14ac:dyDescent="0.35">
      <c r="A478" s="1">
        <v>81.2</v>
      </c>
      <c r="C478">
        <v>81.2</v>
      </c>
    </row>
    <row r="479" spans="1:3" x14ac:dyDescent="0.35">
      <c r="A479" s="1">
        <v>82.9</v>
      </c>
      <c r="C479">
        <v>82.9</v>
      </c>
    </row>
    <row r="480" spans="1:3" x14ac:dyDescent="0.35">
      <c r="A480" s="1">
        <v>83</v>
      </c>
      <c r="C480">
        <v>83</v>
      </c>
    </row>
    <row r="481" spans="1:3" x14ac:dyDescent="0.35">
      <c r="A481" s="1">
        <v>77.599999999999994</v>
      </c>
      <c r="C481">
        <v>77.599999999999994</v>
      </c>
    </row>
    <row r="482" spans="1:3" x14ac:dyDescent="0.35">
      <c r="A482" s="1">
        <v>83.4</v>
      </c>
      <c r="C482">
        <v>83.4</v>
      </c>
    </row>
    <row r="483" spans="1:3" x14ac:dyDescent="0.35">
      <c r="A483" s="1">
        <v>82.2</v>
      </c>
      <c r="C483">
        <v>82.2</v>
      </c>
    </row>
    <row r="484" spans="1:3" x14ac:dyDescent="0.35">
      <c r="A484" s="1">
        <v>83.2</v>
      </c>
      <c r="C484">
        <v>83.2</v>
      </c>
    </row>
    <row r="485" spans="1:3" x14ac:dyDescent="0.35">
      <c r="A485" s="1">
        <v>79.900000000000006</v>
      </c>
      <c r="C485">
        <v>79.900000000000006</v>
      </c>
    </row>
    <row r="486" spans="1:3" x14ac:dyDescent="0.35">
      <c r="A486" s="1">
        <v>79.31</v>
      </c>
      <c r="C486">
        <v>79.31</v>
      </c>
    </row>
    <row r="487" spans="1:3" x14ac:dyDescent="0.35">
      <c r="A487" s="1">
        <v>88.1</v>
      </c>
      <c r="C487">
        <v>88.1</v>
      </c>
    </row>
    <row r="488" spans="1:3" x14ac:dyDescent="0.35">
      <c r="A488" s="1">
        <v>86.5</v>
      </c>
      <c r="C488">
        <v>86.5</v>
      </c>
    </row>
    <row r="489" spans="1:3" x14ac:dyDescent="0.35">
      <c r="A489" s="1">
        <v>89.5</v>
      </c>
      <c r="C489">
        <v>89.5</v>
      </c>
    </row>
    <row r="490" spans="1:3" x14ac:dyDescent="0.35">
      <c r="A490" s="1">
        <v>88.3</v>
      </c>
      <c r="C490">
        <v>88.3</v>
      </c>
    </row>
    <row r="491" spans="1:3" x14ac:dyDescent="0.35">
      <c r="A491" s="1">
        <v>87.76</v>
      </c>
      <c r="C491">
        <v>87.76</v>
      </c>
    </row>
    <row r="492" spans="1:3" x14ac:dyDescent="0.35">
      <c r="A492" s="1">
        <v>88.7</v>
      </c>
      <c r="C492">
        <v>88.7</v>
      </c>
    </row>
    <row r="493" spans="1:3" x14ac:dyDescent="0.35">
      <c r="A493" s="1">
        <v>90.6</v>
      </c>
      <c r="C493">
        <v>90.6</v>
      </c>
    </row>
    <row r="494" spans="1:3" x14ac:dyDescent="0.35">
      <c r="A494" s="1">
        <v>81.5</v>
      </c>
      <c r="C494">
        <v>81.5</v>
      </c>
    </row>
    <row r="495" spans="1:3" x14ac:dyDescent="0.35">
      <c r="A495" s="1">
        <v>89.4</v>
      </c>
      <c r="C495">
        <v>89.4</v>
      </c>
    </row>
    <row r="496" spans="1:3" x14ac:dyDescent="0.35">
      <c r="A496" s="1">
        <v>90</v>
      </c>
      <c r="C496">
        <v>90</v>
      </c>
    </row>
    <row r="497" spans="1:3" x14ac:dyDescent="0.35">
      <c r="A497" s="1">
        <v>89.8</v>
      </c>
      <c r="C497">
        <v>89.8</v>
      </c>
    </row>
    <row r="498" spans="1:3" x14ac:dyDescent="0.35">
      <c r="A498" s="1">
        <v>87.8</v>
      </c>
      <c r="C498">
        <v>87.8</v>
      </c>
    </row>
    <row r="499" spans="1:3" x14ac:dyDescent="0.35">
      <c r="A499" s="1">
        <v>85.3</v>
      </c>
      <c r="C499">
        <v>85.3</v>
      </c>
    </row>
    <row r="500" spans="1:3" x14ac:dyDescent="0.35">
      <c r="A500" s="1">
        <v>87.3</v>
      </c>
      <c r="C500">
        <v>87.3</v>
      </c>
    </row>
    <row r="501" spans="1:3" x14ac:dyDescent="0.35">
      <c r="A501" s="1">
        <v>85.6</v>
      </c>
      <c r="C501">
        <v>85.6</v>
      </c>
    </row>
    <row r="502" spans="1:3" x14ac:dyDescent="0.35">
      <c r="A502" s="1">
        <v>86.3</v>
      </c>
      <c r="C502">
        <v>86.3</v>
      </c>
    </row>
    <row r="503" spans="1:3" x14ac:dyDescent="0.35">
      <c r="A503" s="1">
        <v>85.4</v>
      </c>
      <c r="C503">
        <v>85.4</v>
      </c>
    </row>
    <row r="504" spans="1:3" x14ac:dyDescent="0.35">
      <c r="A504" s="1">
        <v>86.92</v>
      </c>
      <c r="C504">
        <v>86.92</v>
      </c>
    </row>
    <row r="505" spans="1:3" x14ac:dyDescent="0.35">
      <c r="A505" s="1">
        <v>92.5</v>
      </c>
      <c r="C505">
        <v>92.5</v>
      </c>
    </row>
    <row r="506" spans="1:3" x14ac:dyDescent="0.35">
      <c r="A506" s="1">
        <v>6</v>
      </c>
      <c r="C506">
        <v>6</v>
      </c>
    </row>
    <row r="507" spans="1:3" x14ac:dyDescent="0.35">
      <c r="A507" s="1">
        <v>83.7</v>
      </c>
      <c r="C507">
        <v>83.7</v>
      </c>
    </row>
    <row r="508" spans="1:3" x14ac:dyDescent="0.35">
      <c r="A508" s="1">
        <v>81.5</v>
      </c>
      <c r="C508">
        <v>81.5</v>
      </c>
    </row>
    <row r="509" spans="1:3" x14ac:dyDescent="0.35">
      <c r="A509" s="1">
        <v>82.19</v>
      </c>
      <c r="C509">
        <v>82.19</v>
      </c>
    </row>
    <row r="510" spans="1:3" x14ac:dyDescent="0.35">
      <c r="A510" s="1">
        <v>74.5</v>
      </c>
      <c r="C510">
        <v>74.5</v>
      </c>
    </row>
    <row r="511" spans="1:3" x14ac:dyDescent="0.35">
      <c r="A511" s="1">
        <v>79.209999999999994</v>
      </c>
      <c r="C511">
        <v>79.209999999999994</v>
      </c>
    </row>
    <row r="512" spans="1:3" x14ac:dyDescent="0.35">
      <c r="A512" s="1">
        <v>81.81</v>
      </c>
      <c r="C512">
        <v>81.81</v>
      </c>
    </row>
    <row r="513" spans="1:3" x14ac:dyDescent="0.35">
      <c r="A513" s="1">
        <v>74.5</v>
      </c>
      <c r="C513">
        <v>74.5</v>
      </c>
    </row>
    <row r="514" spans="1:3" x14ac:dyDescent="0.35">
      <c r="A514" s="1">
        <v>81.81</v>
      </c>
      <c r="C514">
        <v>81.81</v>
      </c>
    </row>
    <row r="515" spans="1:3" x14ac:dyDescent="0.35">
      <c r="A515" s="1">
        <v>74.5</v>
      </c>
      <c r="C515">
        <v>74.5</v>
      </c>
    </row>
    <row r="516" spans="1:3" x14ac:dyDescent="0.35">
      <c r="A516" s="1">
        <v>81.96</v>
      </c>
      <c r="C516">
        <v>81.96</v>
      </c>
    </row>
    <row r="517" spans="1:3" x14ac:dyDescent="0.35">
      <c r="A517" s="1">
        <v>74.400000000000006</v>
      </c>
      <c r="C517">
        <v>74.400000000000006</v>
      </c>
    </row>
    <row r="518" spans="1:3" x14ac:dyDescent="0.35">
      <c r="A518" s="1">
        <v>74.2</v>
      </c>
      <c r="C518">
        <v>74.2</v>
      </c>
    </row>
    <row r="519" spans="1:3" x14ac:dyDescent="0.35">
      <c r="A519" s="1">
        <v>74.400000000000006</v>
      </c>
      <c r="C519">
        <v>74.400000000000006</v>
      </c>
    </row>
    <row r="520" spans="1:3" x14ac:dyDescent="0.35">
      <c r="A520" s="1">
        <v>81.81</v>
      </c>
      <c r="C520">
        <v>81.81</v>
      </c>
    </row>
    <row r="521" spans="1:3" x14ac:dyDescent="0.35">
      <c r="A521" s="1">
        <v>87.5</v>
      </c>
      <c r="C521">
        <v>87.5</v>
      </c>
    </row>
    <row r="522" spans="1:3" x14ac:dyDescent="0.35">
      <c r="A522" s="1">
        <v>75.8</v>
      </c>
      <c r="C522">
        <v>75.8</v>
      </c>
    </row>
    <row r="523" spans="1:3" x14ac:dyDescent="0.35">
      <c r="A523" s="1">
        <v>2.5</v>
      </c>
      <c r="C523">
        <v>2.5</v>
      </c>
    </row>
    <row r="524" spans="1:3" x14ac:dyDescent="0.35">
      <c r="A524" s="1">
        <v>88</v>
      </c>
      <c r="C524">
        <v>88</v>
      </c>
    </row>
    <row r="525" spans="1:3" x14ac:dyDescent="0.35">
      <c r="A525" s="1">
        <v>3.3</v>
      </c>
      <c r="C525">
        <v>3.3</v>
      </c>
    </row>
    <row r="526" spans="1:3" x14ac:dyDescent="0.35">
      <c r="A526" s="1">
        <v>88</v>
      </c>
      <c r="C526">
        <v>88</v>
      </c>
    </row>
    <row r="527" spans="1:3" x14ac:dyDescent="0.35">
      <c r="A527" s="1">
        <v>3.3</v>
      </c>
      <c r="C527">
        <v>3.3</v>
      </c>
    </row>
    <row r="528" spans="1:3" x14ac:dyDescent="0.35">
      <c r="A528" s="1">
        <v>3.3</v>
      </c>
      <c r="C528">
        <v>3.3</v>
      </c>
    </row>
    <row r="529" spans="1:3" x14ac:dyDescent="0.35">
      <c r="A529" s="1">
        <v>75.34</v>
      </c>
      <c r="C529">
        <v>75.34</v>
      </c>
    </row>
    <row r="530" spans="1:3" x14ac:dyDescent="0.35">
      <c r="A530" s="1">
        <v>87.38</v>
      </c>
      <c r="C530">
        <v>87.38</v>
      </c>
    </row>
    <row r="531" spans="1:3" x14ac:dyDescent="0.35">
      <c r="A531" s="1">
        <v>2.5</v>
      </c>
      <c r="C531">
        <v>2.5</v>
      </c>
    </row>
    <row r="532" spans="1:3" x14ac:dyDescent="0.35">
      <c r="A532" s="1">
        <v>88.35</v>
      </c>
      <c r="C532">
        <v>88.35</v>
      </c>
    </row>
    <row r="533" spans="1:3" x14ac:dyDescent="0.35">
      <c r="A533" s="1">
        <v>75.7</v>
      </c>
      <c r="C533">
        <v>75.7</v>
      </c>
    </row>
    <row r="534" spans="1:3" x14ac:dyDescent="0.35">
      <c r="A534" s="1">
        <v>75.319999999999993</v>
      </c>
      <c r="C534">
        <v>75.319999999999993</v>
      </c>
    </row>
    <row r="535" spans="1:3" x14ac:dyDescent="0.35">
      <c r="A535" s="1">
        <v>3</v>
      </c>
      <c r="C535">
        <v>3</v>
      </c>
    </row>
    <row r="536" spans="1:3" x14ac:dyDescent="0.35">
      <c r="A536" s="1">
        <v>82.86</v>
      </c>
      <c r="C536">
        <v>82.86</v>
      </c>
    </row>
    <row r="537" spans="1:3" x14ac:dyDescent="0.35">
      <c r="A537" s="1">
        <v>2</v>
      </c>
      <c r="C537">
        <v>2</v>
      </c>
    </row>
    <row r="538" spans="1:3" x14ac:dyDescent="0.35">
      <c r="A538" s="1">
        <v>87.5</v>
      </c>
      <c r="C538">
        <v>87.5</v>
      </c>
    </row>
    <row r="539" spans="1:3" x14ac:dyDescent="0.35">
      <c r="A539" s="1">
        <v>88.35</v>
      </c>
      <c r="C539">
        <v>88.35</v>
      </c>
    </row>
    <row r="540" spans="1:3" x14ac:dyDescent="0.35">
      <c r="A540" s="1">
        <v>75.47</v>
      </c>
      <c r="C540">
        <v>75.47</v>
      </c>
    </row>
    <row r="541" spans="1:3" x14ac:dyDescent="0.35">
      <c r="A541" s="1">
        <v>88.35</v>
      </c>
      <c r="C541">
        <v>88.35</v>
      </c>
    </row>
    <row r="542" spans="1:3" x14ac:dyDescent="0.35">
      <c r="A542" s="1">
        <v>3</v>
      </c>
      <c r="C542">
        <v>3</v>
      </c>
    </row>
    <row r="543" spans="1:3" x14ac:dyDescent="0.35">
      <c r="A543" s="1">
        <v>2.2000000000000002</v>
      </c>
      <c r="C543">
        <v>2.2000000000000002</v>
      </c>
    </row>
    <row r="544" spans="1:3" x14ac:dyDescent="0.35">
      <c r="A544" s="1">
        <v>75.47</v>
      </c>
      <c r="C544">
        <v>75.47</v>
      </c>
    </row>
    <row r="545" spans="1:3" x14ac:dyDescent="0.35">
      <c r="A545" s="1">
        <v>88.35</v>
      </c>
      <c r="C545">
        <v>88.35</v>
      </c>
    </row>
    <row r="546" spans="1:3" x14ac:dyDescent="0.35">
      <c r="A546" s="1">
        <v>2.25</v>
      </c>
      <c r="C546">
        <v>2.25</v>
      </c>
    </row>
    <row r="547" spans="1:3" x14ac:dyDescent="0.35">
      <c r="A547" s="1">
        <v>3.4</v>
      </c>
      <c r="C547">
        <v>3.4</v>
      </c>
    </row>
    <row r="548" spans="1:3" x14ac:dyDescent="0.35">
      <c r="A548" s="1">
        <v>85.07</v>
      </c>
      <c r="C548">
        <v>85.07</v>
      </c>
    </row>
    <row r="549" spans="1:3" x14ac:dyDescent="0.35">
      <c r="A549" s="1">
        <v>85.61</v>
      </c>
      <c r="C549">
        <v>85.61</v>
      </c>
    </row>
    <row r="550" spans="1:3" x14ac:dyDescent="0.35">
      <c r="A550" s="1">
        <v>87.54</v>
      </c>
      <c r="C550">
        <v>87.54</v>
      </c>
    </row>
    <row r="551" spans="1:3" x14ac:dyDescent="0.35">
      <c r="A551" s="1">
        <v>75.81</v>
      </c>
      <c r="C551">
        <v>75.81</v>
      </c>
    </row>
    <row r="552" spans="1:3" x14ac:dyDescent="0.35">
      <c r="A552" s="1">
        <v>2.5</v>
      </c>
      <c r="C552">
        <v>2.5</v>
      </c>
    </row>
    <row r="553" spans="1:3" x14ac:dyDescent="0.35">
      <c r="A553" s="1">
        <v>75.7</v>
      </c>
      <c r="C553">
        <v>75.7</v>
      </c>
    </row>
    <row r="554" spans="1:3" x14ac:dyDescent="0.35">
      <c r="A554" s="1">
        <v>87.38</v>
      </c>
      <c r="C554">
        <v>87.38</v>
      </c>
    </row>
    <row r="555" spans="1:3" x14ac:dyDescent="0.35">
      <c r="A555" s="1">
        <v>87.32</v>
      </c>
      <c r="C555">
        <v>87.32</v>
      </c>
    </row>
    <row r="556" spans="1:3" x14ac:dyDescent="0.35">
      <c r="A556" s="1">
        <v>2.5</v>
      </c>
      <c r="C556">
        <v>2.5</v>
      </c>
    </row>
    <row r="557" spans="1:3" x14ac:dyDescent="0.35">
      <c r="A557" s="1">
        <v>87.79</v>
      </c>
      <c r="C557">
        <v>87.79</v>
      </c>
    </row>
    <row r="558" spans="1:3" x14ac:dyDescent="0.35">
      <c r="A558" s="1">
        <v>76.16</v>
      </c>
      <c r="C558">
        <v>76.16</v>
      </c>
    </row>
    <row r="559" spans="1:3" x14ac:dyDescent="0.35">
      <c r="A559" s="1">
        <v>3.5</v>
      </c>
      <c r="C559">
        <v>3.5</v>
      </c>
    </row>
    <row r="560" spans="1:3" x14ac:dyDescent="0.35">
      <c r="A560" s="1">
        <v>2.25</v>
      </c>
      <c r="C560">
        <v>2.25</v>
      </c>
    </row>
    <row r="561" spans="1:3" x14ac:dyDescent="0.35">
      <c r="A561" s="1">
        <v>75.47</v>
      </c>
      <c r="C561">
        <v>75.47</v>
      </c>
    </row>
    <row r="562" spans="1:3" x14ac:dyDescent="0.35">
      <c r="A562" s="1">
        <v>87.79</v>
      </c>
      <c r="C562">
        <v>87.79</v>
      </c>
    </row>
    <row r="563" spans="1:3" x14ac:dyDescent="0.35">
      <c r="A563" s="1">
        <v>76.16</v>
      </c>
      <c r="C563">
        <v>76.16</v>
      </c>
    </row>
    <row r="564" spans="1:3" x14ac:dyDescent="0.35">
      <c r="A564" s="1">
        <v>88.35</v>
      </c>
      <c r="C564">
        <v>88.35</v>
      </c>
    </row>
    <row r="565" spans="1:3" x14ac:dyDescent="0.35">
      <c r="A565" s="1">
        <v>2.25</v>
      </c>
      <c r="C565">
        <v>2.25</v>
      </c>
    </row>
    <row r="566" spans="1:3" x14ac:dyDescent="0.35">
      <c r="A566" s="1">
        <v>87.5</v>
      </c>
      <c r="C566">
        <v>87.5</v>
      </c>
    </row>
    <row r="567" spans="1:3" x14ac:dyDescent="0.35">
      <c r="A567" s="1">
        <v>80.47</v>
      </c>
      <c r="C567">
        <v>80.47</v>
      </c>
    </row>
    <row r="568" spans="1:3" x14ac:dyDescent="0.35">
      <c r="A568" s="1">
        <v>3</v>
      </c>
      <c r="C568">
        <v>3</v>
      </c>
    </row>
    <row r="569" spans="1:3" x14ac:dyDescent="0.35">
      <c r="A569" s="1">
        <v>86.4</v>
      </c>
      <c r="C569">
        <v>86.4</v>
      </c>
    </row>
    <row r="570" spans="1:3" x14ac:dyDescent="0.35">
      <c r="A570" s="1">
        <v>2.5</v>
      </c>
      <c r="C570">
        <v>2.5</v>
      </c>
    </row>
    <row r="571" spans="1:3" x14ac:dyDescent="0.35">
      <c r="A571" s="1">
        <v>88.35</v>
      </c>
      <c r="C571">
        <v>88.35</v>
      </c>
    </row>
    <row r="572" spans="1:3" x14ac:dyDescent="0.35">
      <c r="A572" s="1">
        <v>2.2000000000000002</v>
      </c>
      <c r="C572">
        <v>2.2000000000000002</v>
      </c>
    </row>
    <row r="573" spans="1:3" x14ac:dyDescent="0.35">
      <c r="A573" s="1">
        <v>80.47</v>
      </c>
      <c r="C573">
        <v>80.47</v>
      </c>
    </row>
    <row r="574" spans="1:3" x14ac:dyDescent="0.35">
      <c r="A574" s="1">
        <v>86.6</v>
      </c>
      <c r="C574">
        <v>86.6</v>
      </c>
    </row>
    <row r="575" spans="1:3" x14ac:dyDescent="0.35">
      <c r="A575" s="1">
        <v>74.2</v>
      </c>
      <c r="C575">
        <v>74.2</v>
      </c>
    </row>
    <row r="576" spans="1:3" x14ac:dyDescent="0.35">
      <c r="A576" s="1">
        <v>2.5</v>
      </c>
      <c r="C576">
        <v>2.5</v>
      </c>
    </row>
    <row r="577" spans="1:3" x14ac:dyDescent="0.35">
      <c r="A577" s="1">
        <v>87.5</v>
      </c>
      <c r="C577">
        <v>87.5</v>
      </c>
    </row>
    <row r="578" spans="1:3" x14ac:dyDescent="0.35">
      <c r="A578" s="1">
        <v>75.400000000000006</v>
      </c>
      <c r="C578">
        <v>75.400000000000006</v>
      </c>
    </row>
    <row r="579" spans="1:3" x14ac:dyDescent="0.35">
      <c r="A579" s="1">
        <v>2.5</v>
      </c>
      <c r="C579">
        <v>2.5</v>
      </c>
    </row>
    <row r="580" spans="1:3" x14ac:dyDescent="0.35">
      <c r="A580" s="1">
        <v>3</v>
      </c>
      <c r="C580">
        <v>3</v>
      </c>
    </row>
    <row r="581" spans="1:3" x14ac:dyDescent="0.35">
      <c r="A581" s="1">
        <v>86.41</v>
      </c>
      <c r="C581">
        <v>86.41</v>
      </c>
    </row>
    <row r="582" spans="1:3" x14ac:dyDescent="0.35">
      <c r="A582" s="1">
        <v>82.62</v>
      </c>
      <c r="C582">
        <v>82.62</v>
      </c>
    </row>
    <row r="583" spans="1:3" x14ac:dyDescent="0.35">
      <c r="A583" s="1">
        <v>87.32</v>
      </c>
      <c r="C583">
        <v>87.32</v>
      </c>
    </row>
    <row r="584" spans="1:3" x14ac:dyDescent="0.35">
      <c r="A584" s="1">
        <v>88.1</v>
      </c>
      <c r="C584">
        <v>88.1</v>
      </c>
    </row>
    <row r="585" spans="1:3" x14ac:dyDescent="0.35">
      <c r="A585" s="1">
        <v>76</v>
      </c>
      <c r="C585">
        <v>76</v>
      </c>
    </row>
    <row r="586" spans="1:3" x14ac:dyDescent="0.35">
      <c r="A586" s="1">
        <v>2</v>
      </c>
      <c r="C586">
        <v>2</v>
      </c>
    </row>
    <row r="587" spans="1:3" x14ac:dyDescent="0.35">
      <c r="A587" s="1">
        <v>88</v>
      </c>
      <c r="C587">
        <v>88</v>
      </c>
    </row>
    <row r="588" spans="1:3" x14ac:dyDescent="0.35">
      <c r="A588" s="1">
        <v>76</v>
      </c>
      <c r="C588">
        <v>76</v>
      </c>
    </row>
    <row r="589" spans="1:3" x14ac:dyDescent="0.35">
      <c r="A589" s="1">
        <v>2</v>
      </c>
      <c r="C589">
        <v>2</v>
      </c>
    </row>
    <row r="590" spans="1:3" x14ac:dyDescent="0.35">
      <c r="A590" s="1">
        <v>87</v>
      </c>
      <c r="C590">
        <v>87</v>
      </c>
    </row>
    <row r="591" spans="1:3" x14ac:dyDescent="0.35">
      <c r="A591" s="1">
        <v>3</v>
      </c>
      <c r="C591">
        <v>3</v>
      </c>
    </row>
    <row r="592" spans="1:3" x14ac:dyDescent="0.35">
      <c r="A592" s="1">
        <v>87</v>
      </c>
      <c r="C592">
        <v>87</v>
      </c>
    </row>
    <row r="593" spans="1:3" x14ac:dyDescent="0.35">
      <c r="A593" s="1">
        <v>2.25</v>
      </c>
      <c r="C593">
        <v>2.25</v>
      </c>
    </row>
    <row r="594" spans="1:3" x14ac:dyDescent="0.35">
      <c r="A594" s="1">
        <v>87</v>
      </c>
      <c r="C594">
        <v>87</v>
      </c>
    </row>
    <row r="595" spans="1:3" x14ac:dyDescent="0.35">
      <c r="A595" s="1">
        <v>75.88</v>
      </c>
      <c r="C595">
        <v>75.88</v>
      </c>
    </row>
    <row r="596" spans="1:3" x14ac:dyDescent="0.35">
      <c r="A596" s="1">
        <v>2.2000000000000002</v>
      </c>
      <c r="C596">
        <v>2.2000000000000002</v>
      </c>
    </row>
    <row r="597" spans="1:3" x14ac:dyDescent="0.35">
      <c r="A597" s="1">
        <v>87.79</v>
      </c>
      <c r="C597">
        <v>87.79</v>
      </c>
    </row>
    <row r="598" spans="1:3" x14ac:dyDescent="0.35">
      <c r="A598" s="1">
        <v>2.25</v>
      </c>
      <c r="C598">
        <v>2.25</v>
      </c>
    </row>
    <row r="599" spans="1:3" x14ac:dyDescent="0.35">
      <c r="A599" s="1">
        <v>76.16</v>
      </c>
      <c r="C599">
        <v>76.16</v>
      </c>
    </row>
    <row r="600" spans="1:3" x14ac:dyDescent="0.35">
      <c r="A600" s="1">
        <v>75.81</v>
      </c>
      <c r="C600">
        <v>75.81</v>
      </c>
    </row>
    <row r="601" spans="1:3" x14ac:dyDescent="0.35">
      <c r="A601" s="1">
        <v>87.54</v>
      </c>
      <c r="C601">
        <v>87.54</v>
      </c>
    </row>
  </sheetData>
  <sortState xmlns:xlrd2="http://schemas.microsoft.com/office/spreadsheetml/2017/richdata2" ref="Q23:Q29">
    <sortCondition ref="Q2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Correlation</vt:lpstr>
      <vt:lpstr>Basic_Stats</vt:lpstr>
      <vt:lpstr>Plot_Comp</vt:lpstr>
      <vt:lpstr>Water_var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Chhabra, Aniket</dc:creator>
  <cp:lastModifiedBy>Chhabra, Aniket</cp:lastModifiedBy>
  <dcterms:created xsi:type="dcterms:W3CDTF">2020-10-08T05:54:11Z</dcterms:created>
  <dcterms:modified xsi:type="dcterms:W3CDTF">2020-10-11T11:32:48Z</dcterms:modified>
</cp:coreProperties>
</file>